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560" tabRatio="871" activeTab="11"/>
  </bookViews>
  <sheets>
    <sheet name="㈱塩釜" sheetId="1" r:id="rId1"/>
    <sheet name="機船" sheetId="2" r:id="rId2"/>
    <sheet name="気仙沼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牡鹿" sheetId="10" r:id="rId10"/>
    <sheet name="七ヶ浜" sheetId="11" r:id="rId11"/>
    <sheet name="合計" sheetId="12" r:id="rId12"/>
    <sheet name="塩釜合計" sheetId="13" r:id="rId13"/>
    <sheet name="石巻合計" sheetId="14" r:id="rId14"/>
  </sheets>
  <definedNames>
    <definedName name="_xlnm.Print_Area" localSheetId="12">'塩釜合計'!$A$1:$AS$72</definedName>
    <definedName name="_xlnm.Print_Area" localSheetId="9">'牡鹿'!$A$1:$AS$72</definedName>
    <definedName name="_xlnm.Print_Area" localSheetId="0">'㈱塩釜'!$A$1:$AS$72</definedName>
    <definedName name="_xlnm.Print_Area" localSheetId="1">'機船'!$A$1:$AS$72</definedName>
    <definedName name="_xlnm.Print_Area" localSheetId="2">'気仙沼'!$A$1:$AS$72</definedName>
    <definedName name="_xlnm.Print_Area" localSheetId="11">'合計'!$A$1:$AS$72</definedName>
    <definedName name="_xlnm.Print_Area" localSheetId="10">'七ヶ浜'!$A$1:$AS$72</definedName>
    <definedName name="_xlnm.Print_Area" localSheetId="5">'女川'!$A$1:$AS$72</definedName>
    <definedName name="_xlnm.Print_Area" localSheetId="13">'石巻合計'!$A$1:$AS$72</definedName>
    <definedName name="_xlnm.Print_Area" localSheetId="3">'石巻第１'!$A$1:$AS$72</definedName>
    <definedName name="_xlnm.Print_Area" localSheetId="4">'石巻第２'!$A$1:$AS$72</definedName>
    <definedName name="_xlnm.Print_Area" localSheetId="6">'南三陸'!$A$1:$AS$72</definedName>
    <definedName name="_xlnm.Print_Area" localSheetId="8">'亘理'!$A$1:$AS$72</definedName>
    <definedName name="_xlnm.Print_Area" localSheetId="7">'閖上'!$A$1:$AS$72</definedName>
  </definedNames>
  <calcPr fullCalcOnLoad="1"/>
</workbook>
</file>

<file path=xl/sharedStrings.xml><?xml version="1.0" encoding="utf-8"?>
<sst xmlns="http://schemas.openxmlformats.org/spreadsheetml/2006/main" count="4985" uniqueCount="115">
  <si>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</si>
  <si>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</si>
  <si>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</si>
  <si>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</si>
  <si>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</si>
  <si>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</si>
  <si>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</si>
  <si>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</si>
  <si>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</si>
  <si>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</si>
  <si>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</si>
  <si>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</si>
  <si>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</si>
  <si>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</si>
  <si>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</si>
  <si>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</si>
  <si>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</si>
  <si>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</si>
  <si>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</si>
  <si>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</si>
  <si>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</si>
  <si>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</si>
  <si>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</si>
  <si>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</si>
  <si>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</si>
  <si>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</si>
  <si>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</si>
  <si>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</si>
  <si>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</si>
  <si>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</si>
  <si>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</si>
  <si>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</si>
  <si>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</si>
  <si>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</si>
  <si>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</si>
  <si>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</si>
  <si>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</si>
  <si>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</si>
  <si>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</si>
  <si>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</si>
  <si>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</si>
  <si>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</si>
  <si>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</si>
  <si>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</si>
  <si>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</si>
  <si>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</si>
  <si>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</si>
  <si>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</si>
  <si>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</si>
  <si>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</si>
  <si>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</si>
  <si>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</si>
  <si>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</si>
  <si>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</si>
  <si>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</si>
  <si>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</si>
  <si>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</si>
  <si>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</si>
  <si>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</si>
  <si>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</si>
  <si>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</si>
  <si>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</si>
  <si>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</si>
  <si>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</si>
  <si>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</si>
  <si>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</si>
  <si>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</si>
  <si>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</si>
  <si>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</si>
  <si>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</si>
  <si>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</si>
  <si>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塩釜地区機船漁業協同組合</t>
  </si>
  <si>
    <t>気仙沼漁業協同組合</t>
  </si>
  <si>
    <t>石巻魚市場㈱（石巻第１）</t>
  </si>
  <si>
    <t>石巻第２（渡波）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</si>
  <si>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</si>
  <si>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</si>
  <si>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</si>
  <si>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</si>
  <si>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</si>
  <si>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</si>
  <si>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</si>
  <si>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</si>
  <si>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</si>
  <si>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7月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</si>
  <si>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</si>
  <si>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</si>
  <si>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</si>
  <si>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</si>
  <si>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</si>
  <si>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石巻合計（石巻第一＋石巻第二）</t>
  </si>
  <si>
    <t>突   ん   棒</t>
  </si>
  <si>
    <t>漁 船 水 揚 計</t>
  </si>
  <si>
    <t>陸　　送</t>
  </si>
  <si>
    <t>陸　　送</t>
  </si>
  <si>
    <t>海　　送</t>
  </si>
  <si>
    <t>海　　送</t>
  </si>
  <si>
    <t>漁船・搬入計</t>
  </si>
  <si>
    <t>漁船・搬入計</t>
  </si>
  <si>
    <t>輸  入  魚</t>
  </si>
  <si>
    <t>輸   入  魚</t>
  </si>
  <si>
    <t>総  合  計</t>
  </si>
  <si>
    <t>突   ん   棒</t>
  </si>
  <si>
    <t>漁 船 水 揚 計</t>
  </si>
  <si>
    <t>突　ん　棒</t>
  </si>
  <si>
    <t>突　ん　棒</t>
  </si>
  <si>
    <t>　漁船・搬入計</t>
  </si>
  <si>
    <t>１１．漁業種別・月別水揚高  （統括表）</t>
  </si>
  <si>
    <t>総括表</t>
  </si>
  <si>
    <t>塩釜合計（㈱塩釜魚市場＋塩釜地区機船漁業協同組合）</t>
  </si>
  <si>
    <t>石巻合計（石巻第一＋石巻第二）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</si>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</sst>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22"/>
      <color indexed="8"/>
      <name val="明朝"/>
      <family val="1"/>
    </font>
    <font>
      <sz val="20"/>
      <color indexed="8"/>
      <name val="明朝"/>
      <family val="1"/>
    </font>
    <font>
      <sz val="16"/>
      <color indexed="8"/>
      <name val="明朝"/>
      <family val="1"/>
    </font>
    <font>
      <sz val="16"/>
      <name val="明朝"/>
      <family val="1"/>
    </font>
    <font>
      <sz val="2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>
        <color indexed="63"/>
      </left>
      <right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18" borderId="1" applyNumberFormat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4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8" borderId="4" applyNumberFormat="0" applyAlignment="0" applyProtection="0"/>
    <xf numFmtId="0" fontId="3" fillId="0" borderId="0" applyNumberFormat="0" applyFill="0" applyBorder="0" applyAlignment="0" applyProtection="0"/>
    <xf numFmtId="0" fontId="45" fillId="23" borderId="0" applyNumberFormat="0" applyBorder="0" applyAlignment="0" applyProtection="0"/>
  </cellStyleXfs>
  <cellXfs count="418">
    <xf numFmtId="0" fontId="0" fillId="0" borderId="0" xfId="0" applyAlignment="1">
      <alignment/>
    </xf>
    <xf numFmtId="41" fontId="5" fillId="0" borderId="1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/>
      <protection/>
    </xf>
    <xf numFmtId="41" fontId="5" fillId="0" borderId="14" xfId="49" applyNumberFormat="1" applyFont="1" applyBorder="1" applyAlignment="1" applyProtection="1">
      <alignment/>
      <protection/>
    </xf>
    <xf numFmtId="41" fontId="5" fillId="0" borderId="15" xfId="49" applyNumberFormat="1" applyFont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/>
      <protection/>
    </xf>
    <xf numFmtId="41" fontId="5" fillId="0" borderId="10" xfId="49" applyNumberFormat="1" applyFont="1" applyFill="1" applyBorder="1" applyAlignment="1" applyProtection="1">
      <alignment/>
      <protection/>
    </xf>
    <xf numFmtId="41" fontId="5" fillId="0" borderId="16" xfId="49" applyNumberFormat="1" applyFont="1" applyBorder="1" applyAlignment="1" applyProtection="1">
      <alignment/>
      <protection/>
    </xf>
    <xf numFmtId="41" fontId="5" fillId="0" borderId="16" xfId="49" applyNumberFormat="1" applyFont="1" applyFill="1" applyBorder="1" applyAlignment="1" applyProtection="1">
      <alignment/>
      <protection/>
    </xf>
    <xf numFmtId="41" fontId="5" fillId="0" borderId="17" xfId="49" applyNumberFormat="1" applyFont="1" applyFill="1" applyBorder="1" applyAlignment="1" applyProtection="1">
      <alignment/>
      <protection/>
    </xf>
    <xf numFmtId="41" fontId="5" fillId="0" borderId="10" xfId="49" applyNumberFormat="1" applyFont="1" applyBorder="1" applyAlignment="1" applyProtection="1">
      <alignment shrinkToFit="1"/>
      <protection/>
    </xf>
    <xf numFmtId="41" fontId="5" fillId="0" borderId="11" xfId="49" applyNumberFormat="1" applyFont="1" applyBorder="1" applyAlignment="1" applyProtection="1">
      <alignment shrinkToFit="1"/>
      <protection/>
    </xf>
    <xf numFmtId="41" fontId="5" fillId="0" borderId="12" xfId="49" applyNumberFormat="1" applyFont="1" applyBorder="1" applyAlignment="1" applyProtection="1">
      <alignment shrinkToFit="1"/>
      <protection/>
    </xf>
    <xf numFmtId="194" fontId="5" fillId="0" borderId="10" xfId="49" applyNumberFormat="1" applyFont="1" applyBorder="1" applyAlignment="1" applyProtection="1">
      <alignment/>
      <protection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0" xfId="49" applyNumberFormat="1" applyFont="1" applyAlignment="1" applyProtection="1">
      <alignment/>
      <protection/>
    </xf>
    <xf numFmtId="176" fontId="5" fillId="0" borderId="0" xfId="49" applyNumberFormat="1" applyFont="1" applyAlignment="1" applyProtection="1">
      <alignment/>
      <protection/>
    </xf>
    <xf numFmtId="38" fontId="5" fillId="0" borderId="0" xfId="49" applyFont="1" applyAlignment="1" applyProtection="1">
      <alignment/>
      <protection/>
    </xf>
    <xf numFmtId="176" fontId="5" fillId="0" borderId="18" xfId="49" applyNumberFormat="1" applyFont="1" applyBorder="1" applyAlignment="1" applyProtection="1">
      <alignment/>
      <protection/>
    </xf>
    <xf numFmtId="41" fontId="5" fillId="0" borderId="18" xfId="49" applyNumberFormat="1" applyFont="1" applyBorder="1" applyAlignment="1" applyProtection="1">
      <alignment/>
      <protection/>
    </xf>
    <xf numFmtId="38" fontId="5" fillId="0" borderId="18" xfId="49" applyFont="1" applyBorder="1" applyAlignment="1" applyProtection="1">
      <alignment horizontal="right" vertical="center"/>
      <protection/>
    </xf>
    <xf numFmtId="176" fontId="7" fillId="0" borderId="0" xfId="49" applyNumberFormat="1" applyFont="1" applyBorder="1" applyAlignment="1" applyProtection="1">
      <alignment/>
      <protection/>
    </xf>
    <xf numFmtId="176" fontId="5" fillId="0" borderId="0" xfId="49" applyNumberFormat="1" applyFont="1" applyBorder="1" applyAlignment="1" applyProtection="1">
      <alignment/>
      <protection/>
    </xf>
    <xf numFmtId="176" fontId="5" fillId="0" borderId="19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Continuous"/>
      <protection/>
    </xf>
    <xf numFmtId="41" fontId="5" fillId="0" borderId="20" xfId="49" applyNumberFormat="1" applyFont="1" applyBorder="1" applyAlignment="1" applyProtection="1">
      <alignment horizontal="centerContinuous"/>
      <protection/>
    </xf>
    <xf numFmtId="41" fontId="5" fillId="0" borderId="21" xfId="49" applyNumberFormat="1" applyFont="1" applyBorder="1" applyAlignment="1" applyProtection="1">
      <alignment horizontal="centerContinuous"/>
      <protection/>
    </xf>
    <xf numFmtId="176" fontId="5" fillId="0" borderId="22" xfId="49" applyNumberFormat="1" applyFont="1" applyBorder="1" applyAlignment="1" applyProtection="1">
      <alignment/>
      <protection/>
    </xf>
    <xf numFmtId="176" fontId="5" fillId="0" borderId="23" xfId="49" applyNumberFormat="1" applyFont="1" applyBorder="1" applyAlignment="1" applyProtection="1">
      <alignment/>
      <protection/>
    </xf>
    <xf numFmtId="176" fontId="5" fillId="0" borderId="24" xfId="49" applyNumberFormat="1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 horizontal="center"/>
      <protection/>
    </xf>
    <xf numFmtId="41" fontId="5" fillId="0" borderId="25" xfId="49" applyNumberFormat="1" applyFont="1" applyBorder="1" applyAlignment="1" applyProtection="1">
      <alignment horizontal="center" vertical="center"/>
      <protection/>
    </xf>
    <xf numFmtId="41" fontId="5" fillId="0" borderId="12" xfId="49" applyNumberFormat="1" applyFont="1" applyBorder="1" applyAlignment="1" applyProtection="1">
      <alignment horizontal="center" vertical="center"/>
      <protection/>
    </xf>
    <xf numFmtId="41" fontId="5" fillId="0" borderId="13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/>
      <protection/>
    </xf>
    <xf numFmtId="176" fontId="5" fillId="0" borderId="27" xfId="49" applyNumberFormat="1" applyFont="1" applyBorder="1" applyAlignment="1" applyProtection="1">
      <alignment/>
      <protection/>
    </xf>
    <xf numFmtId="176" fontId="5" fillId="0" borderId="28" xfId="49" applyNumberFormat="1" applyFont="1" applyBorder="1" applyAlignment="1" applyProtection="1">
      <alignment/>
      <protection/>
    </xf>
    <xf numFmtId="176" fontId="5" fillId="0" borderId="2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"/>
      <protection/>
    </xf>
    <xf numFmtId="41" fontId="5" fillId="0" borderId="11" xfId="49" applyNumberFormat="1" applyFont="1" applyBorder="1" applyAlignment="1" applyProtection="1">
      <alignment horizontal="center" vertical="center"/>
      <protection/>
    </xf>
    <xf numFmtId="41" fontId="5" fillId="0" borderId="15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/>
      <protection/>
    </xf>
    <xf numFmtId="176" fontId="5" fillId="0" borderId="30" xfId="49" applyNumberFormat="1" applyFont="1" applyBorder="1" applyAlignment="1" applyProtection="1">
      <alignment/>
      <protection/>
    </xf>
    <xf numFmtId="176" fontId="5" fillId="0" borderId="31" xfId="49" applyNumberFormat="1" applyFont="1" applyBorder="1" applyAlignment="1" applyProtection="1">
      <alignment horizontal="center"/>
      <protection/>
    </xf>
    <xf numFmtId="176" fontId="5" fillId="0" borderId="32" xfId="49" applyNumberFormat="1" applyFont="1" applyBorder="1" applyAlignment="1" applyProtection="1">
      <alignment horizontal="center"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19" xfId="49" applyNumberFormat="1" applyFont="1" applyBorder="1" applyAlignment="1" applyProtection="1">
      <alignment horizontal="center"/>
      <protection/>
    </xf>
    <xf numFmtId="176" fontId="5" fillId="0" borderId="33" xfId="49" applyNumberFormat="1" applyFont="1" applyBorder="1" applyAlignment="1" applyProtection="1">
      <alignment horizontal="center"/>
      <protection/>
    </xf>
    <xf numFmtId="176" fontId="5" fillId="0" borderId="34" xfId="49" applyNumberFormat="1" applyFont="1" applyBorder="1" applyAlignment="1" applyProtection="1">
      <alignment horizontal="center"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29" xfId="49" applyNumberFormat="1" applyFont="1" applyBorder="1" applyAlignment="1" applyProtection="1">
      <alignment horizontal="center"/>
      <protection/>
    </xf>
    <xf numFmtId="176" fontId="5" fillId="0" borderId="30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37" xfId="49" applyNumberFormat="1" applyFont="1" applyBorder="1" applyAlignment="1" applyProtection="1">
      <alignment horizontal="center"/>
      <protection/>
    </xf>
    <xf numFmtId="176" fontId="5" fillId="0" borderId="38" xfId="49" applyNumberFormat="1" applyFont="1" applyBorder="1" applyAlignment="1" applyProtection="1">
      <alignment horizontal="center"/>
      <protection/>
    </xf>
    <xf numFmtId="176" fontId="5" fillId="0" borderId="39" xfId="49" applyNumberFormat="1" applyFont="1" applyBorder="1" applyAlignment="1" applyProtection="1">
      <alignment horizontal="center"/>
      <protection/>
    </xf>
    <xf numFmtId="176" fontId="5" fillId="0" borderId="40" xfId="49" applyNumberFormat="1" applyFont="1" applyBorder="1" applyAlignment="1" applyProtection="1">
      <alignment horizontal="center"/>
      <protection/>
    </xf>
    <xf numFmtId="176" fontId="5" fillId="0" borderId="41" xfId="49" applyNumberFormat="1" applyFont="1" applyBorder="1" applyAlignment="1" applyProtection="1">
      <alignment horizontal="center"/>
      <protection/>
    </xf>
    <xf numFmtId="176" fontId="5" fillId="0" borderId="42" xfId="49" applyNumberFormat="1" applyFont="1" applyBorder="1" applyAlignment="1" applyProtection="1">
      <alignment horizontal="center"/>
      <protection/>
    </xf>
    <xf numFmtId="176" fontId="5" fillId="0" borderId="43" xfId="49" applyNumberFormat="1" applyFont="1" applyBorder="1" applyAlignment="1" applyProtection="1">
      <alignment horizontal="center"/>
      <protection/>
    </xf>
    <xf numFmtId="176" fontId="5" fillId="0" borderId="44" xfId="49" applyNumberFormat="1" applyFont="1" applyBorder="1" applyAlignment="1" applyProtection="1">
      <alignment/>
      <protection/>
    </xf>
    <xf numFmtId="176" fontId="5" fillId="0" borderId="45" xfId="49" applyNumberFormat="1" applyFont="1" applyBorder="1" applyAlignment="1" applyProtection="1">
      <alignment/>
      <protection/>
    </xf>
    <xf numFmtId="176" fontId="5" fillId="0" borderId="46" xfId="49" applyNumberFormat="1" applyFont="1" applyBorder="1" applyAlignment="1" applyProtection="1">
      <alignment horizontal="center"/>
      <protection/>
    </xf>
    <xf numFmtId="41" fontId="5" fillId="0" borderId="0" xfId="49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41" fontId="5" fillId="0" borderId="47" xfId="49" applyNumberFormat="1" applyFont="1" applyBorder="1" applyAlignment="1" applyProtection="1">
      <alignment horizontal="centerContinuous"/>
      <protection/>
    </xf>
    <xf numFmtId="41" fontId="5" fillId="0" borderId="48" xfId="49" applyNumberFormat="1" applyFont="1" applyBorder="1" applyAlignment="1" applyProtection="1">
      <alignment horizontal="centerContinuous"/>
      <protection/>
    </xf>
    <xf numFmtId="41" fontId="5" fillId="0" borderId="13" xfId="49" applyNumberFormat="1" applyFont="1" applyBorder="1" applyAlignment="1" applyProtection="1">
      <alignment horizontal="center"/>
      <protection/>
    </xf>
    <xf numFmtId="41" fontId="5" fillId="0" borderId="15" xfId="49" applyNumberFormat="1" applyFont="1" applyBorder="1" applyAlignment="1" applyProtection="1">
      <alignment horizontal="center"/>
      <protection/>
    </xf>
    <xf numFmtId="176" fontId="5" fillId="0" borderId="10" xfId="49" applyNumberFormat="1" applyFont="1" applyBorder="1" applyAlignment="1" applyProtection="1">
      <alignment horizontal="center"/>
      <protection/>
    </xf>
    <xf numFmtId="176" fontId="5" fillId="0" borderId="11" xfId="49" applyNumberFormat="1" applyFont="1" applyBorder="1" applyAlignment="1" applyProtection="1">
      <alignment horizontal="center"/>
      <protection/>
    </xf>
    <xf numFmtId="176" fontId="5" fillId="0" borderId="12" xfId="49" applyNumberFormat="1" applyFont="1" applyBorder="1" applyAlignment="1" applyProtection="1">
      <alignment horizontal="center"/>
      <protection/>
    </xf>
    <xf numFmtId="176" fontId="5" fillId="0" borderId="0" xfId="49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5" fillId="0" borderId="49" xfId="49" applyNumberFormat="1" applyFont="1" applyBorder="1" applyAlignment="1" applyProtection="1">
      <alignment/>
      <protection/>
    </xf>
    <xf numFmtId="41" fontId="5" fillId="0" borderId="32" xfId="49" applyNumberFormat="1" applyFont="1" applyBorder="1" applyAlignment="1" applyProtection="1">
      <alignment/>
      <protection/>
    </xf>
    <xf numFmtId="41" fontId="5" fillId="0" borderId="20" xfId="49" applyNumberFormat="1" applyFont="1" applyBorder="1" applyAlignment="1" applyProtection="1">
      <alignment/>
      <protection/>
    </xf>
    <xf numFmtId="41" fontId="5" fillId="0" borderId="35" xfId="49" applyNumberFormat="1" applyFont="1" applyBorder="1" applyAlignment="1" applyProtection="1">
      <alignment/>
      <protection/>
    </xf>
    <xf numFmtId="41" fontId="5" fillId="0" borderId="33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 applyProtection="1">
      <alignment/>
      <protection/>
    </xf>
    <xf numFmtId="41" fontId="5" fillId="0" borderId="50" xfId="49" applyNumberFormat="1" applyFont="1" applyBorder="1" applyAlignment="1" applyProtection="1">
      <alignment/>
      <protection/>
    </xf>
    <xf numFmtId="41" fontId="5" fillId="0" borderId="42" xfId="49" applyNumberFormat="1" applyFont="1" applyFill="1" applyBorder="1" applyAlignment="1" applyProtection="1">
      <alignment/>
      <protection/>
    </xf>
    <xf numFmtId="176" fontId="5" fillId="24" borderId="18" xfId="49" applyNumberFormat="1" applyFont="1" applyFill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 horizontal="center"/>
      <protection/>
    </xf>
    <xf numFmtId="41" fontId="5" fillId="0" borderId="14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Alignment="1" applyProtection="1">
      <alignment/>
      <protection/>
    </xf>
    <xf numFmtId="41" fontId="5" fillId="0" borderId="13" xfId="49" applyNumberFormat="1" applyFont="1" applyFill="1" applyBorder="1" applyAlignment="1" applyProtection="1">
      <alignment/>
      <protection/>
    </xf>
    <xf numFmtId="41" fontId="13" fillId="0" borderId="14" xfId="0" applyNumberFormat="1" applyFont="1" applyBorder="1" applyAlignment="1" applyProtection="1">
      <alignment/>
      <protection/>
    </xf>
    <xf numFmtId="41" fontId="13" fillId="0" borderId="51" xfId="0" applyNumberFormat="1" applyFont="1" applyBorder="1" applyAlignment="1" applyProtection="1">
      <alignment/>
      <protection/>
    </xf>
    <xf numFmtId="41" fontId="13" fillId="0" borderId="13" xfId="0" applyNumberFormat="1" applyFont="1" applyBorder="1" applyAlignment="1" applyProtection="1">
      <alignment/>
      <protection/>
    </xf>
    <xf numFmtId="41" fontId="14" fillId="0" borderId="14" xfId="0" applyNumberFormat="1" applyFont="1" applyBorder="1" applyAlignment="1" applyProtection="1">
      <alignment/>
      <protection/>
    </xf>
    <xf numFmtId="41" fontId="14" fillId="0" borderId="51" xfId="0" applyNumberFormat="1" applyFont="1" applyBorder="1" applyAlignment="1" applyProtection="1">
      <alignment/>
      <protection/>
    </xf>
    <xf numFmtId="41" fontId="14" fillId="0" borderId="13" xfId="0" applyNumberFormat="1" applyFont="1" applyBorder="1" applyAlignment="1" applyProtection="1">
      <alignment/>
      <protection/>
    </xf>
    <xf numFmtId="41" fontId="15" fillId="0" borderId="14" xfId="0" applyNumberFormat="1" applyFont="1" applyBorder="1" applyAlignment="1" applyProtection="1">
      <alignment shrinkToFit="1"/>
      <protection/>
    </xf>
    <xf numFmtId="41" fontId="15" fillId="0" borderId="51" xfId="0" applyNumberFormat="1" applyFont="1" applyBorder="1" applyAlignment="1" applyProtection="1">
      <alignment shrinkToFit="1"/>
      <protection/>
    </xf>
    <xf numFmtId="41" fontId="15" fillId="0" borderId="13" xfId="0" applyNumberFormat="1" applyFont="1" applyBorder="1" applyAlignment="1" applyProtection="1">
      <alignment shrinkToFit="1"/>
      <protection/>
    </xf>
    <xf numFmtId="41" fontId="15" fillId="0" borderId="14" xfId="0" applyNumberFormat="1" applyFont="1" applyBorder="1" applyAlignment="1" applyProtection="1">
      <alignment/>
      <protection/>
    </xf>
    <xf numFmtId="41" fontId="15" fillId="0" borderId="51" xfId="0" applyNumberFormat="1" applyFont="1" applyBorder="1" applyAlignment="1" applyProtection="1">
      <alignment/>
      <protection/>
    </xf>
    <xf numFmtId="41" fontId="15" fillId="0" borderId="13" xfId="0" applyNumberFormat="1" applyFont="1" applyBorder="1" applyAlignment="1" applyProtection="1">
      <alignment/>
      <protection/>
    </xf>
    <xf numFmtId="41" fontId="16" fillId="0" borderId="51" xfId="0" applyNumberFormat="1" applyFont="1" applyBorder="1" applyAlignment="1" applyProtection="1">
      <alignment/>
      <protection/>
    </xf>
    <xf numFmtId="41" fontId="15" fillId="0" borderId="14" xfId="0" applyNumberFormat="1" applyFont="1" applyFill="1" applyBorder="1" applyAlignment="1" applyProtection="1">
      <alignment/>
      <protection/>
    </xf>
    <xf numFmtId="41" fontId="15" fillId="0" borderId="51" xfId="0" applyNumberFormat="1" applyFont="1" applyFill="1" applyBorder="1" applyAlignment="1" applyProtection="1">
      <alignment/>
      <protection/>
    </xf>
    <xf numFmtId="41" fontId="15" fillId="0" borderId="13" xfId="0" applyNumberFormat="1" applyFont="1" applyFill="1" applyBorder="1" applyAlignment="1" applyProtection="1">
      <alignment/>
      <protection/>
    </xf>
    <xf numFmtId="41" fontId="16" fillId="0" borderId="14" xfId="0" applyNumberFormat="1" applyFont="1" applyBorder="1" applyAlignment="1" applyProtection="1">
      <alignment/>
      <protection/>
    </xf>
    <xf numFmtId="41" fontId="15" fillId="0" borderId="52" xfId="0" applyNumberFormat="1" applyFont="1" applyBorder="1" applyAlignment="1" applyProtection="1">
      <alignment shrinkToFit="1"/>
      <protection/>
    </xf>
    <xf numFmtId="41" fontId="15" fillId="0" borderId="53" xfId="0" applyNumberFormat="1" applyFont="1" applyBorder="1" applyAlignment="1" applyProtection="1">
      <alignment shrinkToFit="1"/>
      <protection/>
    </xf>
    <xf numFmtId="41" fontId="15" fillId="0" borderId="54" xfId="0" applyNumberFormat="1" applyFont="1" applyBorder="1" applyAlignment="1" applyProtection="1">
      <alignment shrinkToFit="1"/>
      <protection/>
    </xf>
    <xf numFmtId="41" fontId="15" fillId="0" borderId="0" xfId="0" applyNumberFormat="1" applyFont="1" applyBorder="1" applyAlignment="1" applyProtection="1">
      <alignment shrinkToFit="1"/>
      <protection/>
    </xf>
    <xf numFmtId="41" fontId="15" fillId="0" borderId="54" xfId="0" applyNumberFormat="1" applyFont="1" applyBorder="1" applyAlignment="1" applyProtection="1">
      <alignment/>
      <protection/>
    </xf>
    <xf numFmtId="41" fontId="15" fillId="0" borderId="0" xfId="0" applyNumberFormat="1" applyFont="1" applyBorder="1" applyAlignment="1" applyProtection="1">
      <alignment/>
      <protection/>
    </xf>
    <xf numFmtId="41" fontId="15" fillId="0" borderId="55" xfId="0" applyNumberFormat="1" applyFont="1" applyBorder="1" applyAlignment="1" applyProtection="1">
      <alignment/>
      <protection/>
    </xf>
    <xf numFmtId="41" fontId="15" fillId="0" borderId="23" xfId="0" applyNumberFormat="1" applyFont="1" applyBorder="1" applyAlignment="1" applyProtection="1">
      <alignment/>
      <protection/>
    </xf>
    <xf numFmtId="41" fontId="15" fillId="0" borderId="23" xfId="0" applyNumberFormat="1" applyFont="1" applyBorder="1" applyAlignment="1" applyProtection="1">
      <alignment shrinkToFit="1"/>
      <protection/>
    </xf>
    <xf numFmtId="41" fontId="5" fillId="0" borderId="56" xfId="49" applyNumberFormat="1" applyFont="1" applyBorder="1" applyAlignment="1" applyProtection="1">
      <alignment/>
      <protection/>
    </xf>
    <xf numFmtId="41" fontId="15" fillId="0" borderId="53" xfId="0" applyNumberFormat="1" applyFont="1" applyBorder="1" applyAlignment="1" applyProtection="1">
      <alignment/>
      <protection/>
    </xf>
    <xf numFmtId="41" fontId="15" fillId="0" borderId="52" xfId="0" applyNumberFormat="1" applyFont="1" applyBorder="1" applyAlignment="1" applyProtection="1">
      <alignment/>
      <protection/>
    </xf>
    <xf numFmtId="41" fontId="15" fillId="0" borderId="35" xfId="0" applyNumberFormat="1" applyFont="1" applyBorder="1" applyAlignment="1" applyProtection="1">
      <alignment shrinkToFit="1"/>
      <protection/>
    </xf>
    <xf numFmtId="41" fontId="15" fillId="0" borderId="50" xfId="0" applyNumberFormat="1" applyFont="1" applyBorder="1" applyAlignment="1" applyProtection="1">
      <alignment shrinkToFit="1"/>
      <protection/>
    </xf>
    <xf numFmtId="41" fontId="15" fillId="0" borderId="42" xfId="0" applyNumberFormat="1" applyFont="1" applyBorder="1" applyAlignment="1" applyProtection="1">
      <alignment shrinkToFit="1"/>
      <protection/>
    </xf>
    <xf numFmtId="41" fontId="15" fillId="0" borderId="50" xfId="0" applyNumberFormat="1" applyFont="1" applyBorder="1" applyAlignment="1" applyProtection="1">
      <alignment/>
      <protection/>
    </xf>
    <xf numFmtId="41" fontId="15" fillId="0" borderId="35" xfId="0" applyNumberFormat="1" applyFont="1" applyBorder="1" applyAlignment="1" applyProtection="1">
      <alignment/>
      <protection/>
    </xf>
    <xf numFmtId="41" fontId="15" fillId="0" borderId="42" xfId="0" applyNumberFormat="1" applyFont="1" applyBorder="1" applyAlignment="1" applyProtection="1">
      <alignment/>
      <protection/>
    </xf>
    <xf numFmtId="41" fontId="15" fillId="0" borderId="10" xfId="0" applyNumberFormat="1" applyFont="1" applyBorder="1" applyAlignment="1" applyProtection="1">
      <alignment/>
      <protection/>
    </xf>
    <xf numFmtId="41" fontId="15" fillId="0" borderId="57" xfId="0" applyNumberFormat="1" applyFont="1" applyBorder="1" applyAlignment="1" applyProtection="1">
      <alignment/>
      <protection/>
    </xf>
    <xf numFmtId="41" fontId="5" fillId="0" borderId="49" xfId="49" applyNumberFormat="1" applyFont="1" applyBorder="1" applyAlignment="1" applyProtection="1">
      <alignment shrinkToFit="1"/>
      <protection/>
    </xf>
    <xf numFmtId="41" fontId="5" fillId="0" borderId="20" xfId="49" applyNumberFormat="1" applyFont="1" applyBorder="1" applyAlignment="1" applyProtection="1">
      <alignment shrinkToFit="1"/>
      <protection/>
    </xf>
    <xf numFmtId="41" fontId="5" fillId="0" borderId="20" xfId="49" applyNumberFormat="1" applyFont="1" applyFill="1" applyBorder="1" applyAlignment="1" applyProtection="1">
      <alignment/>
      <protection/>
    </xf>
    <xf numFmtId="41" fontId="5" fillId="0" borderId="49" xfId="49" applyNumberFormat="1" applyFont="1" applyFill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shrinkToFit="1"/>
      <protection/>
    </xf>
    <xf numFmtId="41" fontId="14" fillId="0" borderId="50" xfId="0" applyNumberFormat="1" applyFont="1" applyBorder="1" applyAlignment="1" applyProtection="1">
      <alignment/>
      <protection/>
    </xf>
    <xf numFmtId="41" fontId="14" fillId="0" borderId="35" xfId="0" applyNumberFormat="1" applyFont="1" applyBorder="1" applyAlignment="1" applyProtection="1">
      <alignment/>
      <protection/>
    </xf>
    <xf numFmtId="41" fontId="16" fillId="0" borderId="52" xfId="0" applyNumberFormat="1" applyFont="1" applyBorder="1" applyAlignment="1" applyProtection="1">
      <alignment/>
      <protection/>
    </xf>
    <xf numFmtId="41" fontId="16" fillId="0" borderId="53" xfId="0" applyNumberFormat="1" applyFont="1" applyBorder="1" applyAlignment="1" applyProtection="1">
      <alignment/>
      <protection/>
    </xf>
    <xf numFmtId="41" fontId="14" fillId="0" borderId="42" xfId="0" applyNumberFormat="1" applyFont="1" applyBorder="1" applyAlignment="1" applyProtection="1">
      <alignment/>
      <protection/>
    </xf>
    <xf numFmtId="41" fontId="13" fillId="0" borderId="57" xfId="0" applyNumberFormat="1" applyFont="1" applyBorder="1" applyAlignment="1" applyProtection="1">
      <alignment/>
      <protection/>
    </xf>
    <xf numFmtId="41" fontId="13" fillId="0" borderId="10" xfId="0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horizontal="center"/>
      <protection/>
    </xf>
    <xf numFmtId="41" fontId="5" fillId="0" borderId="54" xfId="49" applyNumberFormat="1" applyFont="1" applyBorder="1" applyAlignment="1" applyProtection="1">
      <alignment horizontal="center" vertical="center"/>
      <protection/>
    </xf>
    <xf numFmtId="41" fontId="5" fillId="0" borderId="33" xfId="49" applyNumberFormat="1" applyFont="1" applyBorder="1" applyAlignment="1" applyProtection="1">
      <alignment horizontal="center"/>
      <protection/>
    </xf>
    <xf numFmtId="41" fontId="5" fillId="0" borderId="33" xfId="49" applyNumberFormat="1" applyFont="1" applyBorder="1" applyAlignment="1" applyProtection="1">
      <alignment horizontal="center" vertical="center"/>
      <protection/>
    </xf>
    <xf numFmtId="41" fontId="15" fillId="0" borderId="12" xfId="0" applyNumberFormat="1" applyFont="1" applyBorder="1" applyAlignment="1" applyProtection="1">
      <alignment/>
      <protection/>
    </xf>
    <xf numFmtId="176" fontId="5" fillId="0" borderId="58" xfId="49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8" fontId="5" fillId="0" borderId="58" xfId="49" applyFont="1" applyBorder="1" applyAlignment="1" applyProtection="1">
      <alignment/>
      <protection/>
    </xf>
    <xf numFmtId="41" fontId="15" fillId="0" borderId="52" xfId="0" applyNumberFormat="1" applyFont="1" applyFill="1" applyBorder="1" applyAlignment="1" applyProtection="1">
      <alignment/>
      <protection/>
    </xf>
    <xf numFmtId="41" fontId="15" fillId="0" borderId="53" xfId="0" applyNumberFormat="1" applyFont="1" applyFill="1" applyBorder="1" applyAlignment="1" applyProtection="1">
      <alignment/>
      <protection/>
    </xf>
    <xf numFmtId="41" fontId="15" fillId="0" borderId="0" xfId="0" applyNumberFormat="1" applyFont="1" applyFill="1" applyBorder="1" applyAlignment="1" applyProtection="1">
      <alignment/>
      <protection/>
    </xf>
    <xf numFmtId="41" fontId="15" fillId="0" borderId="0" xfId="49" applyNumberFormat="1" applyFont="1" applyFill="1" applyBorder="1" applyAlignment="1" applyProtection="1">
      <alignment/>
      <protection/>
    </xf>
    <xf numFmtId="41" fontId="15" fillId="0" borderId="54" xfId="0" applyNumberFormat="1" applyFont="1" applyFill="1" applyBorder="1" applyAlignment="1" applyProtection="1">
      <alignment/>
      <protection/>
    </xf>
    <xf numFmtId="176" fontId="5" fillId="0" borderId="59" xfId="49" applyNumberFormat="1" applyFont="1" applyBorder="1" applyAlignment="1" applyProtection="1">
      <alignment horizontal="center"/>
      <protection/>
    </xf>
    <xf numFmtId="41" fontId="5" fillId="0" borderId="60" xfId="49" applyNumberFormat="1" applyFont="1" applyBorder="1" applyAlignment="1" applyProtection="1">
      <alignment/>
      <protection/>
    </xf>
    <xf numFmtId="41" fontId="5" fillId="0" borderId="61" xfId="49" applyNumberFormat="1" applyFont="1" applyBorder="1" applyAlignment="1" applyProtection="1">
      <alignment/>
      <protection/>
    </xf>
    <xf numFmtId="41" fontId="5" fillId="0" borderId="41" xfId="49" applyNumberFormat="1" applyFont="1" applyBorder="1" applyAlignment="1" applyProtection="1">
      <alignment/>
      <protection/>
    </xf>
    <xf numFmtId="41" fontId="5" fillId="0" borderId="43" xfId="49" applyNumberFormat="1" applyFont="1" applyBorder="1" applyAlignment="1" applyProtection="1">
      <alignment/>
      <protection/>
    </xf>
    <xf numFmtId="41" fontId="5" fillId="0" borderId="41" xfId="49" applyNumberFormat="1" applyFont="1" applyFill="1" applyBorder="1" applyAlignment="1" applyProtection="1">
      <alignment/>
      <protection/>
    </xf>
    <xf numFmtId="41" fontId="5" fillId="0" borderId="61" xfId="49" applyNumberFormat="1" applyFont="1" applyFill="1" applyBorder="1" applyAlignment="1" applyProtection="1">
      <alignment/>
      <protection/>
    </xf>
    <xf numFmtId="41" fontId="5" fillId="0" borderId="60" xfId="49" applyNumberFormat="1" applyFont="1" applyBorder="1" applyAlignment="1" applyProtection="1">
      <alignment shrinkToFit="1"/>
      <protection/>
    </xf>
    <xf numFmtId="41" fontId="5" fillId="0" borderId="61" xfId="49" applyNumberFormat="1" applyFont="1" applyBorder="1" applyAlignment="1" applyProtection="1">
      <alignment shrinkToFit="1"/>
      <protection/>
    </xf>
    <xf numFmtId="41" fontId="5" fillId="0" borderId="41" xfId="49" applyNumberFormat="1" applyFont="1" applyBorder="1" applyAlignment="1" applyProtection="1">
      <alignment shrinkToFit="1"/>
      <protection/>
    </xf>
    <xf numFmtId="41" fontId="5" fillId="0" borderId="43" xfId="49" applyNumberFormat="1" applyFont="1" applyBorder="1" applyAlignment="1" applyProtection="1">
      <alignment shrinkToFit="1"/>
      <protection/>
    </xf>
    <xf numFmtId="41" fontId="5" fillId="0" borderId="20" xfId="49" applyNumberFormat="1" applyFont="1" applyBorder="1" applyAlignment="1" applyProtection="1">
      <alignment horizontal="center"/>
      <protection/>
    </xf>
    <xf numFmtId="41" fontId="15" fillId="0" borderId="50" xfId="0" applyNumberFormat="1" applyFont="1" applyFill="1" applyBorder="1" applyAlignment="1" applyProtection="1">
      <alignment/>
      <protection/>
    </xf>
    <xf numFmtId="41" fontId="15" fillId="0" borderId="35" xfId="0" applyNumberFormat="1" applyFont="1" applyFill="1" applyBorder="1" applyAlignment="1" applyProtection="1">
      <alignment/>
      <protection/>
    </xf>
    <xf numFmtId="41" fontId="15" fillId="0" borderId="59" xfId="0" applyNumberFormat="1" applyFont="1" applyFill="1" applyBorder="1" applyAlignment="1" applyProtection="1">
      <alignment/>
      <protection/>
    </xf>
    <xf numFmtId="41" fontId="5" fillId="0" borderId="42" xfId="49" applyNumberFormat="1" applyFont="1" applyBorder="1" applyAlignment="1" applyProtection="1">
      <alignment/>
      <protection/>
    </xf>
    <xf numFmtId="41" fontId="15" fillId="0" borderId="62" xfId="0" applyNumberFormat="1" applyFont="1" applyBorder="1" applyAlignment="1" applyProtection="1">
      <alignment shrinkToFit="1"/>
      <protection/>
    </xf>
    <xf numFmtId="41" fontId="5" fillId="0" borderId="63" xfId="49" applyNumberFormat="1" applyFont="1" applyBorder="1" applyAlignment="1" applyProtection="1">
      <alignment horizontal="center" vertical="center"/>
      <protection/>
    </xf>
    <xf numFmtId="41" fontId="5" fillId="0" borderId="64" xfId="49" applyNumberFormat="1" applyFont="1" applyFill="1" applyBorder="1" applyAlignment="1" applyProtection="1">
      <alignment/>
      <protection/>
    </xf>
    <xf numFmtId="41" fontId="5" fillId="0" borderId="32" xfId="49" applyNumberFormat="1" applyFont="1" applyFill="1" applyBorder="1" applyAlignment="1" applyProtection="1">
      <alignment/>
      <protection/>
    </xf>
    <xf numFmtId="41" fontId="5" fillId="0" borderId="53" xfId="0" applyNumberFormat="1" applyFont="1" applyFill="1" applyBorder="1" applyAlignment="1" applyProtection="1">
      <alignment shrinkToFit="1"/>
      <protection/>
    </xf>
    <xf numFmtId="41" fontId="5" fillId="0" borderId="14" xfId="0" applyNumberFormat="1" applyFont="1" applyFill="1" applyBorder="1" applyAlignment="1" applyProtection="1">
      <alignment shrinkToFit="1"/>
      <protection/>
    </xf>
    <xf numFmtId="41" fontId="5" fillId="0" borderId="35" xfId="0" applyNumberFormat="1" applyFont="1" applyFill="1" applyBorder="1" applyAlignment="1" applyProtection="1">
      <alignment shrinkToFit="1"/>
      <protection/>
    </xf>
    <xf numFmtId="41" fontId="5" fillId="0" borderId="35" xfId="49" applyNumberFormat="1" applyFont="1" applyFill="1" applyBorder="1" applyAlignment="1" applyProtection="1">
      <alignment/>
      <protection/>
    </xf>
    <xf numFmtId="176" fontId="5" fillId="0" borderId="40" xfId="49" applyNumberFormat="1" applyFont="1" applyFill="1" applyBorder="1" applyAlignment="1" applyProtection="1">
      <alignment horizontal="center"/>
      <protection/>
    </xf>
    <xf numFmtId="41" fontId="5" fillId="0" borderId="33" xfId="49" applyNumberFormat="1" applyFont="1" applyFill="1" applyBorder="1" applyAlignment="1" applyProtection="1">
      <alignment/>
      <protection/>
    </xf>
    <xf numFmtId="41" fontId="5" fillId="0" borderId="52" xfId="0" applyNumberFormat="1" applyFont="1" applyFill="1" applyBorder="1" applyAlignment="1" applyProtection="1">
      <alignment shrinkToFit="1"/>
      <protection/>
    </xf>
    <xf numFmtId="41" fontId="5" fillId="0" borderId="51" xfId="0" applyNumberFormat="1" applyFont="1" applyFill="1" applyBorder="1" applyAlignment="1" applyProtection="1">
      <alignment shrinkToFit="1"/>
      <protection/>
    </xf>
    <xf numFmtId="41" fontId="5" fillId="0" borderId="15" xfId="49" applyNumberFormat="1" applyFont="1" applyFill="1" applyBorder="1" applyAlignment="1" applyProtection="1">
      <alignment/>
      <protection/>
    </xf>
    <xf numFmtId="176" fontId="5" fillId="0" borderId="41" xfId="49" applyNumberFormat="1" applyFont="1" applyFill="1" applyBorder="1" applyAlignment="1" applyProtection="1">
      <alignment horizontal="center"/>
      <protection/>
    </xf>
    <xf numFmtId="41" fontId="5" fillId="0" borderId="65" xfId="49" applyNumberFormat="1" applyFont="1" applyFill="1" applyBorder="1" applyAlignment="1" applyProtection="1">
      <alignment/>
      <protection/>
    </xf>
    <xf numFmtId="41" fontId="5" fillId="0" borderId="18" xfId="49" applyNumberFormat="1" applyFont="1" applyFill="1" applyBorder="1" applyAlignment="1" applyProtection="1">
      <alignment/>
      <protection/>
    </xf>
    <xf numFmtId="41" fontId="5" fillId="0" borderId="66" xfId="49" applyNumberFormat="1" applyFont="1" applyFill="1" applyBorder="1" applyAlignment="1" applyProtection="1">
      <alignment/>
      <protection/>
    </xf>
    <xf numFmtId="195" fontId="5" fillId="0" borderId="51" xfId="0" applyNumberFormat="1" applyFont="1" applyBorder="1" applyAlignment="1">
      <alignment shrinkToFit="1"/>
    </xf>
    <xf numFmtId="195" fontId="5" fillId="0" borderId="51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192" fontId="15" fillId="0" borderId="51" xfId="0" applyNumberFormat="1" applyFont="1" applyBorder="1" applyAlignment="1" applyProtection="1">
      <alignment/>
      <protection/>
    </xf>
    <xf numFmtId="192" fontId="15" fillId="0" borderId="14" xfId="0" applyNumberFormat="1" applyFont="1" applyBorder="1" applyAlignment="1" applyProtection="1">
      <alignment/>
      <protection/>
    </xf>
    <xf numFmtId="192" fontId="15" fillId="0" borderId="67" xfId="0" applyNumberFormat="1" applyFont="1" applyBorder="1" applyAlignment="1" applyProtection="1">
      <alignment/>
      <protection/>
    </xf>
    <xf numFmtId="195" fontId="5" fillId="0" borderId="42" xfId="0" applyNumberFormat="1" applyFont="1" applyBorder="1" applyAlignment="1">
      <alignment/>
    </xf>
    <xf numFmtId="195" fontId="5" fillId="0" borderId="42" xfId="0" applyNumberFormat="1" applyFont="1" applyBorder="1" applyAlignment="1">
      <alignment shrinkToFit="1"/>
    </xf>
    <xf numFmtId="41" fontId="16" fillId="0" borderId="10" xfId="0" applyNumberFormat="1" applyFont="1" applyBorder="1" applyAlignment="1" applyProtection="1">
      <alignment/>
      <protection/>
    </xf>
    <xf numFmtId="41" fontId="16" fillId="0" borderId="57" xfId="0" applyNumberFormat="1" applyFont="1" applyBorder="1" applyAlignment="1" applyProtection="1">
      <alignment/>
      <protection/>
    </xf>
    <xf numFmtId="41" fontId="15" fillId="0" borderId="10" xfId="0" applyNumberFormat="1" applyFont="1" applyBorder="1" applyAlignment="1" applyProtection="1">
      <alignment shrinkToFit="1"/>
      <protection/>
    </xf>
    <xf numFmtId="41" fontId="15" fillId="0" borderId="57" xfId="0" applyNumberFormat="1" applyFont="1" applyBorder="1" applyAlignment="1" applyProtection="1">
      <alignment shrinkToFit="1"/>
      <protection/>
    </xf>
    <xf numFmtId="41" fontId="15" fillId="0" borderId="12" xfId="0" applyNumberFormat="1" applyFont="1" applyBorder="1" applyAlignment="1" applyProtection="1">
      <alignment shrinkToFit="1"/>
      <protection/>
    </xf>
    <xf numFmtId="41" fontId="13" fillId="0" borderId="10" xfId="49" applyNumberFormat="1" applyFont="1" applyBorder="1" applyAlignment="1" applyProtection="1">
      <alignment/>
      <protection/>
    </xf>
    <xf numFmtId="41" fontId="13" fillId="0" borderId="57" xfId="49" applyNumberFormat="1" applyFont="1" applyBorder="1" applyAlignment="1" applyProtection="1">
      <alignment/>
      <protection/>
    </xf>
    <xf numFmtId="41" fontId="14" fillId="0" borderId="10" xfId="49" applyNumberFormat="1" applyFont="1" applyBorder="1" applyAlignment="1" applyProtection="1">
      <alignment/>
      <protection/>
    </xf>
    <xf numFmtId="41" fontId="14" fillId="0" borderId="57" xfId="49" applyNumberFormat="1" applyFont="1" applyBorder="1" applyAlignment="1" applyProtection="1">
      <alignment/>
      <protection/>
    </xf>
    <xf numFmtId="41" fontId="16" fillId="0" borderId="57" xfId="49" applyNumberFormat="1" applyFont="1" applyBorder="1" applyAlignment="1" applyProtection="1">
      <alignment/>
      <protection/>
    </xf>
    <xf numFmtId="41" fontId="15" fillId="0" borderId="57" xfId="49" applyNumberFormat="1" applyFont="1" applyBorder="1" applyAlignment="1" applyProtection="1">
      <alignment shrinkToFit="1"/>
      <protection/>
    </xf>
    <xf numFmtId="41" fontId="15" fillId="0" borderId="10" xfId="49" applyNumberFormat="1" applyFont="1" applyBorder="1" applyAlignment="1" applyProtection="1">
      <alignment shrinkToFit="1"/>
      <protection/>
    </xf>
    <xf numFmtId="41" fontId="15" fillId="0" borderId="68" xfId="49" applyNumberFormat="1" applyFont="1" applyBorder="1" applyAlignment="1" applyProtection="1">
      <alignment shrinkToFit="1"/>
      <protection/>
    </xf>
    <xf numFmtId="41" fontId="15" fillId="0" borderId="68" xfId="0" applyNumberFormat="1" applyFont="1" applyBorder="1" applyAlignment="1" applyProtection="1">
      <alignment shrinkToFit="1"/>
      <protection/>
    </xf>
    <xf numFmtId="41" fontId="15" fillId="0" borderId="57" xfId="49" applyNumberFormat="1" applyFont="1" applyBorder="1" applyAlignment="1" applyProtection="1">
      <alignment/>
      <protection/>
    </xf>
    <xf numFmtId="41" fontId="15" fillId="0" borderId="10" xfId="49" applyNumberFormat="1" applyFont="1" applyBorder="1" applyAlignment="1" applyProtection="1">
      <alignment/>
      <protection/>
    </xf>
    <xf numFmtId="41" fontId="15" fillId="0" borderId="12" xfId="49" applyNumberFormat="1" applyFont="1" applyBorder="1" applyAlignment="1" applyProtection="1">
      <alignment/>
      <protection/>
    </xf>
    <xf numFmtId="41" fontId="15" fillId="0" borderId="10" xfId="49" applyNumberFormat="1" applyFont="1" applyFill="1" applyBorder="1" applyAlignment="1" applyProtection="1">
      <alignment/>
      <protection/>
    </xf>
    <xf numFmtId="41" fontId="15" fillId="0" borderId="57" xfId="49" applyNumberFormat="1" applyFont="1" applyFill="1" applyBorder="1" applyAlignment="1" applyProtection="1">
      <alignment/>
      <protection/>
    </xf>
    <xf numFmtId="41" fontId="15" fillId="0" borderId="35" xfId="49" applyNumberFormat="1" applyFont="1" applyFill="1" applyBorder="1" applyAlignment="1" applyProtection="1">
      <alignment/>
      <protection/>
    </xf>
    <xf numFmtId="41" fontId="15" fillId="0" borderId="59" xfId="49" applyNumberFormat="1" applyFont="1" applyFill="1" applyBorder="1" applyAlignment="1" applyProtection="1">
      <alignment/>
      <protection/>
    </xf>
    <xf numFmtId="41" fontId="15" fillId="0" borderId="50" xfId="49" applyNumberFormat="1" applyFont="1" applyFill="1" applyBorder="1" applyAlignment="1" applyProtection="1">
      <alignment/>
      <protection/>
    </xf>
    <xf numFmtId="41" fontId="15" fillId="0" borderId="42" xfId="49" applyNumberFormat="1" applyFont="1" applyFill="1" applyBorder="1" applyAlignment="1" applyProtection="1">
      <alignment/>
      <protection/>
    </xf>
    <xf numFmtId="41" fontId="15" fillId="0" borderId="35" xfId="49" applyNumberFormat="1" applyFont="1" applyBorder="1" applyAlignment="1" applyProtection="1">
      <alignment/>
      <protection/>
    </xf>
    <xf numFmtId="41" fontId="15" fillId="0" borderId="50" xfId="49" applyNumberFormat="1" applyFont="1" applyBorder="1" applyAlignment="1" applyProtection="1">
      <alignment/>
      <protection/>
    </xf>
    <xf numFmtId="41" fontId="15" fillId="0" borderId="42" xfId="49" applyNumberFormat="1" applyFont="1" applyBorder="1" applyAlignment="1" applyProtection="1">
      <alignment/>
      <protection/>
    </xf>
    <xf numFmtId="41" fontId="15" fillId="0" borderId="59" xfId="49" applyNumberFormat="1" applyFont="1" applyBorder="1" applyAlignment="1" applyProtection="1">
      <alignment/>
      <protection/>
    </xf>
    <xf numFmtId="41" fontId="5" fillId="0" borderId="69" xfId="49" applyNumberFormat="1" applyFont="1" applyBorder="1" applyAlignment="1" applyProtection="1">
      <alignment/>
      <protection/>
    </xf>
    <xf numFmtId="41" fontId="5" fillId="0" borderId="70" xfId="49" applyNumberFormat="1" applyFont="1" applyBorder="1" applyAlignment="1" applyProtection="1">
      <alignment/>
      <protection/>
    </xf>
    <xf numFmtId="41" fontId="5" fillId="0" borderId="71" xfId="49" applyNumberFormat="1" applyFont="1" applyBorder="1" applyAlignment="1" applyProtection="1">
      <alignment/>
      <protection/>
    </xf>
    <xf numFmtId="41" fontId="5" fillId="0" borderId="72" xfId="49" applyNumberFormat="1" applyFont="1" applyBorder="1" applyAlignment="1" applyProtection="1">
      <alignment/>
      <protection/>
    </xf>
    <xf numFmtId="41" fontId="5" fillId="0" borderId="71" xfId="49" applyNumberFormat="1" applyFont="1" applyFill="1" applyBorder="1" applyAlignment="1" applyProtection="1">
      <alignment/>
      <protection/>
    </xf>
    <xf numFmtId="41" fontId="5" fillId="0" borderId="70" xfId="49" applyNumberFormat="1" applyFont="1" applyFill="1" applyBorder="1" applyAlignment="1" applyProtection="1">
      <alignment/>
      <protection/>
    </xf>
    <xf numFmtId="41" fontId="15" fillId="0" borderId="32" xfId="49" applyNumberFormat="1" applyFont="1" applyBorder="1" applyAlignment="1" applyProtection="1">
      <alignment/>
      <protection/>
    </xf>
    <xf numFmtId="41" fontId="5" fillId="0" borderId="73" xfId="49" applyNumberFormat="1" applyFont="1" applyBorder="1" applyAlignment="1" applyProtection="1">
      <alignment/>
      <protection/>
    </xf>
    <xf numFmtId="41" fontId="5" fillId="0" borderId="64" xfId="49" applyNumberFormat="1" applyFont="1" applyBorder="1" applyAlignment="1" applyProtection="1">
      <alignment/>
      <protection/>
    </xf>
    <xf numFmtId="41" fontId="15" fillId="0" borderId="35" xfId="49" applyNumberFormat="1" applyFont="1" applyBorder="1" applyAlignment="1" applyProtection="1">
      <alignment shrinkToFit="1"/>
      <protection/>
    </xf>
    <xf numFmtId="41" fontId="15" fillId="0" borderId="50" xfId="49" applyNumberFormat="1" applyFont="1" applyBorder="1" applyAlignment="1" applyProtection="1">
      <alignment shrinkToFit="1"/>
      <protection/>
    </xf>
    <xf numFmtId="41" fontId="15" fillId="0" borderId="42" xfId="49" applyNumberFormat="1" applyFont="1" applyBorder="1" applyAlignment="1" applyProtection="1">
      <alignment shrinkToFit="1"/>
      <protection/>
    </xf>
    <xf numFmtId="41" fontId="15" fillId="0" borderId="74" xfId="0" applyNumberFormat="1" applyFont="1" applyBorder="1" applyAlignment="1" applyProtection="1">
      <alignment shrinkToFit="1"/>
      <protection/>
    </xf>
    <xf numFmtId="41" fontId="15" fillId="0" borderId="75" xfId="49" applyNumberFormat="1" applyFont="1" applyBorder="1" applyAlignment="1" applyProtection="1">
      <alignment shrinkToFit="1"/>
      <protection/>
    </xf>
    <xf numFmtId="41" fontId="15" fillId="0" borderId="37" xfId="0" applyNumberFormat="1" applyFont="1" applyBorder="1" applyAlignment="1" applyProtection="1">
      <alignment shrinkToFit="1"/>
      <protection/>
    </xf>
    <xf numFmtId="41" fontId="15" fillId="0" borderId="76" xfId="0" applyNumberFormat="1" applyFont="1" applyBorder="1" applyAlignment="1" applyProtection="1">
      <alignment shrinkToFit="1"/>
      <protection/>
    </xf>
    <xf numFmtId="41" fontId="15" fillId="0" borderId="77" xfId="49" applyNumberFormat="1" applyFont="1" applyBorder="1" applyAlignment="1" applyProtection="1">
      <alignment shrinkToFit="1"/>
      <protection/>
    </xf>
    <xf numFmtId="41" fontId="15" fillId="0" borderId="78" xfId="0" applyNumberFormat="1" applyFont="1" applyBorder="1" applyAlignment="1" applyProtection="1">
      <alignment shrinkToFit="1"/>
      <protection/>
    </xf>
    <xf numFmtId="41" fontId="15" fillId="0" borderId="79" xfId="0" applyNumberFormat="1" applyFont="1" applyBorder="1" applyAlignment="1" applyProtection="1">
      <alignment shrinkToFit="1"/>
      <protection/>
    </xf>
    <xf numFmtId="41" fontId="15" fillId="0" borderId="80" xfId="0" applyNumberFormat="1" applyFont="1" applyBorder="1" applyAlignment="1" applyProtection="1">
      <alignment shrinkToFit="1"/>
      <protection/>
    </xf>
    <xf numFmtId="41" fontId="15" fillId="0" borderId="81" xfId="0" applyNumberFormat="1" applyFont="1" applyBorder="1" applyAlignment="1" applyProtection="1">
      <alignment shrinkToFit="1"/>
      <protection/>
    </xf>
    <xf numFmtId="41" fontId="15" fillId="0" borderId="82" xfId="0" applyNumberFormat="1" applyFont="1" applyBorder="1" applyAlignment="1" applyProtection="1">
      <alignment shrinkToFit="1"/>
      <protection/>
    </xf>
    <xf numFmtId="41" fontId="15" fillId="0" borderId="83" xfId="49" applyNumberFormat="1" applyFont="1" applyBorder="1" applyAlignment="1" applyProtection="1">
      <alignment shrinkToFit="1"/>
      <protection/>
    </xf>
    <xf numFmtId="41" fontId="15" fillId="0" borderId="59" xfId="49" applyNumberFormat="1" applyFont="1" applyBorder="1" applyAlignment="1" applyProtection="1">
      <alignment shrinkToFit="1"/>
      <protection/>
    </xf>
    <xf numFmtId="41" fontId="15" fillId="0" borderId="32" xfId="49" applyNumberFormat="1" applyFont="1" applyBorder="1" applyAlignment="1" applyProtection="1">
      <alignment shrinkToFit="1"/>
      <protection/>
    </xf>
    <xf numFmtId="41" fontId="5" fillId="0" borderId="84" xfId="49" applyNumberFormat="1" applyFont="1" applyBorder="1" applyAlignment="1" applyProtection="1">
      <alignment/>
      <protection/>
    </xf>
    <xf numFmtId="41" fontId="15" fillId="0" borderId="10" xfId="0" applyNumberFormat="1" applyFont="1" applyFill="1" applyBorder="1" applyAlignment="1" applyProtection="1">
      <alignment/>
      <protection/>
    </xf>
    <xf numFmtId="41" fontId="15" fillId="0" borderId="57" xfId="0" applyNumberFormat="1" applyFont="1" applyFill="1" applyBorder="1" applyAlignment="1" applyProtection="1">
      <alignment/>
      <protection/>
    </xf>
    <xf numFmtId="41" fontId="15" fillId="0" borderId="12" xfId="0" applyNumberFormat="1" applyFont="1" applyFill="1" applyBorder="1" applyAlignment="1" applyProtection="1">
      <alignment/>
      <protection/>
    </xf>
    <xf numFmtId="41" fontId="15" fillId="0" borderId="85" xfId="0" applyNumberFormat="1" applyFont="1" applyBorder="1" applyAlignment="1" applyProtection="1">
      <alignment/>
      <protection/>
    </xf>
    <xf numFmtId="41" fontId="15" fillId="0" borderId="86" xfId="0" applyNumberFormat="1" applyFont="1" applyBorder="1" applyAlignment="1" applyProtection="1">
      <alignment/>
      <protection/>
    </xf>
    <xf numFmtId="41" fontId="15" fillId="0" borderId="87" xfId="0" applyNumberFormat="1" applyFont="1" applyBorder="1" applyAlignment="1" applyProtection="1">
      <alignment/>
      <protection/>
    </xf>
    <xf numFmtId="41" fontId="15" fillId="0" borderId="79" xfId="0" applyNumberFormat="1" applyFont="1" applyBorder="1" applyAlignment="1" applyProtection="1">
      <alignment/>
      <protection/>
    </xf>
    <xf numFmtId="41" fontId="15" fillId="0" borderId="78" xfId="0" applyNumberFormat="1" applyFont="1" applyBorder="1" applyAlignment="1" applyProtection="1">
      <alignment/>
      <protection/>
    </xf>
    <xf numFmtId="41" fontId="15" fillId="0" borderId="80" xfId="0" applyNumberFormat="1" applyFont="1" applyBorder="1" applyAlignment="1" applyProtection="1">
      <alignment/>
      <protection/>
    </xf>
    <xf numFmtId="41" fontId="15" fillId="0" borderId="81" xfId="0" applyNumberFormat="1" applyFont="1" applyBorder="1" applyAlignment="1" applyProtection="1">
      <alignment/>
      <protection/>
    </xf>
    <xf numFmtId="41" fontId="15" fillId="0" borderId="82" xfId="0" applyNumberFormat="1" applyFont="1" applyBorder="1" applyAlignment="1" applyProtection="1">
      <alignment/>
      <protection/>
    </xf>
    <xf numFmtId="41" fontId="15" fillId="0" borderId="83" xfId="0" applyNumberFormat="1" applyFont="1" applyBorder="1" applyAlignment="1" applyProtection="1">
      <alignment/>
      <protection/>
    </xf>
    <xf numFmtId="41" fontId="15" fillId="0" borderId="85" xfId="0" applyNumberFormat="1" applyFont="1" applyBorder="1" applyAlignment="1" applyProtection="1">
      <alignment shrinkToFit="1"/>
      <protection/>
    </xf>
    <xf numFmtId="41" fontId="15" fillId="0" borderId="86" xfId="0" applyNumberFormat="1" applyFont="1" applyBorder="1" applyAlignment="1" applyProtection="1">
      <alignment shrinkToFit="1"/>
      <protection/>
    </xf>
    <xf numFmtId="41" fontId="15" fillId="0" borderId="87" xfId="0" applyNumberFormat="1" applyFont="1" applyBorder="1" applyAlignment="1" applyProtection="1">
      <alignment shrinkToFit="1"/>
      <protection/>
    </xf>
    <xf numFmtId="41" fontId="15" fillId="0" borderId="83" xfId="0" applyNumberFormat="1" applyFont="1" applyBorder="1" applyAlignment="1" applyProtection="1">
      <alignment shrinkToFit="1"/>
      <protection/>
    </xf>
    <xf numFmtId="41" fontId="13" fillId="0" borderId="12" xfId="0" applyNumberFormat="1" applyFont="1" applyBorder="1" applyAlignment="1" applyProtection="1">
      <alignment/>
      <protection/>
    </xf>
    <xf numFmtId="41" fontId="5" fillId="0" borderId="88" xfId="49" applyNumberFormat="1" applyFont="1" applyBorder="1" applyAlignment="1" applyProtection="1">
      <alignment/>
      <protection/>
    </xf>
    <xf numFmtId="41" fontId="14" fillId="0" borderId="85" xfId="0" applyNumberFormat="1" applyFont="1" applyBorder="1" applyAlignment="1" applyProtection="1">
      <alignment/>
      <protection/>
    </xf>
    <xf numFmtId="41" fontId="14" fillId="0" borderId="86" xfId="0" applyNumberFormat="1" applyFont="1" applyBorder="1" applyAlignment="1" applyProtection="1">
      <alignment/>
      <protection/>
    </xf>
    <xf numFmtId="41" fontId="14" fillId="0" borderId="87" xfId="0" applyNumberFormat="1" applyFont="1" applyBorder="1" applyAlignment="1" applyProtection="1">
      <alignment/>
      <protection/>
    </xf>
    <xf numFmtId="41" fontId="14" fillId="0" borderId="79" xfId="0" applyNumberFormat="1" applyFont="1" applyBorder="1" applyAlignment="1" applyProtection="1">
      <alignment/>
      <protection/>
    </xf>
    <xf numFmtId="41" fontId="14" fillId="0" borderId="78" xfId="0" applyNumberFormat="1" applyFont="1" applyBorder="1" applyAlignment="1" applyProtection="1">
      <alignment/>
      <protection/>
    </xf>
    <xf numFmtId="41" fontId="17" fillId="0" borderId="26" xfId="49" applyNumberFormat="1" applyFont="1" applyBorder="1" applyAlignment="1" applyProtection="1">
      <alignment horizontal="right" vertical="center"/>
      <protection/>
    </xf>
    <xf numFmtId="41" fontId="14" fillId="0" borderId="80" xfId="0" applyNumberFormat="1" applyFont="1" applyBorder="1" applyAlignment="1" applyProtection="1">
      <alignment/>
      <protection/>
    </xf>
    <xf numFmtId="41" fontId="14" fillId="0" borderId="81" xfId="0" applyNumberFormat="1" applyFont="1" applyBorder="1" applyAlignment="1" applyProtection="1">
      <alignment/>
      <protection/>
    </xf>
    <xf numFmtId="41" fontId="14" fillId="0" borderId="82" xfId="0" applyNumberFormat="1" applyFont="1" applyBorder="1" applyAlignment="1" applyProtection="1">
      <alignment/>
      <protection/>
    </xf>
    <xf numFmtId="41" fontId="14" fillId="0" borderId="83" xfId="0" applyNumberFormat="1" applyFont="1" applyBorder="1" applyAlignment="1" applyProtection="1">
      <alignment/>
      <protection/>
    </xf>
    <xf numFmtId="41" fontId="5" fillId="0" borderId="68" xfId="49" applyNumberFormat="1" applyFont="1" applyBorder="1" applyAlignment="1" applyProtection="1">
      <alignment/>
      <protection/>
    </xf>
    <xf numFmtId="41" fontId="15" fillId="0" borderId="73" xfId="0" applyNumberFormat="1" applyFont="1" applyBorder="1" applyAlignment="1" applyProtection="1">
      <alignment shrinkToFit="1"/>
      <protection/>
    </xf>
    <xf numFmtId="41" fontId="5" fillId="0" borderId="89" xfId="49" applyNumberFormat="1" applyFont="1" applyBorder="1" applyAlignment="1" applyProtection="1">
      <alignment/>
      <protection/>
    </xf>
    <xf numFmtId="41" fontId="5" fillId="0" borderId="90" xfId="49" applyNumberFormat="1" applyFont="1" applyBorder="1" applyAlignment="1" applyProtection="1">
      <alignment/>
      <protection/>
    </xf>
    <xf numFmtId="41" fontId="5" fillId="0" borderId="87" xfId="49" applyNumberFormat="1" applyFont="1" applyBorder="1" applyAlignment="1" applyProtection="1">
      <alignment/>
      <protection/>
    </xf>
    <xf numFmtId="41" fontId="5" fillId="0" borderId="29" xfId="49" applyNumberFormat="1" applyFont="1" applyBorder="1" applyAlignment="1" applyProtection="1">
      <alignment/>
      <protection/>
    </xf>
    <xf numFmtId="41" fontId="5" fillId="0" borderId="91" xfId="49" applyNumberFormat="1" applyFont="1" applyBorder="1" applyAlignment="1" applyProtection="1">
      <alignment/>
      <protection/>
    </xf>
    <xf numFmtId="41" fontId="5" fillId="0" borderId="92" xfId="49" applyNumberFormat="1" applyFont="1" applyBorder="1" applyAlignment="1" applyProtection="1">
      <alignment/>
      <protection/>
    </xf>
    <xf numFmtId="41" fontId="5" fillId="0" borderId="26" xfId="49" applyNumberFormat="1" applyFont="1" applyBorder="1" applyAlignment="1" applyProtection="1">
      <alignment/>
      <protection/>
    </xf>
    <xf numFmtId="41" fontId="5" fillId="0" borderId="93" xfId="49" applyNumberFormat="1" applyFont="1" applyBorder="1" applyAlignment="1" applyProtection="1">
      <alignment/>
      <protection/>
    </xf>
    <xf numFmtId="41" fontId="5" fillId="0" borderId="94" xfId="49" applyNumberFormat="1" applyFont="1" applyBorder="1" applyAlignment="1" applyProtection="1">
      <alignment/>
      <protection/>
    </xf>
    <xf numFmtId="41" fontId="5" fillId="0" borderId="42" xfId="49" applyNumberFormat="1" applyFont="1" applyBorder="1" applyAlignment="1" applyProtection="1">
      <alignment horizontal="center"/>
      <protection/>
    </xf>
    <xf numFmtId="176" fontId="5" fillId="0" borderId="95" xfId="49" applyNumberFormat="1" applyFont="1" applyFill="1" applyBorder="1" applyAlignment="1" applyProtection="1">
      <alignment horizontal="center"/>
      <protection/>
    </xf>
    <xf numFmtId="176" fontId="5" fillId="0" borderId="39" xfId="49" applyNumberFormat="1" applyFont="1" applyFill="1" applyBorder="1" applyAlignment="1" applyProtection="1">
      <alignment horizontal="center"/>
      <protection/>
    </xf>
    <xf numFmtId="176" fontId="5" fillId="0" borderId="96" xfId="49" applyNumberFormat="1" applyFont="1" applyFill="1" applyBorder="1" applyAlignment="1" applyProtection="1">
      <alignment/>
      <protection/>
    </xf>
    <xf numFmtId="41" fontId="5" fillId="0" borderId="97" xfId="49" applyNumberFormat="1" applyFont="1" applyFill="1" applyBorder="1" applyAlignment="1" applyProtection="1">
      <alignment/>
      <protection/>
    </xf>
    <xf numFmtId="176" fontId="5" fillId="0" borderId="11" xfId="49" applyNumberFormat="1" applyFont="1" applyFill="1" applyBorder="1" applyAlignment="1" applyProtection="1">
      <alignment horizontal="center"/>
      <protection/>
    </xf>
    <xf numFmtId="176" fontId="5" fillId="0" borderId="18" xfId="49" applyNumberFormat="1" applyFont="1" applyFill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 horizontal="centerContinuous"/>
      <protection/>
    </xf>
    <xf numFmtId="41" fontId="5" fillId="0" borderId="20" xfId="49" applyNumberFormat="1" applyFont="1" applyFill="1" applyBorder="1" applyAlignment="1" applyProtection="1">
      <alignment horizontal="centerContinuous"/>
      <protection/>
    </xf>
    <xf numFmtId="41" fontId="5" fillId="0" borderId="12" xfId="49" applyNumberFormat="1" applyFont="1" applyFill="1" applyBorder="1" applyAlignment="1" applyProtection="1">
      <alignment horizontal="center"/>
      <protection/>
    </xf>
    <xf numFmtId="41" fontId="5" fillId="0" borderId="11" xfId="49" applyNumberFormat="1" applyFont="1" applyFill="1" applyBorder="1" applyAlignment="1" applyProtection="1">
      <alignment horizontal="center"/>
      <protection/>
    </xf>
    <xf numFmtId="194" fontId="5" fillId="0" borderId="10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Alignment="1" applyProtection="1">
      <alignment/>
      <protection/>
    </xf>
    <xf numFmtId="41" fontId="5" fillId="0" borderId="21" xfId="49" applyNumberFormat="1" applyFont="1" applyFill="1" applyBorder="1" applyAlignment="1" applyProtection="1">
      <alignment horizontal="centerContinuous"/>
      <protection/>
    </xf>
    <xf numFmtId="41" fontId="5" fillId="0" borderId="47" xfId="49" applyNumberFormat="1" applyFont="1" applyFill="1" applyBorder="1" applyAlignment="1" applyProtection="1">
      <alignment horizontal="centerContinuous"/>
      <protection/>
    </xf>
    <xf numFmtId="41" fontId="5" fillId="0" borderId="48" xfId="49" applyNumberFormat="1" applyFont="1" applyFill="1" applyBorder="1" applyAlignment="1" applyProtection="1">
      <alignment horizontal="centerContinuous"/>
      <protection/>
    </xf>
    <xf numFmtId="41" fontId="5" fillId="0" borderId="13" xfId="49" applyNumberFormat="1" applyFont="1" applyFill="1" applyBorder="1" applyAlignment="1" applyProtection="1">
      <alignment horizontal="center"/>
      <protection/>
    </xf>
    <xf numFmtId="41" fontId="5" fillId="0" borderId="15" xfId="49" applyNumberFormat="1" applyFont="1" applyFill="1" applyBorder="1" applyAlignment="1" applyProtection="1">
      <alignment horizontal="center"/>
      <protection/>
    </xf>
    <xf numFmtId="41" fontId="5" fillId="0" borderId="59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Alignment="1" applyProtection="1">
      <alignment horizontal="right"/>
      <protection/>
    </xf>
    <xf numFmtId="41" fontId="5" fillId="0" borderId="50" xfId="49" applyNumberFormat="1" applyFont="1" applyFill="1" applyBorder="1" applyAlignment="1" applyProtection="1">
      <alignment/>
      <protection/>
    </xf>
    <xf numFmtId="176" fontId="5" fillId="0" borderId="19" xfId="49" applyNumberFormat="1" applyFont="1" applyFill="1" applyBorder="1" applyAlignment="1" applyProtection="1">
      <alignment horizontal="center"/>
      <protection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36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28" xfId="49" applyNumberFormat="1" applyFont="1" applyFill="1" applyBorder="1" applyAlignment="1" applyProtection="1">
      <alignment horizontal="center"/>
      <protection/>
    </xf>
    <xf numFmtId="176" fontId="5" fillId="0" borderId="29" xfId="49" applyNumberFormat="1" applyFont="1" applyFill="1" applyBorder="1" applyAlignment="1" applyProtection="1">
      <alignment horizontal="center"/>
      <protection/>
    </xf>
    <xf numFmtId="176" fontId="5" fillId="0" borderId="30" xfId="49" applyNumberFormat="1" applyFont="1" applyFill="1" applyBorder="1" applyAlignment="1" applyProtection="1">
      <alignment horizontal="center"/>
      <protection/>
    </xf>
    <xf numFmtId="176" fontId="5" fillId="0" borderId="19" xfId="49" applyNumberFormat="1" applyFont="1" applyFill="1" applyBorder="1" applyAlignment="1" applyProtection="1">
      <alignment/>
      <protection/>
    </xf>
    <xf numFmtId="176" fontId="5" fillId="0" borderId="12" xfId="49" applyNumberFormat="1" applyFont="1" applyFill="1" applyBorder="1" applyAlignment="1" applyProtection="1">
      <alignment horizontal="center"/>
      <protection/>
    </xf>
    <xf numFmtId="176" fontId="5" fillId="0" borderId="43" xfId="49" applyNumberFormat="1" applyFont="1" applyFill="1" applyBorder="1" applyAlignment="1" applyProtection="1">
      <alignment horizontal="center"/>
      <protection/>
    </xf>
    <xf numFmtId="176" fontId="5" fillId="0" borderId="44" xfId="49" applyNumberFormat="1" applyFont="1" applyFill="1" applyBorder="1" applyAlignment="1" applyProtection="1">
      <alignment/>
      <protection/>
    </xf>
    <xf numFmtId="41" fontId="5" fillId="0" borderId="33" xfId="49" applyNumberFormat="1" applyFont="1" applyFill="1" applyBorder="1" applyAlignment="1" applyProtection="1">
      <alignment horizontal="center"/>
      <protection/>
    </xf>
    <xf numFmtId="41" fontId="5" fillId="0" borderId="20" xfId="49" applyNumberFormat="1" applyFont="1" applyFill="1" applyBorder="1" applyAlignment="1" applyProtection="1">
      <alignment horizontal="center"/>
      <protection/>
    </xf>
    <xf numFmtId="41" fontId="15" fillId="0" borderId="12" xfId="49" applyNumberFormat="1" applyFont="1" applyFill="1" applyBorder="1" applyAlignment="1" applyProtection="1">
      <alignment/>
      <protection/>
    </xf>
    <xf numFmtId="41" fontId="15" fillId="0" borderId="23" xfId="0" applyNumberFormat="1" applyFont="1" applyFill="1" applyBorder="1" applyAlignment="1" applyProtection="1">
      <alignment/>
      <protection/>
    </xf>
    <xf numFmtId="41" fontId="15" fillId="0" borderId="55" xfId="0" applyNumberFormat="1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0" borderId="0" xfId="49" applyFont="1" applyFill="1" applyAlignment="1" applyProtection="1">
      <alignment/>
      <protection/>
    </xf>
    <xf numFmtId="41" fontId="5" fillId="0" borderId="98" xfId="49" applyNumberFormat="1" applyFont="1" applyBorder="1" applyAlignment="1" applyProtection="1">
      <alignment/>
      <protection/>
    </xf>
    <xf numFmtId="41" fontId="5" fillId="0" borderId="99" xfId="49" applyNumberFormat="1" applyFont="1" applyBorder="1" applyAlignment="1" applyProtection="1">
      <alignment/>
      <protection/>
    </xf>
    <xf numFmtId="41" fontId="13" fillId="0" borderId="74" xfId="0" applyNumberFormat="1" applyFont="1" applyBorder="1" applyAlignment="1" applyProtection="1">
      <alignment/>
      <protection/>
    </xf>
    <xf numFmtId="41" fontId="13" fillId="0" borderId="75" xfId="49" applyNumberFormat="1" applyFont="1" applyBorder="1" applyAlignment="1" applyProtection="1">
      <alignment/>
      <protection/>
    </xf>
    <xf numFmtId="41" fontId="14" fillId="0" borderId="74" xfId="0" applyNumberFormat="1" applyFont="1" applyBorder="1" applyAlignment="1" applyProtection="1">
      <alignment/>
      <protection/>
    </xf>
    <xf numFmtId="41" fontId="14" fillId="0" borderId="100" xfId="49" applyNumberFormat="1" applyFont="1" applyBorder="1" applyAlignment="1" applyProtection="1">
      <alignment/>
      <protection/>
    </xf>
    <xf numFmtId="41" fontId="6" fillId="0" borderId="0" xfId="49" applyNumberFormat="1" applyFont="1" applyAlignment="1" applyProtection="1">
      <alignment horizontal="center"/>
      <protection/>
    </xf>
    <xf numFmtId="176" fontId="5" fillId="0" borderId="67" xfId="49" applyNumberFormat="1" applyFont="1" applyBorder="1" applyAlignment="1" applyProtection="1">
      <alignment horizontal="center" vertical="center"/>
      <protection/>
    </xf>
    <xf numFmtId="176" fontId="5" fillId="0" borderId="15" xfId="49" applyNumberFormat="1" applyFont="1" applyBorder="1" applyAlignment="1" applyProtection="1">
      <alignment horizontal="center" vertical="center"/>
      <protection/>
    </xf>
    <xf numFmtId="41" fontId="5" fillId="0" borderId="21" xfId="49" applyNumberFormat="1" applyFont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19" xfId="49" applyNumberFormat="1" applyFont="1" applyBorder="1" applyAlignment="1" applyProtection="1">
      <alignment horizontal="center"/>
      <protection/>
    </xf>
    <xf numFmtId="176" fontId="5" fillId="0" borderId="54" xfId="49" applyNumberFormat="1" applyFont="1" applyBorder="1" applyAlignment="1" applyProtection="1">
      <alignment horizontal="center"/>
      <protection/>
    </xf>
    <xf numFmtId="176" fontId="5" fillId="0" borderId="31" xfId="49" applyNumberFormat="1" applyFont="1" applyBorder="1" applyAlignment="1" applyProtection="1">
      <alignment horizontal="center" vertical="center"/>
      <protection/>
    </xf>
    <xf numFmtId="176" fontId="5" fillId="0" borderId="101" xfId="49" applyNumberFormat="1" applyFont="1" applyBorder="1" applyAlignment="1" applyProtection="1">
      <alignment horizontal="center" vertical="center"/>
      <protection/>
    </xf>
    <xf numFmtId="176" fontId="5" fillId="0" borderId="28" xfId="49" applyNumberFormat="1" applyFont="1" applyBorder="1" applyAlignment="1" applyProtection="1">
      <alignment horizontal="center" vertical="center"/>
      <protection/>
    </xf>
    <xf numFmtId="176" fontId="5" fillId="0" borderId="63" xfId="49" applyNumberFormat="1" applyFont="1" applyBorder="1" applyAlignment="1" applyProtection="1">
      <alignment horizontal="center" vertical="center"/>
      <protection/>
    </xf>
    <xf numFmtId="176" fontId="5" fillId="0" borderId="45" xfId="49" applyNumberFormat="1" applyFont="1" applyBorder="1" applyAlignment="1" applyProtection="1">
      <alignment horizontal="center" vertical="center"/>
      <protection/>
    </xf>
    <xf numFmtId="176" fontId="5" fillId="0" borderId="102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 horizontal="center" vertical="center"/>
      <protection/>
    </xf>
    <xf numFmtId="176" fontId="5" fillId="0" borderId="30" xfId="49" applyNumberFormat="1" applyFont="1" applyBorder="1" applyAlignment="1" applyProtection="1">
      <alignment horizontal="center" vertical="center"/>
      <protection/>
    </xf>
    <xf numFmtId="176" fontId="8" fillId="0" borderId="19" xfId="49" applyNumberFormat="1" applyFont="1" applyBorder="1" applyAlignment="1" applyProtection="1">
      <alignment horizontal="center"/>
      <protection/>
    </xf>
    <xf numFmtId="176" fontId="8" fillId="0" borderId="54" xfId="49" applyNumberFormat="1" applyFont="1" applyBorder="1" applyAlignment="1" applyProtection="1">
      <alignment horizontal="center"/>
      <protection/>
    </xf>
    <xf numFmtId="176" fontId="8" fillId="0" borderId="31" xfId="49" applyNumberFormat="1" applyFont="1" applyFill="1" applyBorder="1" applyAlignment="1" applyProtection="1">
      <alignment horizontal="center" vertical="center"/>
      <protection/>
    </xf>
    <xf numFmtId="176" fontId="8" fillId="0" borderId="101" xfId="49" applyNumberFormat="1" applyFont="1" applyFill="1" applyBorder="1" applyAlignment="1" applyProtection="1">
      <alignment horizontal="center" vertical="center"/>
      <protection/>
    </xf>
    <xf numFmtId="176" fontId="8" fillId="0" borderId="28" xfId="49" applyNumberFormat="1" applyFont="1" applyFill="1" applyBorder="1" applyAlignment="1" applyProtection="1">
      <alignment horizontal="center" vertical="center"/>
      <protection/>
    </xf>
    <xf numFmtId="176" fontId="8" fillId="0" borderId="63" xfId="49" applyNumberFormat="1" applyFont="1" applyFill="1" applyBorder="1" applyAlignment="1" applyProtection="1">
      <alignment horizontal="center" vertical="center"/>
      <protection/>
    </xf>
    <xf numFmtId="176" fontId="8" fillId="0" borderId="103" xfId="49" applyNumberFormat="1" applyFont="1" applyFill="1" applyBorder="1" applyAlignment="1" applyProtection="1">
      <alignment horizontal="center"/>
      <protection/>
    </xf>
    <xf numFmtId="176" fontId="8" fillId="0" borderId="104" xfId="49" applyNumberFormat="1" applyFont="1" applyFill="1" applyBorder="1" applyAlignment="1" applyProtection="1">
      <alignment horizontal="center"/>
      <protection/>
    </xf>
    <xf numFmtId="176" fontId="8" fillId="0" borderId="105" xfId="49" applyNumberFormat="1" applyFont="1" applyFill="1" applyBorder="1" applyAlignment="1" applyProtection="1">
      <alignment horizontal="center"/>
      <protection/>
    </xf>
    <xf numFmtId="176" fontId="8" fillId="0" borderId="44" xfId="49" applyNumberFormat="1" applyFont="1" applyFill="1" applyBorder="1" applyAlignment="1" applyProtection="1">
      <alignment horizontal="center" vertical="center"/>
      <protection/>
    </xf>
    <xf numFmtId="176" fontId="8" fillId="0" borderId="102" xfId="49" applyNumberFormat="1" applyFont="1" applyFill="1" applyBorder="1" applyAlignment="1" applyProtection="1">
      <alignment horizontal="center" vertical="center"/>
      <protection/>
    </xf>
    <xf numFmtId="176" fontId="8" fillId="0" borderId="20" xfId="49" applyNumberFormat="1" applyFont="1" applyFill="1" applyBorder="1" applyAlignment="1" applyProtection="1">
      <alignment horizontal="center" vertical="center"/>
      <protection/>
    </xf>
    <xf numFmtId="176" fontId="8" fillId="0" borderId="30" xfId="49" applyNumberFormat="1" applyFont="1" applyFill="1" applyBorder="1" applyAlignment="1" applyProtection="1">
      <alignment horizontal="center" vertical="center"/>
      <protection/>
    </xf>
    <xf numFmtId="176" fontId="5" fillId="0" borderId="106" xfId="49" applyNumberFormat="1" applyFont="1" applyFill="1" applyBorder="1" applyAlignment="1" applyProtection="1">
      <alignment horizontal="center"/>
      <protection/>
    </xf>
    <xf numFmtId="176" fontId="5" fillId="0" borderId="107" xfId="49" applyNumberFormat="1" applyFont="1" applyFill="1" applyBorder="1" applyAlignment="1" applyProtection="1">
      <alignment horizontal="center"/>
      <protection/>
    </xf>
    <xf numFmtId="176" fontId="5" fillId="0" borderId="108" xfId="49" applyNumberFormat="1" applyFont="1" applyFill="1" applyBorder="1" applyAlignment="1" applyProtection="1">
      <alignment horizontal="center"/>
      <protection/>
    </xf>
    <xf numFmtId="176" fontId="5" fillId="0" borderId="109" xfId="49" applyNumberFormat="1" applyFont="1" applyFill="1" applyBorder="1" applyAlignment="1" applyProtection="1">
      <alignment horizontal="center"/>
      <protection/>
    </xf>
    <xf numFmtId="176" fontId="5" fillId="0" borderId="110" xfId="49" applyNumberFormat="1" applyFont="1" applyFill="1" applyBorder="1" applyAlignment="1" applyProtection="1">
      <alignment horizontal="center"/>
      <protection/>
    </xf>
    <xf numFmtId="176" fontId="8" fillId="0" borderId="111" xfId="49" applyNumberFormat="1" applyFont="1" applyFill="1" applyBorder="1" applyAlignment="1" applyProtection="1">
      <alignment horizontal="center"/>
      <protection/>
    </xf>
    <xf numFmtId="176" fontId="8" fillId="0" borderId="112" xfId="49" applyNumberFormat="1" applyFont="1" applyFill="1" applyBorder="1" applyAlignment="1" applyProtection="1">
      <alignment horizontal="center"/>
      <protection/>
    </xf>
    <xf numFmtId="176" fontId="8" fillId="0" borderId="26" xfId="49" applyNumberFormat="1" applyFont="1" applyBorder="1" applyAlignment="1" applyProtection="1">
      <alignment horizontal="center"/>
      <protection/>
    </xf>
    <xf numFmtId="176" fontId="8" fillId="0" borderId="27" xfId="49" applyNumberFormat="1" applyFont="1" applyBorder="1" applyAlignment="1" applyProtection="1">
      <alignment horizontal="center"/>
      <protection/>
    </xf>
    <xf numFmtId="176" fontId="8" fillId="0" borderId="103" xfId="49" applyNumberFormat="1" applyFont="1" applyBorder="1" applyAlignment="1" applyProtection="1">
      <alignment horizontal="center"/>
      <protection/>
    </xf>
    <xf numFmtId="176" fontId="8" fillId="0" borderId="104" xfId="49" applyNumberFormat="1" applyFont="1" applyBorder="1" applyAlignment="1" applyProtection="1">
      <alignment horizontal="center"/>
      <protection/>
    </xf>
    <xf numFmtId="176" fontId="8" fillId="0" borderId="105" xfId="49" applyNumberFormat="1" applyFont="1" applyBorder="1" applyAlignment="1" applyProtection="1">
      <alignment horizontal="center"/>
      <protection/>
    </xf>
    <xf numFmtId="176" fontId="8" fillId="0" borderId="31" xfId="49" applyNumberFormat="1" applyFont="1" applyBorder="1" applyAlignment="1" applyProtection="1">
      <alignment horizontal="center" vertical="center"/>
      <protection/>
    </xf>
    <xf numFmtId="176" fontId="8" fillId="0" borderId="101" xfId="49" applyNumberFormat="1" applyFont="1" applyBorder="1" applyAlignment="1" applyProtection="1">
      <alignment horizontal="center" vertical="center"/>
      <protection/>
    </xf>
    <xf numFmtId="176" fontId="8" fillId="0" borderId="28" xfId="49" applyNumberFormat="1" applyFont="1" applyBorder="1" applyAlignment="1" applyProtection="1">
      <alignment horizontal="center" vertical="center"/>
      <protection/>
    </xf>
    <xf numFmtId="176" fontId="8" fillId="0" borderId="63" xfId="49" applyNumberFormat="1" applyFont="1" applyBorder="1" applyAlignment="1" applyProtection="1">
      <alignment horizontal="center" vertical="center"/>
      <protection/>
    </xf>
    <xf numFmtId="176" fontId="5" fillId="0" borderId="109" xfId="49" applyNumberFormat="1" applyFont="1" applyBorder="1" applyAlignment="1" applyProtection="1">
      <alignment horizontal="center"/>
      <protection/>
    </xf>
    <xf numFmtId="176" fontId="5" fillId="0" borderId="110" xfId="49" applyNumberFormat="1" applyFont="1" applyBorder="1" applyAlignment="1" applyProtection="1">
      <alignment horizontal="center"/>
      <protection/>
    </xf>
    <xf numFmtId="176" fontId="8" fillId="0" borderId="111" xfId="49" applyNumberFormat="1" applyFont="1" applyBorder="1" applyAlignment="1" applyProtection="1">
      <alignment horizontal="center"/>
      <protection/>
    </xf>
    <xf numFmtId="176" fontId="8" fillId="0" borderId="112" xfId="49" applyNumberFormat="1" applyFont="1" applyBorder="1" applyAlignment="1" applyProtection="1">
      <alignment horizontal="center"/>
      <protection/>
    </xf>
    <xf numFmtId="176" fontId="5" fillId="0" borderId="106" xfId="49" applyNumberFormat="1" applyFont="1" applyBorder="1" applyAlignment="1" applyProtection="1">
      <alignment horizontal="center"/>
      <protection/>
    </xf>
    <xf numFmtId="176" fontId="5" fillId="0" borderId="107" xfId="49" applyNumberFormat="1" applyFont="1" applyBorder="1" applyAlignment="1" applyProtection="1">
      <alignment horizontal="center"/>
      <protection/>
    </xf>
    <xf numFmtId="176" fontId="5" fillId="0" borderId="108" xfId="49" applyNumberFormat="1" applyFont="1" applyBorder="1" applyAlignment="1" applyProtection="1">
      <alignment horizontal="center"/>
      <protection/>
    </xf>
    <xf numFmtId="176" fontId="8" fillId="0" borderId="44" xfId="49" applyNumberFormat="1" applyFont="1" applyBorder="1" applyAlignment="1" applyProtection="1">
      <alignment horizontal="center" vertical="center"/>
      <protection/>
    </xf>
    <xf numFmtId="176" fontId="8" fillId="0" borderId="102" xfId="49" applyNumberFormat="1" applyFont="1" applyBorder="1" applyAlignment="1" applyProtection="1">
      <alignment horizontal="center" vertical="center"/>
      <protection/>
    </xf>
    <xf numFmtId="176" fontId="8" fillId="0" borderId="20" xfId="49" applyNumberFormat="1" applyFont="1" applyBorder="1" applyAlignment="1" applyProtection="1">
      <alignment horizontal="center" vertical="center"/>
      <protection/>
    </xf>
    <xf numFmtId="176" fontId="8" fillId="0" borderId="30" xfId="49" applyNumberFormat="1" applyFont="1" applyBorder="1" applyAlignment="1" applyProtection="1">
      <alignment horizontal="center" vertical="center"/>
      <protection/>
    </xf>
    <xf numFmtId="41" fontId="5" fillId="0" borderId="21" xfId="49" applyNumberFormat="1" applyFont="1" applyBorder="1" applyAlignment="1" applyProtection="1">
      <alignment horizontal="center"/>
      <protection/>
    </xf>
    <xf numFmtId="41" fontId="5" fillId="0" borderId="47" xfId="49" applyNumberFormat="1" applyFont="1" applyBorder="1" applyAlignment="1" applyProtection="1">
      <alignment horizontal="center"/>
      <protection/>
    </xf>
    <xf numFmtId="41" fontId="5" fillId="0" borderId="48" xfId="49" applyNumberFormat="1" applyFont="1" applyBorder="1" applyAlignment="1" applyProtection="1">
      <alignment horizontal="center"/>
      <protection/>
    </xf>
    <xf numFmtId="41" fontId="5" fillId="0" borderId="21" xfId="49" applyNumberFormat="1" applyFont="1" applyFill="1" applyBorder="1" applyAlignment="1" applyProtection="1">
      <alignment horizontal="center"/>
      <protection/>
    </xf>
    <xf numFmtId="41" fontId="5" fillId="0" borderId="47" xfId="49" applyNumberFormat="1" applyFont="1" applyFill="1" applyBorder="1" applyAlignment="1" applyProtection="1">
      <alignment horizontal="center"/>
      <protection/>
    </xf>
    <xf numFmtId="41" fontId="5" fillId="0" borderId="48" xfId="49" applyNumberFormat="1" applyFont="1" applyFill="1" applyBorder="1" applyAlignment="1" applyProtection="1">
      <alignment horizontal="center"/>
      <protection/>
    </xf>
    <xf numFmtId="41" fontId="5" fillId="0" borderId="113" xfId="49" applyNumberFormat="1" applyFont="1" applyBorder="1" applyAlignment="1" applyProtection="1">
      <alignment horizontal="center"/>
      <protection/>
    </xf>
    <xf numFmtId="176" fontId="5" fillId="0" borderId="114" xfId="49" applyNumberFormat="1" applyFont="1" applyBorder="1" applyAlignment="1" applyProtection="1">
      <alignment horizontal="center" vertical="center"/>
      <protection/>
    </xf>
    <xf numFmtId="176" fontId="5" fillId="0" borderId="11" xfId="49" applyNumberFormat="1" applyFont="1" applyBorder="1" applyAlignment="1" applyProtection="1">
      <alignment horizontal="center" vertical="center"/>
      <protection/>
    </xf>
    <xf numFmtId="176" fontId="8" fillId="0" borderId="45" xfId="49" applyNumberFormat="1" applyFont="1" applyBorder="1" applyAlignment="1" applyProtection="1">
      <alignment horizontal="center" vertical="center"/>
      <protection/>
    </xf>
    <xf numFmtId="176" fontId="8" fillId="0" borderId="29" xfId="49" applyNumberFormat="1" applyFont="1" applyBorder="1" applyAlignment="1" applyProtection="1">
      <alignment horizontal="center" vertical="center"/>
      <protection/>
    </xf>
    <xf numFmtId="176" fontId="5" fillId="0" borderId="67" xfId="49" applyNumberFormat="1" applyFont="1" applyFill="1" applyBorder="1" applyAlignment="1" applyProtection="1">
      <alignment horizontal="center" vertical="center"/>
      <protection/>
    </xf>
    <xf numFmtId="176" fontId="5" fillId="0" borderId="15" xfId="49" applyNumberFormat="1" applyFont="1" applyFill="1" applyBorder="1" applyAlignment="1" applyProtection="1">
      <alignment horizontal="center" vertical="center"/>
      <protection/>
    </xf>
    <xf numFmtId="176" fontId="5" fillId="0" borderId="45" xfId="49" applyNumberFormat="1" applyFont="1" applyFill="1" applyBorder="1" applyAlignment="1" applyProtection="1">
      <alignment horizontal="center" vertical="center"/>
      <protection/>
    </xf>
    <xf numFmtId="176" fontId="5" fillId="0" borderId="102" xfId="49" applyNumberFormat="1" applyFont="1" applyFill="1" applyBorder="1" applyAlignment="1" applyProtection="1">
      <alignment horizontal="center" vertical="center"/>
      <protection/>
    </xf>
    <xf numFmtId="176" fontId="5" fillId="0" borderId="29" xfId="49" applyNumberFormat="1" applyFont="1" applyFill="1" applyBorder="1" applyAlignment="1" applyProtection="1">
      <alignment horizontal="center" vertical="center"/>
      <protection/>
    </xf>
    <xf numFmtId="176" fontId="5" fillId="0" borderId="30" xfId="49" applyNumberFormat="1" applyFont="1" applyFill="1" applyBorder="1" applyAlignment="1" applyProtection="1">
      <alignment horizontal="center" vertical="center"/>
      <protection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31" xfId="49" applyNumberFormat="1" applyFont="1" applyFill="1" applyBorder="1" applyAlignment="1" applyProtection="1">
      <alignment horizontal="center" vertical="center"/>
      <protection/>
    </xf>
    <xf numFmtId="176" fontId="5" fillId="0" borderId="101" xfId="49" applyNumberFormat="1" applyFont="1" applyFill="1" applyBorder="1" applyAlignment="1" applyProtection="1">
      <alignment horizontal="center" vertical="center"/>
      <protection/>
    </xf>
    <xf numFmtId="176" fontId="5" fillId="0" borderId="28" xfId="49" applyNumberFormat="1" applyFont="1" applyFill="1" applyBorder="1" applyAlignment="1" applyProtection="1">
      <alignment horizontal="center" vertical="center"/>
      <protection/>
    </xf>
    <xf numFmtId="176" fontId="5" fillId="0" borderId="63" xfId="49" applyNumberFormat="1" applyFont="1" applyFill="1" applyBorder="1" applyAlignment="1" applyProtection="1">
      <alignment horizontal="center" vertical="center"/>
      <protection/>
    </xf>
    <xf numFmtId="176" fontId="5" fillId="0" borderId="19" xfId="49" applyNumberFormat="1" applyFont="1" applyFill="1" applyBorder="1" applyAlignment="1" applyProtection="1">
      <alignment horizontal="center"/>
      <protection/>
    </xf>
    <xf numFmtId="176" fontId="5" fillId="0" borderId="54" xfId="49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view="pageBreakPreview" zoomScale="25" zoomScaleNormal="50" zoomScaleSheetLayoutView="25" workbookViewId="0" topLeftCell="A1">
      <pane xSplit="3" ySplit="5" topLeftCell="K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50390625" style="18" bestFit="1" customWidth="1"/>
    <col min="5" max="5" width="15.25390625" style="18" customWidth="1"/>
    <col min="6" max="6" width="20.125" style="18" bestFit="1" customWidth="1"/>
    <col min="7" max="8" width="15.375" style="18" bestFit="1" customWidth="1"/>
    <col min="9" max="9" width="18.25390625" style="18" bestFit="1" customWidth="1"/>
    <col min="10" max="10" width="15.375" style="18" bestFit="1" customWidth="1"/>
    <col min="11" max="11" width="16.625" style="18" customWidth="1"/>
    <col min="12" max="12" width="18.25390625" style="18" bestFit="1" customWidth="1"/>
    <col min="13" max="13" width="15.375" style="18" bestFit="1" customWidth="1"/>
    <col min="14" max="14" width="16.625" style="18" customWidth="1"/>
    <col min="15" max="15" width="18.25390625" style="18" bestFit="1" customWidth="1"/>
    <col min="16" max="16" width="15.50390625" style="18" customWidth="1"/>
    <col min="17" max="17" width="16.625" style="18" customWidth="1"/>
    <col min="18" max="18" width="17.375" style="18" customWidth="1"/>
    <col min="19" max="19" width="13.375" style="20" bestFit="1" customWidth="1"/>
    <col min="20" max="20" width="16.625" style="20" customWidth="1"/>
    <col min="21" max="21" width="18.125" style="20" bestFit="1" customWidth="1"/>
    <col min="22" max="22" width="15.25390625" style="20" bestFit="1" customWidth="1"/>
    <col min="23" max="23" width="16.625" style="20" customWidth="1"/>
    <col min="24" max="24" width="18.125" style="20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7.37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7.37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20" customWidth="1"/>
  </cols>
  <sheetData>
    <row r="1" spans="1:25" ht="32.25">
      <c r="A1" s="335" t="s">
        <v>89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5"/>
    </row>
    <row r="2" spans="1:45" ht="19.5" thickBot="1">
      <c r="A2" s="21" t="s">
        <v>75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  <c r="X2" s="23"/>
      <c r="Y2" s="22" t="s">
        <v>1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B3" s="25"/>
      <c r="C3" s="25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7</v>
      </c>
      <c r="T3" s="28"/>
      <c r="U3" s="28"/>
      <c r="V3" s="338" t="s">
        <v>83</v>
      </c>
      <c r="W3" s="339"/>
      <c r="X3" s="340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33"/>
    </row>
    <row r="4" spans="1:46" ht="18.75">
      <c r="A4" s="26"/>
      <c r="B4" s="25"/>
      <c r="C4" s="25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5" t="s">
        <v>15</v>
      </c>
      <c r="T4" s="36" t="s">
        <v>16</v>
      </c>
      <c r="U4" s="36" t="s">
        <v>17</v>
      </c>
      <c r="V4" s="35" t="s">
        <v>15</v>
      </c>
      <c r="W4" s="36" t="s">
        <v>16</v>
      </c>
      <c r="X4" s="37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33"/>
    </row>
    <row r="5" spans="1:48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146" t="s">
        <v>20</v>
      </c>
      <c r="M5" s="168" t="s">
        <v>18</v>
      </c>
      <c r="N5" s="42" t="s">
        <v>19</v>
      </c>
      <c r="O5" s="146" t="s">
        <v>20</v>
      </c>
      <c r="P5" s="168" t="s">
        <v>18</v>
      </c>
      <c r="Q5" s="42" t="s">
        <v>19</v>
      </c>
      <c r="R5" s="146" t="s">
        <v>20</v>
      </c>
      <c r="S5" s="174" t="s">
        <v>18</v>
      </c>
      <c r="T5" s="43" t="s">
        <v>19</v>
      </c>
      <c r="U5" s="147" t="s">
        <v>20</v>
      </c>
      <c r="V5" s="145" t="s">
        <v>18</v>
      </c>
      <c r="W5" s="43" t="s">
        <v>19</v>
      </c>
      <c r="X5" s="44" t="s">
        <v>20</v>
      </c>
      <c r="Y5" s="42" t="s">
        <v>18</v>
      </c>
      <c r="Z5" s="42" t="s">
        <v>19</v>
      </c>
      <c r="AA5" s="146" t="s">
        <v>20</v>
      </c>
      <c r="AB5" s="168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146" t="s">
        <v>20</v>
      </c>
      <c r="AN5" s="168" t="s">
        <v>18</v>
      </c>
      <c r="AO5" s="42" t="s">
        <v>19</v>
      </c>
      <c r="AP5" s="42" t="s">
        <v>20</v>
      </c>
      <c r="AQ5" s="45"/>
      <c r="AR5" s="41"/>
      <c r="AS5" s="46"/>
      <c r="AT5" s="151"/>
      <c r="AU5" s="33"/>
      <c r="AV5" s="33"/>
    </row>
    <row r="6" spans="1:48" ht="18.75">
      <c r="A6" s="47" t="s">
        <v>21</v>
      </c>
      <c r="B6" s="336" t="s">
        <v>22</v>
      </c>
      <c r="C6" s="48" t="s">
        <v>23</v>
      </c>
      <c r="D6" s="113"/>
      <c r="E6" s="101">
        <v>0</v>
      </c>
      <c r="F6" s="101">
        <v>0</v>
      </c>
      <c r="G6" s="113">
        <v>0</v>
      </c>
      <c r="H6" s="101">
        <v>0</v>
      </c>
      <c r="I6" s="101">
        <v>0</v>
      </c>
      <c r="J6" s="113">
        <v>0</v>
      </c>
      <c r="K6" s="101">
        <v>0</v>
      </c>
      <c r="L6" s="101">
        <v>0</v>
      </c>
      <c r="M6" s="113">
        <v>0</v>
      </c>
      <c r="N6" s="101">
        <v>0</v>
      </c>
      <c r="O6" s="101">
        <v>0</v>
      </c>
      <c r="P6" s="113">
        <v>0</v>
      </c>
      <c r="Q6" s="101">
        <v>0</v>
      </c>
      <c r="R6" s="101">
        <v>0</v>
      </c>
      <c r="S6" s="113">
        <v>0</v>
      </c>
      <c r="T6" s="101">
        <v>0</v>
      </c>
      <c r="U6" s="101">
        <v>0</v>
      </c>
      <c r="V6" s="113">
        <v>0</v>
      </c>
      <c r="W6" s="101">
        <v>0</v>
      </c>
      <c r="X6" s="101">
        <v>0</v>
      </c>
      <c r="Y6" s="122">
        <v>0</v>
      </c>
      <c r="Z6" s="104">
        <v>0</v>
      </c>
      <c r="AA6" s="104">
        <v>0</v>
      </c>
      <c r="AB6" s="122">
        <v>0</v>
      </c>
      <c r="AC6" s="104">
        <v>0</v>
      </c>
      <c r="AD6" s="104">
        <v>0</v>
      </c>
      <c r="AE6" s="122">
        <v>0</v>
      </c>
      <c r="AF6" s="104">
        <v>0</v>
      </c>
      <c r="AG6" s="104">
        <v>0</v>
      </c>
      <c r="AH6" s="153">
        <v>0</v>
      </c>
      <c r="AI6" s="108">
        <v>0</v>
      </c>
      <c r="AJ6" s="108">
        <v>0</v>
      </c>
      <c r="AK6" s="122">
        <v>0</v>
      </c>
      <c r="AL6" s="104">
        <v>0</v>
      </c>
      <c r="AM6" s="104">
        <v>0</v>
      </c>
      <c r="AN6" s="132">
        <f>+D6+G6+J6+M6+P6+S6+V6+Y6+AB6+AE6+AH6+AK6</f>
        <v>0</v>
      </c>
      <c r="AO6" s="13">
        <f aca="true" t="shared" si="0" ref="AO6:AO37">+E6+H6+K6+N6+Q6+T6+W6+Z6+AC6+AF6+AI6+AL6</f>
        <v>0</v>
      </c>
      <c r="AP6" s="13">
        <f aca="true" t="shared" si="1" ref="AP6:AP37">+F6+I6+L6+O6+R6+U6+X6+AA6+AD6+AG6+AJ6+AM6</f>
        <v>0</v>
      </c>
      <c r="AQ6" s="49" t="s">
        <v>23</v>
      </c>
      <c r="AR6" s="336" t="s">
        <v>22</v>
      </c>
      <c r="AS6" s="50" t="s">
        <v>21</v>
      </c>
      <c r="AT6" s="33"/>
      <c r="AV6" s="33"/>
    </row>
    <row r="7" spans="1:46" ht="18.75">
      <c r="A7" s="51"/>
      <c r="B7" s="337"/>
      <c r="C7" s="52" t="s">
        <v>24</v>
      </c>
      <c r="D7" s="243">
        <v>0</v>
      </c>
      <c r="E7" s="102">
        <v>0</v>
      </c>
      <c r="F7" s="190">
        <v>0</v>
      </c>
      <c r="G7" s="243">
        <v>0</v>
      </c>
      <c r="H7" s="102">
        <v>0</v>
      </c>
      <c r="I7" s="190">
        <v>0</v>
      </c>
      <c r="J7" s="243">
        <v>0</v>
      </c>
      <c r="K7" s="102">
        <v>0</v>
      </c>
      <c r="L7" s="190">
        <v>0</v>
      </c>
      <c r="M7" s="243">
        <v>0</v>
      </c>
      <c r="N7" s="102">
        <v>0</v>
      </c>
      <c r="O7" s="190">
        <v>0</v>
      </c>
      <c r="P7" s="243">
        <v>0</v>
      </c>
      <c r="Q7" s="102">
        <v>0</v>
      </c>
      <c r="R7" s="190">
        <v>0</v>
      </c>
      <c r="S7" s="243">
        <v>2</v>
      </c>
      <c r="T7" s="102">
        <v>123.939</v>
      </c>
      <c r="U7" s="190">
        <v>34731.01935874397</v>
      </c>
      <c r="V7" s="243">
        <v>6</v>
      </c>
      <c r="W7" s="102">
        <v>105.159</v>
      </c>
      <c r="X7" s="190">
        <v>38327.12444909374</v>
      </c>
      <c r="Y7" s="123">
        <v>25</v>
      </c>
      <c r="Z7" s="105">
        <v>379.838</v>
      </c>
      <c r="AA7" s="191">
        <v>422010.5863691657</v>
      </c>
      <c r="AB7" s="123">
        <v>21</v>
      </c>
      <c r="AC7" s="105">
        <v>359.584</v>
      </c>
      <c r="AD7" s="192">
        <v>340665.5168081588</v>
      </c>
      <c r="AE7" s="123">
        <v>0</v>
      </c>
      <c r="AF7" s="105">
        <v>0</v>
      </c>
      <c r="AG7" s="105">
        <v>0</v>
      </c>
      <c r="AH7" s="152">
        <v>0</v>
      </c>
      <c r="AI7" s="109">
        <v>0</v>
      </c>
      <c r="AJ7" s="109">
        <v>0</v>
      </c>
      <c r="AK7" s="123">
        <v>0</v>
      </c>
      <c r="AL7" s="105">
        <v>0</v>
      </c>
      <c r="AM7" s="105">
        <v>0</v>
      </c>
      <c r="AN7" s="133">
        <f aca="true" t="shared" si="2" ref="AN7:AN37">+D7+G7+J7+M7+P7+S7+V7+Y7+AB7+AE7+AH7+AK7</f>
        <v>54</v>
      </c>
      <c r="AO7" s="14">
        <f t="shared" si="0"/>
        <v>968.52</v>
      </c>
      <c r="AP7" s="14">
        <f t="shared" si="1"/>
        <v>835734.2469851621</v>
      </c>
      <c r="AQ7" s="53" t="s">
        <v>24</v>
      </c>
      <c r="AR7" s="337"/>
      <c r="AS7" s="50"/>
      <c r="AT7" s="33"/>
    </row>
    <row r="8" spans="1:46" ht="18.75">
      <c r="A8" s="51" t="s">
        <v>25</v>
      </c>
      <c r="B8" s="336" t="s">
        <v>26</v>
      </c>
      <c r="C8" s="54" t="s">
        <v>23</v>
      </c>
      <c r="D8" s="113">
        <v>0</v>
      </c>
      <c r="E8" s="101">
        <v>0</v>
      </c>
      <c r="F8" s="101">
        <v>0</v>
      </c>
      <c r="G8" s="113">
        <v>0</v>
      </c>
      <c r="H8" s="101">
        <v>0</v>
      </c>
      <c r="I8" s="101">
        <v>0</v>
      </c>
      <c r="J8" s="113">
        <v>0</v>
      </c>
      <c r="K8" s="101">
        <v>0</v>
      </c>
      <c r="L8" s="101">
        <v>0</v>
      </c>
      <c r="M8" s="113">
        <v>0</v>
      </c>
      <c r="N8" s="101">
        <v>0</v>
      </c>
      <c r="O8" s="101">
        <v>0</v>
      </c>
      <c r="P8" s="113">
        <v>0</v>
      </c>
      <c r="Q8" s="101">
        <v>0</v>
      </c>
      <c r="R8" s="101">
        <v>0</v>
      </c>
      <c r="S8" s="113">
        <v>0</v>
      </c>
      <c r="T8" s="101">
        <v>0</v>
      </c>
      <c r="U8" s="101">
        <v>0</v>
      </c>
      <c r="V8" s="113">
        <v>0</v>
      </c>
      <c r="W8" s="101">
        <v>0</v>
      </c>
      <c r="X8" s="101">
        <v>0</v>
      </c>
      <c r="Y8" s="122">
        <v>0</v>
      </c>
      <c r="Z8" s="104">
        <v>0</v>
      </c>
      <c r="AA8" s="104">
        <v>0</v>
      </c>
      <c r="AB8" s="122">
        <v>0</v>
      </c>
      <c r="AC8" s="104">
        <v>0</v>
      </c>
      <c r="AD8" s="104">
        <v>0</v>
      </c>
      <c r="AE8" s="122">
        <v>0</v>
      </c>
      <c r="AF8" s="104">
        <v>0</v>
      </c>
      <c r="AG8" s="104">
        <v>0</v>
      </c>
      <c r="AH8" s="153">
        <v>0</v>
      </c>
      <c r="AI8" s="108">
        <v>0</v>
      </c>
      <c r="AJ8" s="108">
        <v>0</v>
      </c>
      <c r="AK8" s="122">
        <v>0</v>
      </c>
      <c r="AL8" s="104">
        <v>0</v>
      </c>
      <c r="AM8" s="104">
        <v>0</v>
      </c>
      <c r="AN8" s="132">
        <f t="shared" si="2"/>
        <v>0</v>
      </c>
      <c r="AO8" s="13">
        <f t="shared" si="0"/>
        <v>0</v>
      </c>
      <c r="AP8" s="13">
        <f t="shared" si="1"/>
        <v>0</v>
      </c>
      <c r="AQ8" s="49" t="s">
        <v>23</v>
      </c>
      <c r="AR8" s="336" t="s">
        <v>26</v>
      </c>
      <c r="AS8" s="50" t="s">
        <v>25</v>
      </c>
      <c r="AT8" s="33"/>
    </row>
    <row r="9" spans="1:46" ht="18.75">
      <c r="A9" s="51"/>
      <c r="B9" s="337"/>
      <c r="C9" s="52" t="s">
        <v>24</v>
      </c>
      <c r="D9" s="112">
        <v>0</v>
      </c>
      <c r="E9" s="102">
        <v>0</v>
      </c>
      <c r="F9" s="102">
        <v>0</v>
      </c>
      <c r="G9" s="112">
        <v>0</v>
      </c>
      <c r="H9" s="102">
        <v>0</v>
      </c>
      <c r="I9" s="102">
        <v>0</v>
      </c>
      <c r="J9" s="112">
        <v>0</v>
      </c>
      <c r="K9" s="102">
        <v>0</v>
      </c>
      <c r="L9" s="102">
        <v>0</v>
      </c>
      <c r="M9" s="112">
        <v>0</v>
      </c>
      <c r="N9" s="102">
        <v>0</v>
      </c>
      <c r="O9" s="102">
        <v>0</v>
      </c>
      <c r="P9" s="112">
        <v>0</v>
      </c>
      <c r="Q9" s="102">
        <v>0</v>
      </c>
      <c r="R9" s="102">
        <v>0</v>
      </c>
      <c r="S9" s="112">
        <v>0</v>
      </c>
      <c r="T9" s="102">
        <v>0</v>
      </c>
      <c r="U9" s="102">
        <v>0</v>
      </c>
      <c r="V9" s="112">
        <v>0</v>
      </c>
      <c r="W9" s="102">
        <v>0</v>
      </c>
      <c r="X9" s="102">
        <v>0</v>
      </c>
      <c r="Y9" s="123">
        <v>0</v>
      </c>
      <c r="Z9" s="105">
        <v>0</v>
      </c>
      <c r="AA9" s="105">
        <v>0</v>
      </c>
      <c r="AB9" s="123">
        <v>0</v>
      </c>
      <c r="AC9" s="105">
        <v>0</v>
      </c>
      <c r="AD9" s="105">
        <v>0</v>
      </c>
      <c r="AE9" s="123">
        <v>0</v>
      </c>
      <c r="AF9" s="105">
        <v>0</v>
      </c>
      <c r="AG9" s="105">
        <v>0</v>
      </c>
      <c r="AH9" s="152">
        <v>0</v>
      </c>
      <c r="AI9" s="109">
        <v>0</v>
      </c>
      <c r="AJ9" s="109">
        <v>0</v>
      </c>
      <c r="AK9" s="123">
        <v>0</v>
      </c>
      <c r="AL9" s="105">
        <v>0</v>
      </c>
      <c r="AM9" s="105">
        <v>0</v>
      </c>
      <c r="AN9" s="133">
        <f t="shared" si="2"/>
        <v>0</v>
      </c>
      <c r="AO9" s="14">
        <f t="shared" si="0"/>
        <v>0</v>
      </c>
      <c r="AP9" s="14">
        <f t="shared" si="1"/>
        <v>0</v>
      </c>
      <c r="AQ9" s="53" t="s">
        <v>24</v>
      </c>
      <c r="AR9" s="337"/>
      <c r="AS9" s="50"/>
      <c r="AT9" s="33"/>
    </row>
    <row r="10" spans="1:46" ht="18.75">
      <c r="A10" s="51" t="s">
        <v>27</v>
      </c>
      <c r="B10" s="336" t="s">
        <v>28</v>
      </c>
      <c r="C10" s="54" t="s">
        <v>23</v>
      </c>
      <c r="D10" s="113">
        <v>0</v>
      </c>
      <c r="E10" s="101">
        <v>0</v>
      </c>
      <c r="F10" s="101">
        <v>0</v>
      </c>
      <c r="G10" s="113">
        <v>0</v>
      </c>
      <c r="H10" s="101">
        <v>0</v>
      </c>
      <c r="I10" s="101">
        <v>0</v>
      </c>
      <c r="J10" s="113">
        <v>0</v>
      </c>
      <c r="K10" s="101">
        <v>0</v>
      </c>
      <c r="L10" s="101">
        <v>0</v>
      </c>
      <c r="M10" s="113">
        <v>0</v>
      </c>
      <c r="N10" s="101">
        <v>0</v>
      </c>
      <c r="O10" s="101">
        <v>0</v>
      </c>
      <c r="P10" s="113">
        <v>0</v>
      </c>
      <c r="Q10" s="101">
        <v>0</v>
      </c>
      <c r="R10" s="101">
        <v>0</v>
      </c>
      <c r="S10" s="113">
        <v>0</v>
      </c>
      <c r="T10" s="101">
        <v>0</v>
      </c>
      <c r="U10" s="101">
        <v>0</v>
      </c>
      <c r="V10" s="113">
        <v>0</v>
      </c>
      <c r="W10" s="101">
        <v>0</v>
      </c>
      <c r="X10" s="101">
        <v>0</v>
      </c>
      <c r="Y10" s="122">
        <v>0</v>
      </c>
      <c r="Z10" s="104">
        <v>0</v>
      </c>
      <c r="AA10" s="104">
        <v>0</v>
      </c>
      <c r="AB10" s="122">
        <v>0</v>
      </c>
      <c r="AC10" s="104">
        <v>0</v>
      </c>
      <c r="AD10" s="104">
        <v>0</v>
      </c>
      <c r="AE10" s="122">
        <v>0</v>
      </c>
      <c r="AF10" s="104">
        <v>0</v>
      </c>
      <c r="AG10" s="104">
        <v>0</v>
      </c>
      <c r="AH10" s="153">
        <v>0</v>
      </c>
      <c r="AI10" s="108">
        <v>0</v>
      </c>
      <c r="AJ10" s="108">
        <v>0</v>
      </c>
      <c r="AK10" s="122">
        <v>0</v>
      </c>
      <c r="AL10" s="104">
        <v>0</v>
      </c>
      <c r="AM10" s="104">
        <v>0</v>
      </c>
      <c r="AN10" s="132">
        <f t="shared" si="2"/>
        <v>0</v>
      </c>
      <c r="AO10" s="13">
        <f t="shared" si="0"/>
        <v>0</v>
      </c>
      <c r="AP10" s="13">
        <f t="shared" si="1"/>
        <v>0</v>
      </c>
      <c r="AQ10" s="49" t="s">
        <v>23</v>
      </c>
      <c r="AR10" s="336" t="s">
        <v>28</v>
      </c>
      <c r="AS10" s="50" t="s">
        <v>27</v>
      </c>
      <c r="AT10" s="33"/>
    </row>
    <row r="11" spans="1:46" ht="18.75">
      <c r="A11" s="55"/>
      <c r="B11" s="337"/>
      <c r="C11" s="52" t="s">
        <v>24</v>
      </c>
      <c r="D11" s="112">
        <v>0</v>
      </c>
      <c r="E11" s="102">
        <v>0</v>
      </c>
      <c r="F11" s="102">
        <v>0</v>
      </c>
      <c r="G11" s="112">
        <v>0</v>
      </c>
      <c r="H11" s="102">
        <v>0</v>
      </c>
      <c r="I11" s="102">
        <v>0</v>
      </c>
      <c r="J11" s="112">
        <v>0</v>
      </c>
      <c r="K11" s="102">
        <v>0</v>
      </c>
      <c r="L11" s="102">
        <v>0</v>
      </c>
      <c r="M11" s="112">
        <v>0</v>
      </c>
      <c r="N11" s="102">
        <v>0</v>
      </c>
      <c r="O11" s="102">
        <v>0</v>
      </c>
      <c r="P11" s="112">
        <v>0</v>
      </c>
      <c r="Q11" s="102">
        <v>0</v>
      </c>
      <c r="R11" s="102">
        <v>0</v>
      </c>
      <c r="S11" s="112">
        <v>0</v>
      </c>
      <c r="T11" s="102">
        <v>0</v>
      </c>
      <c r="U11" s="102">
        <v>0</v>
      </c>
      <c r="V11" s="112">
        <v>0</v>
      </c>
      <c r="W11" s="102">
        <v>0</v>
      </c>
      <c r="X11" s="102">
        <v>0</v>
      </c>
      <c r="Y11" s="123">
        <v>0</v>
      </c>
      <c r="Z11" s="105">
        <v>0</v>
      </c>
      <c r="AA11" s="105">
        <v>0</v>
      </c>
      <c r="AB11" s="123">
        <v>0</v>
      </c>
      <c r="AC11" s="105">
        <v>0</v>
      </c>
      <c r="AD11" s="105">
        <v>0</v>
      </c>
      <c r="AE11" s="123">
        <v>0</v>
      </c>
      <c r="AF11" s="105">
        <v>0</v>
      </c>
      <c r="AG11" s="105">
        <v>0</v>
      </c>
      <c r="AH11" s="152">
        <v>0</v>
      </c>
      <c r="AI11" s="109">
        <v>0</v>
      </c>
      <c r="AJ11" s="109">
        <v>0</v>
      </c>
      <c r="AK11" s="123">
        <v>0</v>
      </c>
      <c r="AL11" s="105">
        <v>0</v>
      </c>
      <c r="AM11" s="105">
        <v>0</v>
      </c>
      <c r="AN11" s="133">
        <f t="shared" si="2"/>
        <v>0</v>
      </c>
      <c r="AO11" s="14">
        <f t="shared" si="0"/>
        <v>0</v>
      </c>
      <c r="AP11" s="14">
        <f t="shared" si="1"/>
        <v>0</v>
      </c>
      <c r="AQ11" s="56" t="s">
        <v>24</v>
      </c>
      <c r="AR11" s="337"/>
      <c r="AS11" s="57"/>
      <c r="AT11" s="33"/>
    </row>
    <row r="12" spans="1:46" ht="18.75">
      <c r="A12" s="51"/>
      <c r="B12" s="336" t="s">
        <v>29</v>
      </c>
      <c r="C12" s="54" t="s">
        <v>23</v>
      </c>
      <c r="D12" s="113">
        <v>0</v>
      </c>
      <c r="E12" s="101">
        <v>0</v>
      </c>
      <c r="F12" s="101">
        <v>0</v>
      </c>
      <c r="G12" s="113">
        <v>0</v>
      </c>
      <c r="H12" s="101">
        <v>0</v>
      </c>
      <c r="I12" s="101">
        <v>0</v>
      </c>
      <c r="J12" s="113">
        <v>0</v>
      </c>
      <c r="K12" s="101">
        <v>0</v>
      </c>
      <c r="L12" s="101">
        <v>0</v>
      </c>
      <c r="M12" s="113">
        <v>0</v>
      </c>
      <c r="N12" s="101">
        <v>0</v>
      </c>
      <c r="O12" s="101">
        <v>0</v>
      </c>
      <c r="P12" s="113">
        <v>0</v>
      </c>
      <c r="Q12" s="101">
        <v>0</v>
      </c>
      <c r="R12" s="101">
        <v>0</v>
      </c>
      <c r="S12" s="113">
        <v>0</v>
      </c>
      <c r="T12" s="101">
        <v>0</v>
      </c>
      <c r="U12" s="101">
        <v>0</v>
      </c>
      <c r="V12" s="113">
        <v>0</v>
      </c>
      <c r="W12" s="101">
        <v>0</v>
      </c>
      <c r="X12" s="101">
        <v>0</v>
      </c>
      <c r="Y12" s="122">
        <v>0</v>
      </c>
      <c r="Z12" s="104">
        <v>0</v>
      </c>
      <c r="AA12" s="104">
        <v>0</v>
      </c>
      <c r="AB12" s="122">
        <v>0</v>
      </c>
      <c r="AC12" s="104">
        <v>0</v>
      </c>
      <c r="AD12" s="104">
        <v>0</v>
      </c>
      <c r="AE12" s="122">
        <v>0</v>
      </c>
      <c r="AF12" s="104">
        <v>0</v>
      </c>
      <c r="AG12" s="104">
        <v>0</v>
      </c>
      <c r="AH12" s="153">
        <v>0</v>
      </c>
      <c r="AI12" s="108">
        <v>0</v>
      </c>
      <c r="AJ12" s="108">
        <v>0</v>
      </c>
      <c r="AK12" s="122">
        <v>0</v>
      </c>
      <c r="AL12" s="104">
        <v>0</v>
      </c>
      <c r="AM12" s="104">
        <v>0</v>
      </c>
      <c r="AN12" s="132">
        <f t="shared" si="2"/>
        <v>0</v>
      </c>
      <c r="AO12" s="13">
        <f t="shared" si="0"/>
        <v>0</v>
      </c>
      <c r="AP12" s="13">
        <f t="shared" si="1"/>
        <v>0</v>
      </c>
      <c r="AQ12" s="49" t="s">
        <v>23</v>
      </c>
      <c r="AR12" s="336" t="s">
        <v>29</v>
      </c>
      <c r="AS12" s="50"/>
      <c r="AT12" s="33"/>
    </row>
    <row r="13" spans="1:46" ht="18.75">
      <c r="A13" s="51" t="s">
        <v>30</v>
      </c>
      <c r="B13" s="337"/>
      <c r="C13" s="52" t="s">
        <v>24</v>
      </c>
      <c r="D13" s="112">
        <v>0</v>
      </c>
      <c r="E13" s="102">
        <v>0</v>
      </c>
      <c r="F13" s="102">
        <v>0</v>
      </c>
      <c r="G13" s="112">
        <v>0</v>
      </c>
      <c r="H13" s="102">
        <v>0</v>
      </c>
      <c r="I13" s="102">
        <v>0</v>
      </c>
      <c r="J13" s="112">
        <v>0</v>
      </c>
      <c r="K13" s="102">
        <v>0</v>
      </c>
      <c r="L13" s="102">
        <v>0</v>
      </c>
      <c r="M13" s="112">
        <v>0</v>
      </c>
      <c r="N13" s="102">
        <v>0</v>
      </c>
      <c r="O13" s="102">
        <v>0</v>
      </c>
      <c r="P13" s="112">
        <v>0</v>
      </c>
      <c r="Q13" s="102">
        <v>0</v>
      </c>
      <c r="R13" s="102">
        <v>0</v>
      </c>
      <c r="S13" s="112">
        <v>0</v>
      </c>
      <c r="T13" s="102">
        <v>0</v>
      </c>
      <c r="U13" s="102">
        <v>0</v>
      </c>
      <c r="V13" s="112">
        <v>0</v>
      </c>
      <c r="W13" s="102">
        <v>0</v>
      </c>
      <c r="X13" s="102">
        <v>0</v>
      </c>
      <c r="Y13" s="123">
        <v>0</v>
      </c>
      <c r="Z13" s="105">
        <v>0</v>
      </c>
      <c r="AA13" s="105">
        <v>0</v>
      </c>
      <c r="AB13" s="123">
        <v>0</v>
      </c>
      <c r="AC13" s="105">
        <v>0</v>
      </c>
      <c r="AD13" s="105">
        <v>0</v>
      </c>
      <c r="AE13" s="123">
        <v>0</v>
      </c>
      <c r="AF13" s="105">
        <v>0</v>
      </c>
      <c r="AG13" s="105">
        <v>0</v>
      </c>
      <c r="AH13" s="152">
        <v>0</v>
      </c>
      <c r="AI13" s="109">
        <v>0</v>
      </c>
      <c r="AJ13" s="109">
        <v>0</v>
      </c>
      <c r="AK13" s="123">
        <v>0</v>
      </c>
      <c r="AL13" s="105">
        <v>0</v>
      </c>
      <c r="AM13" s="105">
        <v>0</v>
      </c>
      <c r="AN13" s="133">
        <f t="shared" si="2"/>
        <v>0</v>
      </c>
      <c r="AO13" s="14">
        <f t="shared" si="0"/>
        <v>0</v>
      </c>
      <c r="AP13" s="14">
        <f t="shared" si="1"/>
        <v>0</v>
      </c>
      <c r="AQ13" s="53" t="s">
        <v>24</v>
      </c>
      <c r="AR13" s="337"/>
      <c r="AS13" s="50" t="s">
        <v>30</v>
      </c>
      <c r="AT13" s="33"/>
    </row>
    <row r="14" spans="1:46" ht="18.75">
      <c r="A14" s="51"/>
      <c r="B14" s="336" t="s">
        <v>31</v>
      </c>
      <c r="C14" s="54" t="s">
        <v>23</v>
      </c>
      <c r="D14" s="113">
        <v>0</v>
      </c>
      <c r="E14" s="101">
        <v>0</v>
      </c>
      <c r="F14" s="101">
        <v>0</v>
      </c>
      <c r="G14" s="113">
        <v>0</v>
      </c>
      <c r="H14" s="101">
        <v>0</v>
      </c>
      <c r="I14" s="101">
        <v>0</v>
      </c>
      <c r="J14" s="113">
        <v>0</v>
      </c>
      <c r="K14" s="101">
        <v>0</v>
      </c>
      <c r="L14" s="101">
        <v>0</v>
      </c>
      <c r="M14" s="113">
        <v>0</v>
      </c>
      <c r="N14" s="101">
        <v>0</v>
      </c>
      <c r="O14" s="101">
        <v>0</v>
      </c>
      <c r="P14" s="113">
        <v>0</v>
      </c>
      <c r="Q14" s="101">
        <v>0</v>
      </c>
      <c r="R14" s="101">
        <v>0</v>
      </c>
      <c r="S14" s="113">
        <v>0</v>
      </c>
      <c r="T14" s="101">
        <v>0</v>
      </c>
      <c r="U14" s="101">
        <v>0</v>
      </c>
      <c r="V14" s="113">
        <v>0</v>
      </c>
      <c r="W14" s="101">
        <v>0</v>
      </c>
      <c r="X14" s="101">
        <v>0</v>
      </c>
      <c r="Y14" s="122">
        <v>0</v>
      </c>
      <c r="Z14" s="104">
        <v>0</v>
      </c>
      <c r="AA14" s="104">
        <v>0</v>
      </c>
      <c r="AB14" s="122">
        <v>0</v>
      </c>
      <c r="AC14" s="104">
        <v>0</v>
      </c>
      <c r="AD14" s="104">
        <v>0</v>
      </c>
      <c r="AE14" s="122">
        <v>0</v>
      </c>
      <c r="AF14" s="104">
        <v>0</v>
      </c>
      <c r="AG14" s="104">
        <v>0</v>
      </c>
      <c r="AH14" s="153">
        <v>0</v>
      </c>
      <c r="AI14" s="108">
        <v>0</v>
      </c>
      <c r="AJ14" s="108">
        <v>0</v>
      </c>
      <c r="AK14" s="122">
        <v>0</v>
      </c>
      <c r="AL14" s="104">
        <v>0</v>
      </c>
      <c r="AM14" s="104">
        <v>0</v>
      </c>
      <c r="AN14" s="132">
        <f t="shared" si="2"/>
        <v>0</v>
      </c>
      <c r="AO14" s="13">
        <f t="shared" si="0"/>
        <v>0</v>
      </c>
      <c r="AP14" s="13">
        <f t="shared" si="1"/>
        <v>0</v>
      </c>
      <c r="AQ14" s="49" t="s">
        <v>23</v>
      </c>
      <c r="AR14" s="336" t="s">
        <v>31</v>
      </c>
      <c r="AS14" s="50"/>
      <c r="AT14" s="33"/>
    </row>
    <row r="15" spans="1:46" ht="18.75">
      <c r="A15" s="51" t="s">
        <v>25</v>
      </c>
      <c r="B15" s="337"/>
      <c r="C15" s="52" t="s">
        <v>24</v>
      </c>
      <c r="D15" s="112">
        <v>0</v>
      </c>
      <c r="E15" s="102">
        <v>0</v>
      </c>
      <c r="F15" s="102">
        <v>0</v>
      </c>
      <c r="G15" s="112">
        <v>0</v>
      </c>
      <c r="H15" s="102">
        <v>0</v>
      </c>
      <c r="I15" s="102">
        <v>0</v>
      </c>
      <c r="J15" s="112">
        <v>0</v>
      </c>
      <c r="K15" s="102">
        <v>0</v>
      </c>
      <c r="L15" s="102">
        <v>0</v>
      </c>
      <c r="M15" s="112">
        <v>0</v>
      </c>
      <c r="N15" s="102">
        <v>0</v>
      </c>
      <c r="O15" s="102">
        <v>0</v>
      </c>
      <c r="P15" s="112">
        <v>0</v>
      </c>
      <c r="Q15" s="102">
        <v>0</v>
      </c>
      <c r="R15" s="102">
        <v>0</v>
      </c>
      <c r="S15" s="112">
        <v>0</v>
      </c>
      <c r="T15" s="102">
        <v>0</v>
      </c>
      <c r="U15" s="102">
        <v>0</v>
      </c>
      <c r="V15" s="112">
        <v>0</v>
      </c>
      <c r="W15" s="102">
        <v>0</v>
      </c>
      <c r="X15" s="102">
        <v>0</v>
      </c>
      <c r="Y15" s="123">
        <v>0</v>
      </c>
      <c r="Z15" s="105">
        <v>0</v>
      </c>
      <c r="AA15" s="105">
        <v>0</v>
      </c>
      <c r="AB15" s="123">
        <v>0</v>
      </c>
      <c r="AC15" s="105">
        <v>0</v>
      </c>
      <c r="AD15" s="105">
        <v>0</v>
      </c>
      <c r="AE15" s="123">
        <v>0</v>
      </c>
      <c r="AF15" s="105">
        <v>0</v>
      </c>
      <c r="AG15" s="105">
        <v>0</v>
      </c>
      <c r="AH15" s="152">
        <v>0</v>
      </c>
      <c r="AI15" s="109">
        <v>0</v>
      </c>
      <c r="AJ15" s="109">
        <v>0</v>
      </c>
      <c r="AK15" s="123">
        <v>0</v>
      </c>
      <c r="AL15" s="105">
        <v>0</v>
      </c>
      <c r="AM15" s="105">
        <v>0</v>
      </c>
      <c r="AN15" s="133">
        <f t="shared" si="2"/>
        <v>0</v>
      </c>
      <c r="AO15" s="14">
        <f t="shared" si="0"/>
        <v>0</v>
      </c>
      <c r="AP15" s="14">
        <f t="shared" si="1"/>
        <v>0</v>
      </c>
      <c r="AQ15" s="53" t="s">
        <v>24</v>
      </c>
      <c r="AR15" s="337"/>
      <c r="AS15" s="50" t="s">
        <v>25</v>
      </c>
      <c r="AT15" s="33"/>
    </row>
    <row r="16" spans="1:46" ht="18.75">
      <c r="A16" s="51"/>
      <c r="B16" s="336" t="s">
        <v>32</v>
      </c>
      <c r="C16" s="54" t="s">
        <v>23</v>
      </c>
      <c r="D16" s="113">
        <v>0</v>
      </c>
      <c r="E16" s="101">
        <v>0</v>
      </c>
      <c r="F16" s="101">
        <v>0</v>
      </c>
      <c r="G16" s="113">
        <v>0</v>
      </c>
      <c r="H16" s="101">
        <v>0</v>
      </c>
      <c r="I16" s="101">
        <v>0</v>
      </c>
      <c r="J16" s="113">
        <v>0</v>
      </c>
      <c r="K16" s="101">
        <v>0</v>
      </c>
      <c r="L16" s="101">
        <v>0</v>
      </c>
      <c r="M16" s="113">
        <v>0</v>
      </c>
      <c r="N16" s="101">
        <v>0</v>
      </c>
      <c r="O16" s="101">
        <v>0</v>
      </c>
      <c r="P16" s="113">
        <v>0</v>
      </c>
      <c r="Q16" s="101">
        <v>0</v>
      </c>
      <c r="R16" s="101">
        <v>0</v>
      </c>
      <c r="S16" s="113">
        <v>0</v>
      </c>
      <c r="T16" s="101">
        <v>0</v>
      </c>
      <c r="U16" s="101">
        <v>0</v>
      </c>
      <c r="V16" s="113">
        <v>0</v>
      </c>
      <c r="W16" s="101">
        <v>0</v>
      </c>
      <c r="X16" s="101">
        <v>0</v>
      </c>
      <c r="Y16" s="122">
        <v>0</v>
      </c>
      <c r="Z16" s="104">
        <v>0</v>
      </c>
      <c r="AA16" s="104">
        <v>0</v>
      </c>
      <c r="AB16" s="122">
        <v>0</v>
      </c>
      <c r="AC16" s="104">
        <v>0</v>
      </c>
      <c r="AD16" s="104">
        <v>0</v>
      </c>
      <c r="AE16" s="122">
        <v>0</v>
      </c>
      <c r="AF16" s="104">
        <v>0</v>
      </c>
      <c r="AG16" s="104">
        <v>0</v>
      </c>
      <c r="AH16" s="153">
        <v>0</v>
      </c>
      <c r="AI16" s="108">
        <v>0</v>
      </c>
      <c r="AJ16" s="108">
        <v>0</v>
      </c>
      <c r="AK16" s="122">
        <v>11</v>
      </c>
      <c r="AL16" s="104">
        <v>8.2479</v>
      </c>
      <c r="AM16" s="194">
        <v>5119.873108057348</v>
      </c>
      <c r="AN16" s="132">
        <f t="shared" si="2"/>
        <v>11</v>
      </c>
      <c r="AO16" s="13">
        <f t="shared" si="0"/>
        <v>8.2479</v>
      </c>
      <c r="AP16" s="13">
        <f t="shared" si="1"/>
        <v>5119.873108057348</v>
      </c>
      <c r="AQ16" s="49" t="s">
        <v>23</v>
      </c>
      <c r="AR16" s="336" t="s">
        <v>32</v>
      </c>
      <c r="AS16" s="50"/>
      <c r="AT16" s="33"/>
    </row>
    <row r="17" spans="1:46" ht="18.75">
      <c r="A17" s="51" t="s">
        <v>27</v>
      </c>
      <c r="B17" s="337"/>
      <c r="C17" s="52" t="s">
        <v>24</v>
      </c>
      <c r="D17" s="112">
        <v>0</v>
      </c>
      <c r="E17" s="102">
        <v>0</v>
      </c>
      <c r="F17" s="102">
        <v>0</v>
      </c>
      <c r="G17" s="112">
        <v>0</v>
      </c>
      <c r="H17" s="102">
        <v>0</v>
      </c>
      <c r="I17" s="102">
        <v>0</v>
      </c>
      <c r="J17" s="112">
        <v>0</v>
      </c>
      <c r="K17" s="102">
        <v>0</v>
      </c>
      <c r="L17" s="102">
        <v>0</v>
      </c>
      <c r="M17" s="112">
        <v>0</v>
      </c>
      <c r="N17" s="102">
        <v>0</v>
      </c>
      <c r="O17" s="102">
        <v>0</v>
      </c>
      <c r="P17" s="112">
        <v>0</v>
      </c>
      <c r="Q17" s="102">
        <v>0</v>
      </c>
      <c r="R17" s="102">
        <v>0</v>
      </c>
      <c r="S17" s="112">
        <v>0</v>
      </c>
      <c r="T17" s="102">
        <v>0</v>
      </c>
      <c r="U17" s="102">
        <v>0</v>
      </c>
      <c r="V17" s="112">
        <v>0</v>
      </c>
      <c r="W17" s="102">
        <v>0</v>
      </c>
      <c r="X17" s="102">
        <v>0</v>
      </c>
      <c r="Y17" s="123">
        <v>0</v>
      </c>
      <c r="Z17" s="105">
        <v>0</v>
      </c>
      <c r="AA17" s="105">
        <v>0</v>
      </c>
      <c r="AB17" s="123">
        <v>0</v>
      </c>
      <c r="AC17" s="105">
        <v>0</v>
      </c>
      <c r="AD17" s="105">
        <v>0</v>
      </c>
      <c r="AE17" s="123">
        <v>0</v>
      </c>
      <c r="AF17" s="105">
        <v>0</v>
      </c>
      <c r="AG17" s="105">
        <v>0</v>
      </c>
      <c r="AH17" s="152">
        <v>0</v>
      </c>
      <c r="AI17" s="109">
        <v>0</v>
      </c>
      <c r="AJ17" s="109">
        <v>0</v>
      </c>
      <c r="AK17" s="123">
        <v>0</v>
      </c>
      <c r="AL17" s="105">
        <v>0</v>
      </c>
      <c r="AM17" s="105">
        <v>0</v>
      </c>
      <c r="AN17" s="133">
        <f t="shared" si="2"/>
        <v>0</v>
      </c>
      <c r="AO17" s="14">
        <f t="shared" si="0"/>
        <v>0</v>
      </c>
      <c r="AP17" s="14">
        <f t="shared" si="1"/>
        <v>0</v>
      </c>
      <c r="AQ17" s="53" t="s">
        <v>24</v>
      </c>
      <c r="AR17" s="337"/>
      <c r="AS17" s="50" t="s">
        <v>27</v>
      </c>
      <c r="AT17" s="33"/>
    </row>
    <row r="18" spans="1:46" ht="18.75">
      <c r="A18" s="51"/>
      <c r="B18" s="336" t="s">
        <v>33</v>
      </c>
      <c r="C18" s="54" t="s">
        <v>23</v>
      </c>
      <c r="D18" s="113">
        <v>0</v>
      </c>
      <c r="E18" s="101">
        <v>0</v>
      </c>
      <c r="F18" s="101">
        <v>0</v>
      </c>
      <c r="G18" s="113">
        <v>0</v>
      </c>
      <c r="H18" s="101">
        <v>0</v>
      </c>
      <c r="I18" s="101">
        <v>0</v>
      </c>
      <c r="J18" s="113">
        <v>0</v>
      </c>
      <c r="K18" s="101">
        <v>0</v>
      </c>
      <c r="L18" s="101">
        <v>0</v>
      </c>
      <c r="M18" s="113">
        <v>0</v>
      </c>
      <c r="N18" s="101">
        <v>0</v>
      </c>
      <c r="O18" s="101">
        <v>0</v>
      </c>
      <c r="P18" s="113">
        <v>0</v>
      </c>
      <c r="Q18" s="101">
        <v>0</v>
      </c>
      <c r="R18" s="101">
        <v>0</v>
      </c>
      <c r="S18" s="113">
        <v>0</v>
      </c>
      <c r="T18" s="101">
        <v>0</v>
      </c>
      <c r="U18" s="101">
        <v>0</v>
      </c>
      <c r="V18" s="113">
        <v>0</v>
      </c>
      <c r="W18" s="101">
        <v>0</v>
      </c>
      <c r="X18" s="101">
        <v>0</v>
      </c>
      <c r="Y18" s="122">
        <v>0</v>
      </c>
      <c r="Z18" s="104">
        <v>0</v>
      </c>
      <c r="AA18" s="104">
        <v>0</v>
      </c>
      <c r="AB18" s="122">
        <v>0</v>
      </c>
      <c r="AC18" s="104">
        <v>0</v>
      </c>
      <c r="AD18" s="104">
        <v>0</v>
      </c>
      <c r="AE18" s="122">
        <v>0</v>
      </c>
      <c r="AF18" s="104">
        <v>0</v>
      </c>
      <c r="AG18" s="104">
        <v>0</v>
      </c>
      <c r="AH18" s="153">
        <v>0</v>
      </c>
      <c r="AI18" s="108">
        <v>0</v>
      </c>
      <c r="AJ18" s="108">
        <v>0</v>
      </c>
      <c r="AK18" s="122">
        <v>0</v>
      </c>
      <c r="AL18" s="104">
        <v>0</v>
      </c>
      <c r="AM18" s="104">
        <v>0</v>
      </c>
      <c r="AN18" s="132">
        <f t="shared" si="2"/>
        <v>0</v>
      </c>
      <c r="AO18" s="13">
        <f t="shared" si="0"/>
        <v>0</v>
      </c>
      <c r="AP18" s="13">
        <f t="shared" si="1"/>
        <v>0</v>
      </c>
      <c r="AQ18" s="49" t="s">
        <v>23</v>
      </c>
      <c r="AR18" s="336" t="s">
        <v>33</v>
      </c>
      <c r="AS18" s="50"/>
      <c r="AT18" s="33"/>
    </row>
    <row r="19" spans="1:46" ht="18.75">
      <c r="A19" s="55"/>
      <c r="B19" s="337"/>
      <c r="C19" s="52" t="s">
        <v>24</v>
      </c>
      <c r="D19" s="112">
        <v>0</v>
      </c>
      <c r="E19" s="102">
        <v>0</v>
      </c>
      <c r="F19" s="102">
        <v>0</v>
      </c>
      <c r="G19" s="112">
        <v>0</v>
      </c>
      <c r="H19" s="102">
        <v>0</v>
      </c>
      <c r="I19" s="102">
        <v>0</v>
      </c>
      <c r="J19" s="112">
        <v>0</v>
      </c>
      <c r="K19" s="102">
        <v>0</v>
      </c>
      <c r="L19" s="102">
        <v>0</v>
      </c>
      <c r="M19" s="112">
        <v>0</v>
      </c>
      <c r="N19" s="102">
        <v>0</v>
      </c>
      <c r="O19" s="102">
        <v>0</v>
      </c>
      <c r="P19" s="112">
        <v>0</v>
      </c>
      <c r="Q19" s="102">
        <v>0</v>
      </c>
      <c r="R19" s="102">
        <v>0</v>
      </c>
      <c r="S19" s="112">
        <v>0</v>
      </c>
      <c r="T19" s="102">
        <v>0</v>
      </c>
      <c r="U19" s="102">
        <v>0</v>
      </c>
      <c r="V19" s="112">
        <v>0</v>
      </c>
      <c r="W19" s="102">
        <v>0</v>
      </c>
      <c r="X19" s="102">
        <v>0</v>
      </c>
      <c r="Y19" s="123">
        <v>0</v>
      </c>
      <c r="Z19" s="105">
        <v>0</v>
      </c>
      <c r="AA19" s="105">
        <v>0</v>
      </c>
      <c r="AB19" s="123">
        <v>0</v>
      </c>
      <c r="AC19" s="105">
        <v>0</v>
      </c>
      <c r="AD19" s="105">
        <v>0</v>
      </c>
      <c r="AE19" s="123">
        <v>0</v>
      </c>
      <c r="AF19" s="105">
        <v>0</v>
      </c>
      <c r="AG19" s="105">
        <v>0</v>
      </c>
      <c r="AH19" s="152">
        <v>0</v>
      </c>
      <c r="AI19" s="109">
        <v>0</v>
      </c>
      <c r="AJ19" s="109">
        <v>0</v>
      </c>
      <c r="AK19" s="123">
        <v>0</v>
      </c>
      <c r="AL19" s="105">
        <v>0</v>
      </c>
      <c r="AM19" s="105">
        <v>0</v>
      </c>
      <c r="AN19" s="133">
        <f t="shared" si="2"/>
        <v>0</v>
      </c>
      <c r="AO19" s="14">
        <f t="shared" si="0"/>
        <v>0</v>
      </c>
      <c r="AP19" s="14">
        <f t="shared" si="1"/>
        <v>0</v>
      </c>
      <c r="AQ19" s="56" t="s">
        <v>24</v>
      </c>
      <c r="AR19" s="337"/>
      <c r="AS19" s="57"/>
      <c r="AT19" s="33"/>
    </row>
    <row r="20" spans="1:46" ht="18.75">
      <c r="A20" s="51" t="s">
        <v>34</v>
      </c>
      <c r="B20" s="336" t="s">
        <v>35</v>
      </c>
      <c r="C20" s="54" t="s">
        <v>23</v>
      </c>
      <c r="D20" s="113">
        <v>0</v>
      </c>
      <c r="E20" s="101">
        <v>0</v>
      </c>
      <c r="F20" s="101">
        <v>0</v>
      </c>
      <c r="G20" s="113">
        <v>0</v>
      </c>
      <c r="H20" s="101">
        <v>0</v>
      </c>
      <c r="I20" s="101">
        <v>0</v>
      </c>
      <c r="J20" s="113">
        <v>0</v>
      </c>
      <c r="K20" s="101">
        <v>0</v>
      </c>
      <c r="L20" s="101">
        <v>0</v>
      </c>
      <c r="M20" s="113">
        <v>0</v>
      </c>
      <c r="N20" s="101">
        <v>0</v>
      </c>
      <c r="O20" s="101">
        <v>0</v>
      </c>
      <c r="P20" s="113">
        <v>0</v>
      </c>
      <c r="Q20" s="101">
        <v>0</v>
      </c>
      <c r="R20" s="101">
        <v>0</v>
      </c>
      <c r="S20" s="113">
        <v>0</v>
      </c>
      <c r="T20" s="101">
        <v>0</v>
      </c>
      <c r="U20" s="101">
        <v>0</v>
      </c>
      <c r="V20" s="113">
        <v>0</v>
      </c>
      <c r="W20" s="101">
        <v>0</v>
      </c>
      <c r="X20" s="101">
        <v>0</v>
      </c>
      <c r="Y20" s="122">
        <v>0</v>
      </c>
      <c r="Z20" s="104">
        <v>0</v>
      </c>
      <c r="AA20" s="104">
        <v>0</v>
      </c>
      <c r="AB20" s="122">
        <v>0</v>
      </c>
      <c r="AC20" s="104">
        <v>0</v>
      </c>
      <c r="AD20" s="104">
        <v>0</v>
      </c>
      <c r="AE20" s="122">
        <v>2</v>
      </c>
      <c r="AF20" s="104">
        <v>8.748</v>
      </c>
      <c r="AG20" s="104">
        <v>671.7165502113361</v>
      </c>
      <c r="AH20" s="153">
        <v>0</v>
      </c>
      <c r="AI20" s="108">
        <v>0</v>
      </c>
      <c r="AJ20" s="108">
        <v>0</v>
      </c>
      <c r="AK20" s="122">
        <v>0</v>
      </c>
      <c r="AL20" s="104">
        <v>0</v>
      </c>
      <c r="AM20" s="104">
        <v>0</v>
      </c>
      <c r="AN20" s="132">
        <f t="shared" si="2"/>
        <v>2</v>
      </c>
      <c r="AO20" s="13">
        <f t="shared" si="0"/>
        <v>8.748</v>
      </c>
      <c r="AP20" s="13">
        <f t="shared" si="1"/>
        <v>671.7165502113361</v>
      </c>
      <c r="AQ20" s="49" t="s">
        <v>23</v>
      </c>
      <c r="AR20" s="336" t="s">
        <v>35</v>
      </c>
      <c r="AS20" s="50" t="s">
        <v>34</v>
      </c>
      <c r="AT20" s="33"/>
    </row>
    <row r="21" spans="1:46" ht="18.75">
      <c r="A21" s="51" t="s">
        <v>25</v>
      </c>
      <c r="B21" s="337"/>
      <c r="C21" s="52" t="s">
        <v>24</v>
      </c>
      <c r="D21" s="112">
        <v>0</v>
      </c>
      <c r="E21" s="102">
        <v>0</v>
      </c>
      <c r="F21" s="102">
        <v>0</v>
      </c>
      <c r="G21" s="112">
        <v>0</v>
      </c>
      <c r="H21" s="102">
        <v>0</v>
      </c>
      <c r="I21" s="102">
        <v>0</v>
      </c>
      <c r="J21" s="112">
        <v>0</v>
      </c>
      <c r="K21" s="102">
        <v>0</v>
      </c>
      <c r="L21" s="102">
        <v>0</v>
      </c>
      <c r="M21" s="112">
        <v>0</v>
      </c>
      <c r="N21" s="102">
        <v>0</v>
      </c>
      <c r="O21" s="102">
        <v>0</v>
      </c>
      <c r="P21" s="112">
        <v>0</v>
      </c>
      <c r="Q21" s="102">
        <v>0</v>
      </c>
      <c r="R21" s="102">
        <v>0</v>
      </c>
      <c r="S21" s="112">
        <v>0</v>
      </c>
      <c r="T21" s="102">
        <v>0</v>
      </c>
      <c r="U21" s="102">
        <v>0</v>
      </c>
      <c r="V21" s="112">
        <v>0</v>
      </c>
      <c r="W21" s="102">
        <v>0</v>
      </c>
      <c r="X21" s="102">
        <v>0</v>
      </c>
      <c r="Y21" s="123">
        <v>0</v>
      </c>
      <c r="Z21" s="105">
        <v>0</v>
      </c>
      <c r="AA21" s="105">
        <v>0</v>
      </c>
      <c r="AB21" s="123">
        <v>0</v>
      </c>
      <c r="AC21" s="105">
        <v>0</v>
      </c>
      <c r="AD21" s="105">
        <v>0</v>
      </c>
      <c r="AE21" s="123">
        <v>0</v>
      </c>
      <c r="AF21" s="105">
        <v>0</v>
      </c>
      <c r="AG21" s="191">
        <v>0</v>
      </c>
      <c r="AH21" s="152">
        <v>0</v>
      </c>
      <c r="AI21" s="109">
        <v>0</v>
      </c>
      <c r="AJ21" s="109">
        <v>0</v>
      </c>
      <c r="AK21" s="123">
        <v>0</v>
      </c>
      <c r="AL21" s="105">
        <v>0</v>
      </c>
      <c r="AM21" s="105">
        <v>0</v>
      </c>
      <c r="AN21" s="133">
        <f t="shared" si="2"/>
        <v>0</v>
      </c>
      <c r="AO21" s="14">
        <f t="shared" si="0"/>
        <v>0</v>
      </c>
      <c r="AP21" s="14">
        <f t="shared" si="1"/>
        <v>0</v>
      </c>
      <c r="AQ21" s="53" t="s">
        <v>24</v>
      </c>
      <c r="AR21" s="337"/>
      <c r="AS21" s="50" t="s">
        <v>25</v>
      </c>
      <c r="AT21" s="33"/>
    </row>
    <row r="22" spans="1:46" ht="18.75">
      <c r="A22" s="51" t="s">
        <v>27</v>
      </c>
      <c r="B22" s="336" t="s">
        <v>36</v>
      </c>
      <c r="C22" s="54" t="s">
        <v>23</v>
      </c>
      <c r="D22" s="113">
        <v>0</v>
      </c>
      <c r="E22" s="101">
        <v>0</v>
      </c>
      <c r="F22" s="101">
        <v>0</v>
      </c>
      <c r="G22" s="113">
        <v>0</v>
      </c>
      <c r="H22" s="101">
        <v>0</v>
      </c>
      <c r="I22" s="101">
        <v>0</v>
      </c>
      <c r="J22" s="113">
        <v>0</v>
      </c>
      <c r="K22" s="101">
        <v>0</v>
      </c>
      <c r="L22" s="101">
        <v>0</v>
      </c>
      <c r="M22" s="113">
        <v>0</v>
      </c>
      <c r="N22" s="101">
        <v>0</v>
      </c>
      <c r="O22" s="101">
        <v>0</v>
      </c>
      <c r="P22" s="113">
        <v>0</v>
      </c>
      <c r="Q22" s="101">
        <v>0</v>
      </c>
      <c r="R22" s="101">
        <v>0</v>
      </c>
      <c r="S22" s="113">
        <v>0</v>
      </c>
      <c r="T22" s="101">
        <v>0</v>
      </c>
      <c r="U22" s="101">
        <v>0</v>
      </c>
      <c r="V22" s="113">
        <v>0</v>
      </c>
      <c r="W22" s="101">
        <v>0</v>
      </c>
      <c r="X22" s="101">
        <v>0</v>
      </c>
      <c r="Y22" s="122">
        <v>0</v>
      </c>
      <c r="Z22" s="104">
        <v>0</v>
      </c>
      <c r="AA22" s="104">
        <v>0</v>
      </c>
      <c r="AB22" s="122">
        <v>0</v>
      </c>
      <c r="AC22" s="104">
        <v>0</v>
      </c>
      <c r="AD22" s="104">
        <v>0</v>
      </c>
      <c r="AE22" s="122">
        <v>0</v>
      </c>
      <c r="AF22" s="104">
        <v>0</v>
      </c>
      <c r="AG22" s="104">
        <v>0</v>
      </c>
      <c r="AH22" s="153">
        <v>0</v>
      </c>
      <c r="AI22" s="108">
        <v>0</v>
      </c>
      <c r="AJ22" s="108">
        <v>0</v>
      </c>
      <c r="AK22" s="122">
        <v>0</v>
      </c>
      <c r="AL22" s="104">
        <v>0</v>
      </c>
      <c r="AM22" s="104">
        <v>0</v>
      </c>
      <c r="AN22" s="132">
        <f t="shared" si="2"/>
        <v>0</v>
      </c>
      <c r="AO22" s="13">
        <f t="shared" si="0"/>
        <v>0</v>
      </c>
      <c r="AP22" s="13">
        <f t="shared" si="1"/>
        <v>0</v>
      </c>
      <c r="AQ22" s="49" t="s">
        <v>23</v>
      </c>
      <c r="AR22" s="336" t="s">
        <v>36</v>
      </c>
      <c r="AS22" s="50" t="s">
        <v>27</v>
      </c>
      <c r="AT22" s="33"/>
    </row>
    <row r="23" spans="1:46" ht="18.75">
      <c r="A23" s="55"/>
      <c r="B23" s="337"/>
      <c r="C23" s="52" t="s">
        <v>24</v>
      </c>
      <c r="D23" s="112">
        <v>0</v>
      </c>
      <c r="E23" s="102">
        <v>0</v>
      </c>
      <c r="F23" s="102">
        <v>0</v>
      </c>
      <c r="G23" s="112">
        <v>0</v>
      </c>
      <c r="H23" s="102">
        <v>0</v>
      </c>
      <c r="I23" s="102">
        <v>0</v>
      </c>
      <c r="J23" s="112">
        <v>0</v>
      </c>
      <c r="K23" s="102">
        <v>0</v>
      </c>
      <c r="L23" s="102">
        <v>0</v>
      </c>
      <c r="M23" s="112">
        <v>0</v>
      </c>
      <c r="N23" s="102">
        <v>0</v>
      </c>
      <c r="O23" s="102">
        <v>0</v>
      </c>
      <c r="P23" s="112">
        <v>0</v>
      </c>
      <c r="Q23" s="102">
        <v>0</v>
      </c>
      <c r="R23" s="102">
        <v>0</v>
      </c>
      <c r="S23" s="112">
        <v>0</v>
      </c>
      <c r="T23" s="102">
        <v>0</v>
      </c>
      <c r="U23" s="102">
        <v>0</v>
      </c>
      <c r="V23" s="112">
        <v>0</v>
      </c>
      <c r="W23" s="102">
        <v>0</v>
      </c>
      <c r="X23" s="102">
        <v>0</v>
      </c>
      <c r="Y23" s="123">
        <v>0</v>
      </c>
      <c r="Z23" s="105">
        <v>0</v>
      </c>
      <c r="AA23" s="105">
        <v>0</v>
      </c>
      <c r="AB23" s="123">
        <v>0</v>
      </c>
      <c r="AC23" s="105">
        <v>0</v>
      </c>
      <c r="AD23" s="105">
        <v>0</v>
      </c>
      <c r="AE23" s="123">
        <v>0</v>
      </c>
      <c r="AF23" s="105">
        <v>0</v>
      </c>
      <c r="AG23" s="105">
        <v>0</v>
      </c>
      <c r="AH23" s="152">
        <v>0</v>
      </c>
      <c r="AI23" s="109">
        <v>0</v>
      </c>
      <c r="AJ23" s="109">
        <v>0</v>
      </c>
      <c r="AK23" s="123">
        <v>0</v>
      </c>
      <c r="AL23" s="105">
        <v>0</v>
      </c>
      <c r="AM23" s="105">
        <v>0</v>
      </c>
      <c r="AN23" s="133">
        <f t="shared" si="2"/>
        <v>0</v>
      </c>
      <c r="AO23" s="14">
        <f t="shared" si="0"/>
        <v>0</v>
      </c>
      <c r="AP23" s="14">
        <f t="shared" si="1"/>
        <v>0</v>
      </c>
      <c r="AQ23" s="56" t="s">
        <v>24</v>
      </c>
      <c r="AR23" s="337"/>
      <c r="AS23" s="57"/>
      <c r="AT23" s="33"/>
    </row>
    <row r="24" spans="1:46" ht="18.75">
      <c r="A24" s="51"/>
      <c r="B24" s="336" t="s">
        <v>37</v>
      </c>
      <c r="C24" s="54" t="s">
        <v>23</v>
      </c>
      <c r="D24" s="113">
        <v>0</v>
      </c>
      <c r="E24" s="101">
        <v>0</v>
      </c>
      <c r="F24" s="101">
        <v>0</v>
      </c>
      <c r="G24" s="113">
        <v>0</v>
      </c>
      <c r="H24" s="101">
        <v>0</v>
      </c>
      <c r="I24" s="101">
        <v>0</v>
      </c>
      <c r="J24" s="113">
        <v>0</v>
      </c>
      <c r="K24" s="101">
        <v>0</v>
      </c>
      <c r="L24" s="101">
        <v>0</v>
      </c>
      <c r="M24" s="113">
        <v>0</v>
      </c>
      <c r="N24" s="101">
        <v>0</v>
      </c>
      <c r="O24" s="101">
        <v>0</v>
      </c>
      <c r="P24" s="113">
        <v>0</v>
      </c>
      <c r="Q24" s="101">
        <v>0</v>
      </c>
      <c r="R24" s="101">
        <v>0</v>
      </c>
      <c r="S24" s="113">
        <v>0</v>
      </c>
      <c r="T24" s="101">
        <v>0</v>
      </c>
      <c r="U24" s="101">
        <v>0</v>
      </c>
      <c r="V24" s="113">
        <v>1</v>
      </c>
      <c r="W24" s="101">
        <v>0.748</v>
      </c>
      <c r="X24" s="101">
        <v>104.41203800058905</v>
      </c>
      <c r="Y24" s="122">
        <v>2</v>
      </c>
      <c r="Z24" s="104">
        <v>13.956</v>
      </c>
      <c r="AA24" s="104">
        <v>3455.5871210909877</v>
      </c>
      <c r="AB24" s="122">
        <v>0</v>
      </c>
      <c r="AC24" s="104">
        <v>0</v>
      </c>
      <c r="AD24" s="104">
        <v>0</v>
      </c>
      <c r="AE24" s="122">
        <v>0</v>
      </c>
      <c r="AF24" s="104">
        <v>0</v>
      </c>
      <c r="AG24" s="104">
        <v>0</v>
      </c>
      <c r="AH24" s="153">
        <v>0</v>
      </c>
      <c r="AI24" s="108">
        <v>0</v>
      </c>
      <c r="AJ24" s="108">
        <v>0</v>
      </c>
      <c r="AK24" s="122">
        <v>0</v>
      </c>
      <c r="AL24" s="104">
        <v>0</v>
      </c>
      <c r="AM24" s="104">
        <v>0</v>
      </c>
      <c r="AN24" s="132">
        <f t="shared" si="2"/>
        <v>3</v>
      </c>
      <c r="AO24" s="13">
        <f t="shared" si="0"/>
        <v>14.703999999999999</v>
      </c>
      <c r="AP24" s="13">
        <f t="shared" si="1"/>
        <v>3559.9991590915765</v>
      </c>
      <c r="AQ24" s="49" t="s">
        <v>23</v>
      </c>
      <c r="AR24" s="336" t="s">
        <v>37</v>
      </c>
      <c r="AS24" s="50"/>
      <c r="AT24" s="33"/>
    </row>
    <row r="25" spans="1:46" ht="18.75">
      <c r="A25" s="51" t="s">
        <v>38</v>
      </c>
      <c r="B25" s="337"/>
      <c r="C25" s="52" t="s">
        <v>24</v>
      </c>
      <c r="D25" s="112">
        <v>0</v>
      </c>
      <c r="E25" s="102">
        <v>0</v>
      </c>
      <c r="F25" s="102">
        <v>0</v>
      </c>
      <c r="G25" s="112">
        <v>0</v>
      </c>
      <c r="H25" s="102">
        <v>0</v>
      </c>
      <c r="I25" s="102">
        <v>0</v>
      </c>
      <c r="J25" s="112">
        <v>0</v>
      </c>
      <c r="K25" s="102">
        <v>0</v>
      </c>
      <c r="L25" s="102">
        <v>0</v>
      </c>
      <c r="M25" s="112">
        <v>0</v>
      </c>
      <c r="N25" s="102">
        <v>0</v>
      </c>
      <c r="O25" s="102">
        <v>0</v>
      </c>
      <c r="P25" s="112">
        <v>0</v>
      </c>
      <c r="Q25" s="102">
        <v>0</v>
      </c>
      <c r="R25" s="102">
        <v>0</v>
      </c>
      <c r="S25" s="112">
        <v>0</v>
      </c>
      <c r="T25" s="102">
        <v>0</v>
      </c>
      <c r="U25" s="102">
        <v>0</v>
      </c>
      <c r="V25" s="112">
        <v>0</v>
      </c>
      <c r="W25" s="102">
        <v>0</v>
      </c>
      <c r="X25" s="102">
        <v>0</v>
      </c>
      <c r="Y25" s="123">
        <v>0</v>
      </c>
      <c r="Z25" s="105">
        <v>0</v>
      </c>
      <c r="AA25" s="105">
        <v>0</v>
      </c>
      <c r="AB25" s="123">
        <v>0</v>
      </c>
      <c r="AC25" s="105">
        <v>0</v>
      </c>
      <c r="AD25" s="105">
        <v>0</v>
      </c>
      <c r="AE25" s="123">
        <v>0</v>
      </c>
      <c r="AF25" s="105">
        <v>0</v>
      </c>
      <c r="AG25" s="105">
        <v>0</v>
      </c>
      <c r="AH25" s="152">
        <v>0</v>
      </c>
      <c r="AI25" s="109">
        <v>0</v>
      </c>
      <c r="AJ25" s="109">
        <v>0</v>
      </c>
      <c r="AK25" s="123">
        <v>0</v>
      </c>
      <c r="AL25" s="105">
        <v>0</v>
      </c>
      <c r="AM25" s="105">
        <v>0</v>
      </c>
      <c r="AN25" s="133">
        <f t="shared" si="2"/>
        <v>0</v>
      </c>
      <c r="AO25" s="14">
        <f t="shared" si="0"/>
        <v>0</v>
      </c>
      <c r="AP25" s="14">
        <f t="shared" si="1"/>
        <v>0</v>
      </c>
      <c r="AQ25" s="53" t="s">
        <v>24</v>
      </c>
      <c r="AR25" s="337"/>
      <c r="AS25" s="50" t="s">
        <v>38</v>
      </c>
      <c r="AT25" s="33"/>
    </row>
    <row r="26" spans="1:46" ht="18.75">
      <c r="A26" s="51"/>
      <c r="B26" s="336" t="s">
        <v>39</v>
      </c>
      <c r="C26" s="54" t="s">
        <v>23</v>
      </c>
      <c r="D26" s="113">
        <v>0</v>
      </c>
      <c r="E26" s="101">
        <v>0</v>
      </c>
      <c r="F26" s="101">
        <v>0</v>
      </c>
      <c r="G26" s="113">
        <v>0</v>
      </c>
      <c r="H26" s="101">
        <v>0</v>
      </c>
      <c r="I26" s="101">
        <v>0</v>
      </c>
      <c r="J26" s="113">
        <v>0</v>
      </c>
      <c r="K26" s="101">
        <v>0</v>
      </c>
      <c r="L26" s="101">
        <v>0</v>
      </c>
      <c r="M26" s="113">
        <v>0</v>
      </c>
      <c r="N26" s="101">
        <v>0</v>
      </c>
      <c r="O26" s="101">
        <v>0</v>
      </c>
      <c r="P26" s="113">
        <v>0</v>
      </c>
      <c r="Q26" s="101">
        <v>0</v>
      </c>
      <c r="R26" s="101">
        <v>0</v>
      </c>
      <c r="S26" s="113">
        <v>0</v>
      </c>
      <c r="T26" s="101">
        <v>0</v>
      </c>
      <c r="U26" s="101">
        <v>0</v>
      </c>
      <c r="V26" s="113">
        <v>0</v>
      </c>
      <c r="W26" s="101">
        <v>0</v>
      </c>
      <c r="X26" s="101">
        <v>0</v>
      </c>
      <c r="Y26" s="122">
        <v>0</v>
      </c>
      <c r="Z26" s="104">
        <v>0</v>
      </c>
      <c r="AA26" s="104">
        <v>0</v>
      </c>
      <c r="AB26" s="122">
        <v>0</v>
      </c>
      <c r="AC26" s="104">
        <v>0</v>
      </c>
      <c r="AD26" s="104">
        <v>0</v>
      </c>
      <c r="AE26" s="122">
        <v>0</v>
      </c>
      <c r="AF26" s="104">
        <v>0</v>
      </c>
      <c r="AG26" s="104">
        <v>0</v>
      </c>
      <c r="AH26" s="153">
        <v>0</v>
      </c>
      <c r="AI26" s="108">
        <v>0</v>
      </c>
      <c r="AJ26" s="108">
        <v>0</v>
      </c>
      <c r="AK26" s="122">
        <v>0</v>
      </c>
      <c r="AL26" s="104">
        <v>0</v>
      </c>
      <c r="AM26" s="104">
        <v>0</v>
      </c>
      <c r="AN26" s="132">
        <f t="shared" si="2"/>
        <v>0</v>
      </c>
      <c r="AO26" s="13">
        <f t="shared" si="0"/>
        <v>0</v>
      </c>
      <c r="AP26" s="13">
        <f t="shared" si="1"/>
        <v>0</v>
      </c>
      <c r="AQ26" s="49" t="s">
        <v>23</v>
      </c>
      <c r="AR26" s="336" t="s">
        <v>39</v>
      </c>
      <c r="AS26" s="50"/>
      <c r="AT26" s="33"/>
    </row>
    <row r="27" spans="1:46" ht="18.75">
      <c r="A27" s="51" t="s">
        <v>25</v>
      </c>
      <c r="B27" s="337"/>
      <c r="C27" s="52" t="s">
        <v>24</v>
      </c>
      <c r="D27" s="112">
        <v>0</v>
      </c>
      <c r="E27" s="102">
        <v>0</v>
      </c>
      <c r="F27" s="102">
        <v>0</v>
      </c>
      <c r="G27" s="112">
        <v>0</v>
      </c>
      <c r="H27" s="102">
        <v>0</v>
      </c>
      <c r="I27" s="102">
        <v>0</v>
      </c>
      <c r="J27" s="112">
        <v>0</v>
      </c>
      <c r="K27" s="102">
        <v>0</v>
      </c>
      <c r="L27" s="102">
        <v>0</v>
      </c>
      <c r="M27" s="112">
        <v>0</v>
      </c>
      <c r="N27" s="102">
        <v>0</v>
      </c>
      <c r="O27" s="102">
        <v>0</v>
      </c>
      <c r="P27" s="112">
        <v>0</v>
      </c>
      <c r="Q27" s="102">
        <v>0</v>
      </c>
      <c r="R27" s="102">
        <v>0</v>
      </c>
      <c r="S27" s="112">
        <v>0</v>
      </c>
      <c r="T27" s="102">
        <v>0</v>
      </c>
      <c r="U27" s="102">
        <v>0</v>
      </c>
      <c r="V27" s="112">
        <v>0</v>
      </c>
      <c r="W27" s="102">
        <v>0</v>
      </c>
      <c r="X27" s="102">
        <v>0</v>
      </c>
      <c r="Y27" s="123">
        <v>0</v>
      </c>
      <c r="Z27" s="105">
        <v>0</v>
      </c>
      <c r="AA27" s="105">
        <v>0</v>
      </c>
      <c r="AB27" s="123">
        <v>0</v>
      </c>
      <c r="AC27" s="105">
        <v>0</v>
      </c>
      <c r="AD27" s="105">
        <v>0</v>
      </c>
      <c r="AE27" s="123">
        <v>0</v>
      </c>
      <c r="AF27" s="105">
        <v>0</v>
      </c>
      <c r="AG27" s="105">
        <v>0</v>
      </c>
      <c r="AH27" s="152">
        <v>0</v>
      </c>
      <c r="AI27" s="109">
        <v>0</v>
      </c>
      <c r="AJ27" s="109">
        <v>0</v>
      </c>
      <c r="AK27" s="123">
        <v>0</v>
      </c>
      <c r="AL27" s="105">
        <v>0</v>
      </c>
      <c r="AM27" s="105">
        <v>0</v>
      </c>
      <c r="AN27" s="133">
        <f t="shared" si="2"/>
        <v>0</v>
      </c>
      <c r="AO27" s="14">
        <f t="shared" si="0"/>
        <v>0</v>
      </c>
      <c r="AP27" s="14">
        <f t="shared" si="1"/>
        <v>0</v>
      </c>
      <c r="AQ27" s="53" t="s">
        <v>24</v>
      </c>
      <c r="AR27" s="337"/>
      <c r="AS27" s="50" t="s">
        <v>25</v>
      </c>
      <c r="AT27" s="33"/>
    </row>
    <row r="28" spans="1:46" ht="18.75">
      <c r="A28" s="51"/>
      <c r="B28" s="336" t="s">
        <v>40</v>
      </c>
      <c r="C28" s="54" t="s">
        <v>23</v>
      </c>
      <c r="D28" s="113">
        <v>0</v>
      </c>
      <c r="E28" s="101">
        <v>0</v>
      </c>
      <c r="F28" s="101">
        <v>0</v>
      </c>
      <c r="G28" s="113">
        <v>0</v>
      </c>
      <c r="H28" s="101">
        <v>0</v>
      </c>
      <c r="I28" s="101">
        <v>0</v>
      </c>
      <c r="J28" s="113">
        <v>0</v>
      </c>
      <c r="K28" s="101">
        <v>0</v>
      </c>
      <c r="L28" s="101">
        <v>0</v>
      </c>
      <c r="M28" s="113">
        <v>0</v>
      </c>
      <c r="N28" s="101">
        <v>0</v>
      </c>
      <c r="O28" s="101">
        <v>0</v>
      </c>
      <c r="P28" s="113">
        <v>0</v>
      </c>
      <c r="Q28" s="101">
        <v>0</v>
      </c>
      <c r="R28" s="101">
        <v>0</v>
      </c>
      <c r="S28" s="113">
        <v>0</v>
      </c>
      <c r="T28" s="101">
        <v>0</v>
      </c>
      <c r="U28" s="101">
        <v>0</v>
      </c>
      <c r="V28" s="113">
        <v>0</v>
      </c>
      <c r="W28" s="101">
        <v>0</v>
      </c>
      <c r="X28" s="101">
        <v>0</v>
      </c>
      <c r="Y28" s="122">
        <v>0</v>
      </c>
      <c r="Z28" s="104">
        <v>0</v>
      </c>
      <c r="AA28" s="104">
        <v>0</v>
      </c>
      <c r="AB28" s="122">
        <v>0</v>
      </c>
      <c r="AC28" s="104">
        <v>0</v>
      </c>
      <c r="AD28" s="104">
        <v>0</v>
      </c>
      <c r="AE28" s="122">
        <v>0</v>
      </c>
      <c r="AF28" s="104">
        <v>0</v>
      </c>
      <c r="AG28" s="104">
        <v>0</v>
      </c>
      <c r="AH28" s="153">
        <v>0</v>
      </c>
      <c r="AI28" s="108">
        <v>0</v>
      </c>
      <c r="AJ28" s="108">
        <v>0</v>
      </c>
      <c r="AK28" s="122">
        <v>0</v>
      </c>
      <c r="AL28" s="104">
        <v>0</v>
      </c>
      <c r="AM28" s="104">
        <v>0</v>
      </c>
      <c r="AN28" s="132">
        <f t="shared" si="2"/>
        <v>0</v>
      </c>
      <c r="AO28" s="13">
        <f t="shared" si="0"/>
        <v>0</v>
      </c>
      <c r="AP28" s="13">
        <f t="shared" si="1"/>
        <v>0</v>
      </c>
      <c r="AQ28" s="49" t="s">
        <v>23</v>
      </c>
      <c r="AR28" s="336" t="s">
        <v>40</v>
      </c>
      <c r="AS28" s="50"/>
      <c r="AT28" s="33"/>
    </row>
    <row r="29" spans="1:46" ht="18.75">
      <c r="A29" s="51" t="s">
        <v>27</v>
      </c>
      <c r="B29" s="337"/>
      <c r="C29" s="52" t="s">
        <v>24</v>
      </c>
      <c r="D29" s="112">
        <v>0</v>
      </c>
      <c r="E29" s="102">
        <v>0</v>
      </c>
      <c r="F29" s="125">
        <v>0</v>
      </c>
      <c r="G29" s="112">
        <v>0</v>
      </c>
      <c r="H29" s="102">
        <v>0</v>
      </c>
      <c r="I29" s="125">
        <v>0</v>
      </c>
      <c r="J29" s="112">
        <v>0</v>
      </c>
      <c r="K29" s="102">
        <v>0</v>
      </c>
      <c r="L29" s="125">
        <v>0</v>
      </c>
      <c r="M29" s="112">
        <v>0</v>
      </c>
      <c r="N29" s="102">
        <v>0</v>
      </c>
      <c r="O29" s="125">
        <v>0</v>
      </c>
      <c r="P29" s="112">
        <v>0</v>
      </c>
      <c r="Q29" s="102">
        <v>0</v>
      </c>
      <c r="R29" s="125">
        <v>0</v>
      </c>
      <c r="S29" s="112">
        <v>0</v>
      </c>
      <c r="T29" s="102">
        <v>0</v>
      </c>
      <c r="U29" s="125">
        <v>0</v>
      </c>
      <c r="V29" s="112">
        <v>0</v>
      </c>
      <c r="W29" s="102">
        <v>0</v>
      </c>
      <c r="X29" s="125">
        <v>0</v>
      </c>
      <c r="Y29" s="123">
        <v>0</v>
      </c>
      <c r="Z29" s="105">
        <v>0</v>
      </c>
      <c r="AA29" s="105">
        <v>0</v>
      </c>
      <c r="AB29" s="123">
        <v>0</v>
      </c>
      <c r="AC29" s="105">
        <v>0</v>
      </c>
      <c r="AD29" s="105">
        <v>0</v>
      </c>
      <c r="AE29" s="123">
        <v>0</v>
      </c>
      <c r="AF29" s="105">
        <v>0</v>
      </c>
      <c r="AG29" s="105">
        <v>0</v>
      </c>
      <c r="AH29" s="152">
        <v>0</v>
      </c>
      <c r="AI29" s="109">
        <v>0</v>
      </c>
      <c r="AJ29" s="109">
        <v>0</v>
      </c>
      <c r="AK29" s="123">
        <v>0</v>
      </c>
      <c r="AL29" s="105">
        <v>0</v>
      </c>
      <c r="AM29" s="105">
        <v>0</v>
      </c>
      <c r="AN29" s="133">
        <f t="shared" si="2"/>
        <v>0</v>
      </c>
      <c r="AO29" s="14">
        <f t="shared" si="0"/>
        <v>0</v>
      </c>
      <c r="AP29" s="14">
        <f t="shared" si="1"/>
        <v>0</v>
      </c>
      <c r="AQ29" s="53" t="s">
        <v>24</v>
      </c>
      <c r="AR29" s="337"/>
      <c r="AS29" s="50" t="s">
        <v>27</v>
      </c>
      <c r="AT29" s="33"/>
    </row>
    <row r="30" spans="1:46" ht="18.75">
      <c r="A30" s="51"/>
      <c r="B30" s="336" t="s">
        <v>41</v>
      </c>
      <c r="C30" s="54" t="s">
        <v>23</v>
      </c>
      <c r="D30" s="113">
        <v>14</v>
      </c>
      <c r="E30" s="101">
        <v>7.0162</v>
      </c>
      <c r="F30" s="196">
        <v>1367.1737894339822</v>
      </c>
      <c r="G30" s="113">
        <v>30</v>
      </c>
      <c r="H30" s="101">
        <v>9.2131</v>
      </c>
      <c r="I30" s="196">
        <v>3170.7055776896805</v>
      </c>
      <c r="J30" s="113">
        <v>38</v>
      </c>
      <c r="K30" s="101">
        <v>7.5316</v>
      </c>
      <c r="L30" s="196">
        <v>4571.787055060217</v>
      </c>
      <c r="M30" s="113">
        <v>33</v>
      </c>
      <c r="N30" s="101">
        <v>6.1185</v>
      </c>
      <c r="O30" s="196">
        <v>4007.010936683173</v>
      </c>
      <c r="P30" s="113">
        <v>53</v>
      </c>
      <c r="Q30" s="101">
        <v>9.8053</v>
      </c>
      <c r="R30" s="196">
        <v>6712.3146998413895</v>
      </c>
      <c r="S30" s="113">
        <v>52</v>
      </c>
      <c r="T30" s="101">
        <v>6.389</v>
      </c>
      <c r="U30" s="196">
        <v>5810.387682606437</v>
      </c>
      <c r="V30" s="113">
        <v>63</v>
      </c>
      <c r="W30" s="101">
        <v>6.6639</v>
      </c>
      <c r="X30" s="196">
        <v>9243.348664101504</v>
      </c>
      <c r="Y30" s="122">
        <v>61</v>
      </c>
      <c r="Z30" s="104">
        <v>5.5044</v>
      </c>
      <c r="AA30" s="104">
        <v>10006.390824573242</v>
      </c>
      <c r="AB30" s="122">
        <v>22</v>
      </c>
      <c r="AC30" s="104">
        <v>1.8472</v>
      </c>
      <c r="AD30" s="104">
        <v>3065.205370517006</v>
      </c>
      <c r="AE30" s="122">
        <v>9</v>
      </c>
      <c r="AF30" s="104">
        <v>0.6301</v>
      </c>
      <c r="AG30" s="104">
        <v>451.09683371984016</v>
      </c>
      <c r="AH30" s="153">
        <v>0</v>
      </c>
      <c r="AI30" s="108">
        <v>0</v>
      </c>
      <c r="AJ30" s="108">
        <v>0</v>
      </c>
      <c r="AK30" s="122">
        <v>5</v>
      </c>
      <c r="AL30" s="104">
        <v>0.8121</v>
      </c>
      <c r="AM30" s="194">
        <v>490.33641302294467</v>
      </c>
      <c r="AN30" s="132">
        <f t="shared" si="2"/>
        <v>380</v>
      </c>
      <c r="AO30" s="13">
        <f t="shared" si="0"/>
        <v>61.531400000000005</v>
      </c>
      <c r="AP30" s="13">
        <f t="shared" si="1"/>
        <v>48895.75784724941</v>
      </c>
      <c r="AQ30" s="49" t="s">
        <v>23</v>
      </c>
      <c r="AR30" s="336" t="s">
        <v>41</v>
      </c>
      <c r="AS30" s="58"/>
      <c r="AT30" s="33"/>
    </row>
    <row r="31" spans="1:46" ht="18.75">
      <c r="A31" s="55"/>
      <c r="B31" s="337"/>
      <c r="C31" s="52" t="s">
        <v>24</v>
      </c>
      <c r="D31" s="112">
        <v>0</v>
      </c>
      <c r="E31" s="102">
        <v>0</v>
      </c>
      <c r="F31" s="125">
        <v>0</v>
      </c>
      <c r="G31" s="112">
        <v>0</v>
      </c>
      <c r="H31" s="102">
        <v>0</v>
      </c>
      <c r="I31" s="125">
        <v>0</v>
      </c>
      <c r="J31" s="112">
        <v>0</v>
      </c>
      <c r="K31" s="102">
        <v>0</v>
      </c>
      <c r="L31" s="125">
        <v>0</v>
      </c>
      <c r="M31" s="112">
        <v>0</v>
      </c>
      <c r="N31" s="102">
        <v>0</v>
      </c>
      <c r="O31" s="125">
        <v>0</v>
      </c>
      <c r="P31" s="112">
        <v>0</v>
      </c>
      <c r="Q31" s="102">
        <v>0</v>
      </c>
      <c r="R31" s="125">
        <v>0</v>
      </c>
      <c r="S31" s="112">
        <v>0</v>
      </c>
      <c r="T31" s="102">
        <v>0</v>
      </c>
      <c r="U31" s="125">
        <v>0</v>
      </c>
      <c r="V31" s="112">
        <v>0</v>
      </c>
      <c r="W31" s="102">
        <v>0</v>
      </c>
      <c r="X31" s="125">
        <v>0</v>
      </c>
      <c r="Y31" s="123">
        <v>0</v>
      </c>
      <c r="Z31" s="105">
        <v>0</v>
      </c>
      <c r="AA31" s="105">
        <v>0</v>
      </c>
      <c r="AB31" s="123">
        <v>0</v>
      </c>
      <c r="AC31" s="105">
        <v>0</v>
      </c>
      <c r="AD31" s="105">
        <v>0</v>
      </c>
      <c r="AE31" s="123">
        <v>0</v>
      </c>
      <c r="AF31" s="105">
        <v>0</v>
      </c>
      <c r="AG31" s="105">
        <v>0</v>
      </c>
      <c r="AH31" s="152">
        <v>0</v>
      </c>
      <c r="AI31" s="109">
        <v>0</v>
      </c>
      <c r="AJ31" s="109">
        <v>0</v>
      </c>
      <c r="AK31" s="123">
        <v>0</v>
      </c>
      <c r="AL31" s="105">
        <v>0</v>
      </c>
      <c r="AM31" s="105">
        <v>0</v>
      </c>
      <c r="AN31" s="133">
        <f t="shared" si="2"/>
        <v>0</v>
      </c>
      <c r="AO31" s="14">
        <f t="shared" si="0"/>
        <v>0</v>
      </c>
      <c r="AP31" s="14">
        <f t="shared" si="1"/>
        <v>0</v>
      </c>
      <c r="AQ31" s="56" t="s">
        <v>24</v>
      </c>
      <c r="AR31" s="337"/>
      <c r="AS31" s="57"/>
      <c r="AT31" s="33"/>
    </row>
    <row r="32" spans="1:46" ht="18.75">
      <c r="A32" s="51" t="s">
        <v>42</v>
      </c>
      <c r="B32" s="336" t="s">
        <v>43</v>
      </c>
      <c r="C32" s="54" t="s">
        <v>23</v>
      </c>
      <c r="D32" s="113">
        <v>0</v>
      </c>
      <c r="E32" s="101">
        <v>0</v>
      </c>
      <c r="F32" s="101">
        <v>0</v>
      </c>
      <c r="G32" s="113">
        <v>0</v>
      </c>
      <c r="H32" s="101">
        <v>0</v>
      </c>
      <c r="I32" s="101">
        <v>0</v>
      </c>
      <c r="J32" s="113">
        <v>0</v>
      </c>
      <c r="K32" s="101">
        <v>0</v>
      </c>
      <c r="L32" s="101">
        <v>0</v>
      </c>
      <c r="M32" s="113">
        <v>0</v>
      </c>
      <c r="N32" s="101">
        <v>0</v>
      </c>
      <c r="O32" s="101">
        <v>0</v>
      </c>
      <c r="P32" s="113">
        <v>0</v>
      </c>
      <c r="Q32" s="101">
        <v>0</v>
      </c>
      <c r="R32" s="101">
        <v>0</v>
      </c>
      <c r="S32" s="113">
        <v>0</v>
      </c>
      <c r="T32" s="101">
        <v>0</v>
      </c>
      <c r="U32" s="101">
        <v>0</v>
      </c>
      <c r="V32" s="113">
        <v>0</v>
      </c>
      <c r="W32" s="101">
        <v>0</v>
      </c>
      <c r="X32" s="101">
        <v>0</v>
      </c>
      <c r="Y32" s="122">
        <v>0</v>
      </c>
      <c r="Z32" s="104">
        <v>0</v>
      </c>
      <c r="AA32" s="104">
        <v>0</v>
      </c>
      <c r="AB32" s="122">
        <v>0</v>
      </c>
      <c r="AC32" s="104">
        <v>0</v>
      </c>
      <c r="AD32" s="104">
        <v>0</v>
      </c>
      <c r="AE32" s="122">
        <v>0</v>
      </c>
      <c r="AF32" s="104">
        <v>0</v>
      </c>
      <c r="AG32" s="104">
        <v>0</v>
      </c>
      <c r="AH32" s="153">
        <v>0</v>
      </c>
      <c r="AI32" s="108">
        <v>0</v>
      </c>
      <c r="AJ32" s="108">
        <v>0</v>
      </c>
      <c r="AK32" s="122">
        <v>0</v>
      </c>
      <c r="AL32" s="104">
        <v>0</v>
      </c>
      <c r="AM32" s="104">
        <v>0</v>
      </c>
      <c r="AN32" s="132">
        <f t="shared" si="2"/>
        <v>0</v>
      </c>
      <c r="AO32" s="13">
        <f t="shared" si="0"/>
        <v>0</v>
      </c>
      <c r="AP32" s="13">
        <f t="shared" si="1"/>
        <v>0</v>
      </c>
      <c r="AQ32" s="49" t="s">
        <v>23</v>
      </c>
      <c r="AR32" s="336" t="s">
        <v>43</v>
      </c>
      <c r="AS32" s="50" t="s">
        <v>42</v>
      </c>
      <c r="AT32" s="33"/>
    </row>
    <row r="33" spans="1:46" ht="18.75">
      <c r="A33" s="51" t="s">
        <v>44</v>
      </c>
      <c r="B33" s="337"/>
      <c r="C33" s="52" t="s">
        <v>24</v>
      </c>
      <c r="D33" s="112">
        <v>0</v>
      </c>
      <c r="E33" s="102">
        <v>0</v>
      </c>
      <c r="F33" s="125">
        <v>0</v>
      </c>
      <c r="G33" s="112">
        <v>0</v>
      </c>
      <c r="H33" s="102">
        <v>0</v>
      </c>
      <c r="I33" s="125">
        <v>0</v>
      </c>
      <c r="J33" s="112">
        <v>0</v>
      </c>
      <c r="K33" s="102">
        <v>0</v>
      </c>
      <c r="L33" s="125">
        <v>0</v>
      </c>
      <c r="M33" s="112">
        <v>0</v>
      </c>
      <c r="N33" s="102">
        <v>0</v>
      </c>
      <c r="O33" s="125">
        <v>0</v>
      </c>
      <c r="P33" s="112">
        <v>0</v>
      </c>
      <c r="Q33" s="102">
        <v>0</v>
      </c>
      <c r="R33" s="125">
        <v>0</v>
      </c>
      <c r="S33" s="112">
        <v>0</v>
      </c>
      <c r="T33" s="102">
        <v>0</v>
      </c>
      <c r="U33" s="125">
        <v>0</v>
      </c>
      <c r="V33" s="112">
        <v>0</v>
      </c>
      <c r="W33" s="102">
        <v>0</v>
      </c>
      <c r="X33" s="125">
        <v>0</v>
      </c>
      <c r="Y33" s="123">
        <v>0</v>
      </c>
      <c r="Z33" s="105">
        <v>0</v>
      </c>
      <c r="AA33" s="105">
        <v>0</v>
      </c>
      <c r="AB33" s="123">
        <v>0</v>
      </c>
      <c r="AC33" s="105">
        <v>0</v>
      </c>
      <c r="AD33" s="105">
        <v>0</v>
      </c>
      <c r="AE33" s="123">
        <v>0</v>
      </c>
      <c r="AF33" s="105">
        <v>0</v>
      </c>
      <c r="AG33" s="105">
        <v>0</v>
      </c>
      <c r="AH33" s="152">
        <v>0</v>
      </c>
      <c r="AI33" s="109">
        <v>0</v>
      </c>
      <c r="AJ33" s="109">
        <v>0</v>
      </c>
      <c r="AK33" s="123">
        <v>0</v>
      </c>
      <c r="AL33" s="105">
        <v>0</v>
      </c>
      <c r="AM33" s="105">
        <v>0</v>
      </c>
      <c r="AN33" s="133">
        <f t="shared" si="2"/>
        <v>0</v>
      </c>
      <c r="AO33" s="14">
        <f t="shared" si="0"/>
        <v>0</v>
      </c>
      <c r="AP33" s="14">
        <f t="shared" si="1"/>
        <v>0</v>
      </c>
      <c r="AQ33" s="53" t="s">
        <v>24</v>
      </c>
      <c r="AR33" s="337"/>
      <c r="AS33" s="50" t="s">
        <v>44</v>
      </c>
      <c r="AT33" s="33"/>
    </row>
    <row r="34" spans="1:46" ht="18.75">
      <c r="A34" s="51" t="s">
        <v>25</v>
      </c>
      <c r="B34" s="336" t="s">
        <v>45</v>
      </c>
      <c r="C34" s="54" t="s">
        <v>23</v>
      </c>
      <c r="D34" s="113">
        <v>0</v>
      </c>
      <c r="E34" s="101">
        <v>0</v>
      </c>
      <c r="F34" s="197">
        <v>0</v>
      </c>
      <c r="G34" s="113">
        <v>0</v>
      </c>
      <c r="H34" s="101">
        <v>0</v>
      </c>
      <c r="I34" s="197">
        <v>0</v>
      </c>
      <c r="J34" s="113">
        <v>0</v>
      </c>
      <c r="K34" s="101">
        <v>0</v>
      </c>
      <c r="L34" s="197">
        <v>0</v>
      </c>
      <c r="M34" s="113">
        <v>0</v>
      </c>
      <c r="N34" s="101">
        <v>0</v>
      </c>
      <c r="O34" s="197">
        <v>0</v>
      </c>
      <c r="P34" s="113">
        <v>0</v>
      </c>
      <c r="Q34" s="101">
        <v>0</v>
      </c>
      <c r="R34" s="197">
        <v>0</v>
      </c>
      <c r="S34" s="113">
        <v>0</v>
      </c>
      <c r="T34" s="101">
        <v>0</v>
      </c>
      <c r="U34" s="197">
        <v>0</v>
      </c>
      <c r="V34" s="113">
        <v>0</v>
      </c>
      <c r="W34" s="101">
        <v>0</v>
      </c>
      <c r="X34" s="197">
        <v>0</v>
      </c>
      <c r="Y34" s="122">
        <v>0</v>
      </c>
      <c r="Z34" s="104">
        <v>0</v>
      </c>
      <c r="AA34" s="104">
        <v>0</v>
      </c>
      <c r="AB34" s="122">
        <v>0</v>
      </c>
      <c r="AC34" s="104">
        <v>0</v>
      </c>
      <c r="AD34" s="104">
        <v>0</v>
      </c>
      <c r="AE34" s="122">
        <v>0</v>
      </c>
      <c r="AF34" s="104">
        <v>0</v>
      </c>
      <c r="AG34" s="104">
        <v>0</v>
      </c>
      <c r="AH34" s="153">
        <v>0</v>
      </c>
      <c r="AI34" s="108">
        <v>0</v>
      </c>
      <c r="AJ34" s="108">
        <v>0</v>
      </c>
      <c r="AK34" s="122">
        <v>0</v>
      </c>
      <c r="AL34" s="104">
        <v>0</v>
      </c>
      <c r="AM34" s="104">
        <v>0</v>
      </c>
      <c r="AN34" s="132">
        <f t="shared" si="2"/>
        <v>0</v>
      </c>
      <c r="AO34" s="13">
        <f t="shared" si="0"/>
        <v>0</v>
      </c>
      <c r="AP34" s="13">
        <f t="shared" si="1"/>
        <v>0</v>
      </c>
      <c r="AQ34" s="49" t="s">
        <v>23</v>
      </c>
      <c r="AR34" s="336" t="s">
        <v>45</v>
      </c>
      <c r="AS34" s="50" t="s">
        <v>25</v>
      </c>
      <c r="AT34" s="33"/>
    </row>
    <row r="35" spans="1:46" ht="18.75">
      <c r="A35" s="55" t="s">
        <v>27</v>
      </c>
      <c r="B35" s="337"/>
      <c r="C35" s="52" t="s">
        <v>24</v>
      </c>
      <c r="D35" s="112">
        <v>0</v>
      </c>
      <c r="E35" s="102">
        <v>0</v>
      </c>
      <c r="F35" s="125">
        <v>0</v>
      </c>
      <c r="G35" s="112">
        <v>0</v>
      </c>
      <c r="H35" s="102">
        <v>0</v>
      </c>
      <c r="I35" s="125">
        <v>0</v>
      </c>
      <c r="J35" s="112">
        <v>0</v>
      </c>
      <c r="K35" s="102">
        <v>0</v>
      </c>
      <c r="L35" s="125">
        <v>0</v>
      </c>
      <c r="M35" s="112">
        <v>0</v>
      </c>
      <c r="N35" s="102">
        <v>0</v>
      </c>
      <c r="O35" s="125">
        <v>0</v>
      </c>
      <c r="P35" s="112">
        <v>0</v>
      </c>
      <c r="Q35" s="102">
        <v>0</v>
      </c>
      <c r="R35" s="125">
        <v>0</v>
      </c>
      <c r="S35" s="112">
        <v>0</v>
      </c>
      <c r="T35" s="102">
        <v>0</v>
      </c>
      <c r="U35" s="125">
        <v>0</v>
      </c>
      <c r="V35" s="112">
        <v>0</v>
      </c>
      <c r="W35" s="102">
        <v>0</v>
      </c>
      <c r="X35" s="125">
        <v>0</v>
      </c>
      <c r="Y35" s="123">
        <v>0</v>
      </c>
      <c r="Z35" s="105">
        <v>0</v>
      </c>
      <c r="AA35" s="105">
        <v>0</v>
      </c>
      <c r="AB35" s="123">
        <v>0</v>
      </c>
      <c r="AC35" s="105">
        <v>0</v>
      </c>
      <c r="AD35" s="105">
        <v>0</v>
      </c>
      <c r="AE35" s="123">
        <v>0</v>
      </c>
      <c r="AF35" s="105">
        <v>0</v>
      </c>
      <c r="AG35" s="105">
        <v>0</v>
      </c>
      <c r="AH35" s="152">
        <v>0</v>
      </c>
      <c r="AI35" s="109">
        <v>0</v>
      </c>
      <c r="AJ35" s="109">
        <v>0</v>
      </c>
      <c r="AK35" s="123">
        <v>0</v>
      </c>
      <c r="AL35" s="105">
        <v>0</v>
      </c>
      <c r="AM35" s="105">
        <v>0</v>
      </c>
      <c r="AN35" s="133">
        <f t="shared" si="2"/>
        <v>0</v>
      </c>
      <c r="AO35" s="14">
        <f t="shared" si="0"/>
        <v>0</v>
      </c>
      <c r="AP35" s="14">
        <f t="shared" si="1"/>
        <v>0</v>
      </c>
      <c r="AQ35" s="56" t="s">
        <v>24</v>
      </c>
      <c r="AR35" s="337"/>
      <c r="AS35" s="57" t="s">
        <v>27</v>
      </c>
      <c r="AT35" s="33"/>
    </row>
    <row r="36" spans="1:46" ht="18.75">
      <c r="A36" s="51" t="s">
        <v>46</v>
      </c>
      <c r="B36" s="336" t="s">
        <v>47</v>
      </c>
      <c r="C36" s="54" t="s">
        <v>23</v>
      </c>
      <c r="D36" s="113">
        <v>0</v>
      </c>
      <c r="E36" s="101">
        <v>0</v>
      </c>
      <c r="F36" s="124">
        <v>0</v>
      </c>
      <c r="G36" s="113">
        <v>0</v>
      </c>
      <c r="H36" s="101">
        <v>0</v>
      </c>
      <c r="I36" s="124">
        <v>0</v>
      </c>
      <c r="J36" s="113">
        <v>0</v>
      </c>
      <c r="K36" s="101">
        <v>0</v>
      </c>
      <c r="L36" s="124">
        <v>0</v>
      </c>
      <c r="M36" s="113">
        <v>0</v>
      </c>
      <c r="N36" s="101">
        <v>0</v>
      </c>
      <c r="O36" s="124">
        <v>0</v>
      </c>
      <c r="P36" s="113">
        <v>0</v>
      </c>
      <c r="Q36" s="101">
        <v>0</v>
      </c>
      <c r="R36" s="124">
        <v>0</v>
      </c>
      <c r="S36" s="113">
        <v>0</v>
      </c>
      <c r="T36" s="101">
        <v>0</v>
      </c>
      <c r="U36" s="124">
        <v>0</v>
      </c>
      <c r="V36" s="113">
        <v>0</v>
      </c>
      <c r="W36" s="101">
        <v>0</v>
      </c>
      <c r="X36" s="124">
        <v>0</v>
      </c>
      <c r="Y36" s="122">
        <v>0</v>
      </c>
      <c r="Z36" s="104">
        <v>0</v>
      </c>
      <c r="AA36" s="104">
        <v>0</v>
      </c>
      <c r="AB36" s="122">
        <v>0</v>
      </c>
      <c r="AC36" s="104">
        <v>0</v>
      </c>
      <c r="AD36" s="104">
        <v>0</v>
      </c>
      <c r="AE36" s="122">
        <v>0</v>
      </c>
      <c r="AF36" s="104">
        <v>0</v>
      </c>
      <c r="AG36" s="104">
        <v>0</v>
      </c>
      <c r="AH36" s="153">
        <v>0</v>
      </c>
      <c r="AI36" s="108">
        <v>0</v>
      </c>
      <c r="AJ36" s="108">
        <v>0</v>
      </c>
      <c r="AK36" s="122">
        <v>0</v>
      </c>
      <c r="AL36" s="104">
        <v>0</v>
      </c>
      <c r="AM36" s="104">
        <v>0</v>
      </c>
      <c r="AN36" s="132">
        <f t="shared" si="2"/>
        <v>0</v>
      </c>
      <c r="AO36" s="13">
        <f t="shared" si="0"/>
        <v>0</v>
      </c>
      <c r="AP36" s="13">
        <f t="shared" si="1"/>
        <v>0</v>
      </c>
      <c r="AQ36" s="49" t="s">
        <v>23</v>
      </c>
      <c r="AR36" s="336" t="s">
        <v>47</v>
      </c>
      <c r="AS36" s="50" t="s">
        <v>46</v>
      </c>
      <c r="AT36" s="33"/>
    </row>
    <row r="37" spans="1:46" ht="18.75">
      <c r="A37" s="51" t="s">
        <v>25</v>
      </c>
      <c r="B37" s="337"/>
      <c r="C37" s="52" t="s">
        <v>24</v>
      </c>
      <c r="D37" s="112">
        <v>0</v>
      </c>
      <c r="E37" s="102">
        <v>0</v>
      </c>
      <c r="F37" s="125">
        <v>0</v>
      </c>
      <c r="G37" s="112">
        <v>0</v>
      </c>
      <c r="H37" s="102">
        <v>0</v>
      </c>
      <c r="I37" s="125">
        <v>0</v>
      </c>
      <c r="J37" s="112">
        <v>0</v>
      </c>
      <c r="K37" s="102">
        <v>0</v>
      </c>
      <c r="L37" s="125">
        <v>0</v>
      </c>
      <c r="M37" s="112">
        <v>0</v>
      </c>
      <c r="N37" s="102">
        <v>0</v>
      </c>
      <c r="O37" s="125">
        <v>0</v>
      </c>
      <c r="P37" s="112">
        <v>0</v>
      </c>
      <c r="Q37" s="102">
        <v>0</v>
      </c>
      <c r="R37" s="125">
        <v>0</v>
      </c>
      <c r="S37" s="112">
        <v>0</v>
      </c>
      <c r="T37" s="102">
        <v>0</v>
      </c>
      <c r="U37" s="125">
        <v>0</v>
      </c>
      <c r="V37" s="112">
        <v>0</v>
      </c>
      <c r="W37" s="102">
        <v>0</v>
      </c>
      <c r="X37" s="125">
        <v>0</v>
      </c>
      <c r="Y37" s="123">
        <v>0</v>
      </c>
      <c r="Z37" s="105">
        <v>0</v>
      </c>
      <c r="AA37" s="105">
        <v>0</v>
      </c>
      <c r="AB37" s="123">
        <v>0</v>
      </c>
      <c r="AC37" s="105">
        <v>0</v>
      </c>
      <c r="AD37" s="105">
        <v>0</v>
      </c>
      <c r="AE37" s="123">
        <v>0</v>
      </c>
      <c r="AF37" s="105">
        <v>0</v>
      </c>
      <c r="AG37" s="105">
        <v>0</v>
      </c>
      <c r="AH37" s="152">
        <v>0</v>
      </c>
      <c r="AI37" s="109">
        <v>0</v>
      </c>
      <c r="AJ37" s="109">
        <v>0</v>
      </c>
      <c r="AK37" s="123">
        <v>0</v>
      </c>
      <c r="AL37" s="105">
        <v>0</v>
      </c>
      <c r="AM37" s="105">
        <v>0</v>
      </c>
      <c r="AN37" s="133">
        <f t="shared" si="2"/>
        <v>0</v>
      </c>
      <c r="AO37" s="14">
        <f t="shared" si="0"/>
        <v>0</v>
      </c>
      <c r="AP37" s="14">
        <f t="shared" si="1"/>
        <v>0</v>
      </c>
      <c r="AQ37" s="53" t="s">
        <v>24</v>
      </c>
      <c r="AR37" s="337"/>
      <c r="AS37" s="50" t="s">
        <v>25</v>
      </c>
      <c r="AT37" s="33"/>
    </row>
    <row r="38" spans="1:46" ht="18.75">
      <c r="A38" s="51" t="s">
        <v>27</v>
      </c>
      <c r="B38" s="336" t="s">
        <v>48</v>
      </c>
      <c r="C38" s="54" t="s">
        <v>23</v>
      </c>
      <c r="D38" s="113">
        <v>34</v>
      </c>
      <c r="E38" s="101">
        <v>6.1943</v>
      </c>
      <c r="F38" s="197">
        <v>2564.9636430089777</v>
      </c>
      <c r="G38" s="113">
        <v>27</v>
      </c>
      <c r="H38" s="101">
        <v>5.5617</v>
      </c>
      <c r="I38" s="197">
        <v>1987.551693466267</v>
      </c>
      <c r="J38" s="113">
        <v>30</v>
      </c>
      <c r="K38" s="101">
        <v>4.1761</v>
      </c>
      <c r="L38" s="197">
        <v>2439.5411096275557</v>
      </c>
      <c r="M38" s="113">
        <v>30</v>
      </c>
      <c r="N38" s="101">
        <v>4.0198</v>
      </c>
      <c r="O38" s="197">
        <v>2143.6028010908894</v>
      </c>
      <c r="P38" s="113">
        <v>28</v>
      </c>
      <c r="Q38" s="101">
        <v>2.8377</v>
      </c>
      <c r="R38" s="197">
        <v>1616.881771506853</v>
      </c>
      <c r="S38" s="113">
        <v>34</v>
      </c>
      <c r="T38" s="101">
        <v>3.9606</v>
      </c>
      <c r="U38" s="197">
        <v>2376.256717682128</v>
      </c>
      <c r="V38" s="113">
        <v>29</v>
      </c>
      <c r="W38" s="101">
        <v>1.6903</v>
      </c>
      <c r="X38" s="197">
        <v>1229.9441976361625</v>
      </c>
      <c r="Y38" s="122">
        <v>24</v>
      </c>
      <c r="Z38" s="104">
        <v>3.3634</v>
      </c>
      <c r="AA38" s="104">
        <v>1984.0907130689102</v>
      </c>
      <c r="AB38" s="122">
        <v>14</v>
      </c>
      <c r="AC38" s="104">
        <v>2.6934</v>
      </c>
      <c r="AD38" s="104">
        <v>1336.833846174501</v>
      </c>
      <c r="AE38" s="122">
        <v>14</v>
      </c>
      <c r="AF38" s="104">
        <v>0.9931</v>
      </c>
      <c r="AG38" s="104">
        <v>675.5963005013504</v>
      </c>
      <c r="AH38" s="153">
        <v>8</v>
      </c>
      <c r="AI38" s="108">
        <v>1.104</v>
      </c>
      <c r="AJ38" s="108">
        <v>790.9230447933687</v>
      </c>
      <c r="AK38" s="122">
        <v>19</v>
      </c>
      <c r="AL38" s="104">
        <v>4.0148</v>
      </c>
      <c r="AM38" s="194">
        <v>1961.046402053316</v>
      </c>
      <c r="AN38" s="132">
        <f aca="true" t="shared" si="3" ref="AN38:AN65">+D38+G38+J38+M38+P38+S38+V38+Y38+AB38+AE38+AH38+AK38</f>
        <v>291</v>
      </c>
      <c r="AO38" s="13">
        <f aca="true" t="shared" si="4" ref="AO38:AO65">+E38+H38+K38+N38+Q38+T38+W38+Z38+AC38+AF38+AI38+AL38</f>
        <v>40.609199999999994</v>
      </c>
      <c r="AP38" s="13">
        <f aca="true" t="shared" si="5" ref="AP38:AP65">+F38+I38+L38+O38+R38+U38+X38+AA38+AD38+AG38+AJ38+AM38</f>
        <v>21107.23224061028</v>
      </c>
      <c r="AQ38" s="49" t="s">
        <v>23</v>
      </c>
      <c r="AR38" s="336" t="s">
        <v>48</v>
      </c>
      <c r="AS38" s="50" t="s">
        <v>27</v>
      </c>
      <c r="AT38" s="33"/>
    </row>
    <row r="39" spans="1:46" ht="18.75">
      <c r="A39" s="55" t="s">
        <v>49</v>
      </c>
      <c r="B39" s="337"/>
      <c r="C39" s="52" t="s">
        <v>24</v>
      </c>
      <c r="D39" s="112">
        <v>0</v>
      </c>
      <c r="E39" s="102">
        <v>0</v>
      </c>
      <c r="F39" s="125">
        <v>0</v>
      </c>
      <c r="G39" s="112">
        <v>0</v>
      </c>
      <c r="H39" s="102">
        <v>0</v>
      </c>
      <c r="I39" s="125">
        <v>0</v>
      </c>
      <c r="J39" s="112">
        <v>0</v>
      </c>
      <c r="K39" s="102">
        <v>0</v>
      </c>
      <c r="L39" s="125">
        <v>0</v>
      </c>
      <c r="M39" s="112">
        <v>0</v>
      </c>
      <c r="N39" s="102">
        <v>0</v>
      </c>
      <c r="O39" s="125">
        <v>0</v>
      </c>
      <c r="P39" s="112">
        <v>0</v>
      </c>
      <c r="Q39" s="102">
        <v>0</v>
      </c>
      <c r="R39" s="125">
        <v>0</v>
      </c>
      <c r="S39" s="112">
        <v>0</v>
      </c>
      <c r="T39" s="102">
        <v>0</v>
      </c>
      <c r="U39" s="125">
        <v>0</v>
      </c>
      <c r="V39" s="112">
        <v>0</v>
      </c>
      <c r="W39" s="102">
        <v>0</v>
      </c>
      <c r="X39" s="125">
        <v>0</v>
      </c>
      <c r="Y39" s="123">
        <v>0</v>
      </c>
      <c r="Z39" s="105">
        <v>0</v>
      </c>
      <c r="AA39" s="105">
        <v>0</v>
      </c>
      <c r="AB39" s="123">
        <v>0</v>
      </c>
      <c r="AC39" s="105">
        <v>0</v>
      </c>
      <c r="AD39" s="105">
        <v>0</v>
      </c>
      <c r="AE39" s="123">
        <v>0</v>
      </c>
      <c r="AF39" s="105">
        <v>0</v>
      </c>
      <c r="AG39" s="105">
        <v>0</v>
      </c>
      <c r="AH39" s="152">
        <v>0</v>
      </c>
      <c r="AI39" s="109">
        <v>0</v>
      </c>
      <c r="AJ39" s="109">
        <v>0</v>
      </c>
      <c r="AK39" s="123">
        <v>0</v>
      </c>
      <c r="AL39" s="105">
        <v>0</v>
      </c>
      <c r="AM39" s="105">
        <v>0</v>
      </c>
      <c r="AN39" s="133">
        <f t="shared" si="3"/>
        <v>0</v>
      </c>
      <c r="AO39" s="14">
        <f t="shared" si="4"/>
        <v>0</v>
      </c>
      <c r="AP39" s="14">
        <f t="shared" si="5"/>
        <v>0</v>
      </c>
      <c r="AQ39" s="56" t="s">
        <v>24</v>
      </c>
      <c r="AR39" s="337"/>
      <c r="AS39" s="57" t="s">
        <v>49</v>
      </c>
      <c r="AT39" s="33"/>
    </row>
    <row r="40" spans="1:46" ht="18.75">
      <c r="A40" s="51"/>
      <c r="B40" s="336" t="s">
        <v>50</v>
      </c>
      <c r="C40" s="54" t="s">
        <v>23</v>
      </c>
      <c r="D40" s="113">
        <v>0</v>
      </c>
      <c r="E40" s="101">
        <v>0</v>
      </c>
      <c r="F40" s="101">
        <v>0</v>
      </c>
      <c r="G40" s="113">
        <v>0</v>
      </c>
      <c r="H40" s="101">
        <v>0</v>
      </c>
      <c r="I40" s="101">
        <v>0</v>
      </c>
      <c r="J40" s="113">
        <v>0</v>
      </c>
      <c r="K40" s="101">
        <v>0</v>
      </c>
      <c r="L40" s="101">
        <v>0</v>
      </c>
      <c r="M40" s="113">
        <v>0</v>
      </c>
      <c r="N40" s="101">
        <v>0</v>
      </c>
      <c r="O40" s="101">
        <v>0</v>
      </c>
      <c r="P40" s="113">
        <v>0</v>
      </c>
      <c r="Q40" s="101">
        <v>0</v>
      </c>
      <c r="R40" s="101">
        <v>0</v>
      </c>
      <c r="S40" s="113">
        <v>0</v>
      </c>
      <c r="T40" s="101">
        <v>0</v>
      </c>
      <c r="U40" s="101">
        <v>0</v>
      </c>
      <c r="V40" s="113">
        <v>0</v>
      </c>
      <c r="W40" s="101">
        <v>0</v>
      </c>
      <c r="X40" s="101">
        <v>0</v>
      </c>
      <c r="Y40" s="122">
        <v>0</v>
      </c>
      <c r="Z40" s="104">
        <v>0</v>
      </c>
      <c r="AA40" s="104">
        <v>0</v>
      </c>
      <c r="AB40" s="122">
        <v>0</v>
      </c>
      <c r="AC40" s="104">
        <v>0</v>
      </c>
      <c r="AD40" s="104">
        <v>0</v>
      </c>
      <c r="AE40" s="122">
        <v>0</v>
      </c>
      <c r="AF40" s="104">
        <v>0</v>
      </c>
      <c r="AG40" s="104">
        <v>0</v>
      </c>
      <c r="AH40" s="153">
        <v>0</v>
      </c>
      <c r="AI40" s="108">
        <v>0</v>
      </c>
      <c r="AJ40" s="108">
        <v>0</v>
      </c>
      <c r="AK40" s="122">
        <v>0</v>
      </c>
      <c r="AL40" s="104">
        <v>0</v>
      </c>
      <c r="AM40" s="104">
        <v>0</v>
      </c>
      <c r="AN40" s="132">
        <f t="shared" si="3"/>
        <v>0</v>
      </c>
      <c r="AO40" s="13">
        <f t="shared" si="4"/>
        <v>0</v>
      </c>
      <c r="AP40" s="13">
        <f t="shared" si="5"/>
        <v>0</v>
      </c>
      <c r="AQ40" s="49" t="s">
        <v>23</v>
      </c>
      <c r="AR40" s="336" t="s">
        <v>50</v>
      </c>
      <c r="AS40" s="50"/>
      <c r="AT40" s="33"/>
    </row>
    <row r="41" spans="1:46" ht="18.75">
      <c r="A41" s="51" t="s">
        <v>51</v>
      </c>
      <c r="B41" s="337"/>
      <c r="C41" s="52" t="s">
        <v>24</v>
      </c>
      <c r="D41" s="112">
        <v>0</v>
      </c>
      <c r="E41" s="102">
        <v>0</v>
      </c>
      <c r="F41" s="102">
        <v>0</v>
      </c>
      <c r="G41" s="112">
        <v>0</v>
      </c>
      <c r="H41" s="102">
        <v>0</v>
      </c>
      <c r="I41" s="102">
        <v>0</v>
      </c>
      <c r="J41" s="112">
        <v>0</v>
      </c>
      <c r="K41" s="102">
        <v>0</v>
      </c>
      <c r="L41" s="102">
        <v>0</v>
      </c>
      <c r="M41" s="112">
        <v>0</v>
      </c>
      <c r="N41" s="102">
        <v>0</v>
      </c>
      <c r="O41" s="102">
        <v>0</v>
      </c>
      <c r="P41" s="112">
        <v>0</v>
      </c>
      <c r="Q41" s="102">
        <v>0</v>
      </c>
      <c r="R41" s="102">
        <v>0</v>
      </c>
      <c r="S41" s="112">
        <v>0</v>
      </c>
      <c r="T41" s="102">
        <v>0</v>
      </c>
      <c r="U41" s="102">
        <v>0</v>
      </c>
      <c r="V41" s="112">
        <v>0</v>
      </c>
      <c r="W41" s="102">
        <v>0</v>
      </c>
      <c r="X41" s="102">
        <v>0</v>
      </c>
      <c r="Y41" s="123">
        <v>0</v>
      </c>
      <c r="Z41" s="105">
        <v>0</v>
      </c>
      <c r="AA41" s="105">
        <v>0</v>
      </c>
      <c r="AB41" s="123">
        <v>0</v>
      </c>
      <c r="AC41" s="105">
        <v>0</v>
      </c>
      <c r="AD41" s="105">
        <v>0</v>
      </c>
      <c r="AE41" s="123">
        <v>0</v>
      </c>
      <c r="AF41" s="105">
        <v>0</v>
      </c>
      <c r="AG41" s="105">
        <v>0</v>
      </c>
      <c r="AH41" s="152">
        <v>0</v>
      </c>
      <c r="AI41" s="109">
        <v>0</v>
      </c>
      <c r="AJ41" s="109">
        <v>0</v>
      </c>
      <c r="AK41" s="123">
        <v>0</v>
      </c>
      <c r="AL41" s="105">
        <v>0</v>
      </c>
      <c r="AM41" s="105">
        <v>0</v>
      </c>
      <c r="AN41" s="133">
        <f t="shared" si="3"/>
        <v>0</v>
      </c>
      <c r="AO41" s="14">
        <f t="shared" si="4"/>
        <v>0</v>
      </c>
      <c r="AP41" s="14">
        <f t="shared" si="5"/>
        <v>0</v>
      </c>
      <c r="AQ41" s="53" t="s">
        <v>24</v>
      </c>
      <c r="AR41" s="337"/>
      <c r="AS41" s="50" t="s">
        <v>51</v>
      </c>
      <c r="AT41" s="33"/>
    </row>
    <row r="42" spans="1:46" ht="18.75">
      <c r="A42" s="51"/>
      <c r="B42" s="336" t="s">
        <v>52</v>
      </c>
      <c r="C42" s="48" t="s">
        <v>23</v>
      </c>
      <c r="D42" s="113">
        <v>0</v>
      </c>
      <c r="E42" s="101">
        <v>0</v>
      </c>
      <c r="F42" s="101">
        <v>0</v>
      </c>
      <c r="G42" s="113">
        <v>0</v>
      </c>
      <c r="H42" s="101">
        <v>0</v>
      </c>
      <c r="I42" s="101">
        <v>0</v>
      </c>
      <c r="J42" s="113">
        <v>0</v>
      </c>
      <c r="K42" s="101">
        <v>0</v>
      </c>
      <c r="L42" s="101">
        <v>0</v>
      </c>
      <c r="M42" s="113">
        <v>0</v>
      </c>
      <c r="N42" s="101">
        <v>0</v>
      </c>
      <c r="O42" s="101">
        <v>0</v>
      </c>
      <c r="P42" s="113">
        <v>0</v>
      </c>
      <c r="Q42" s="101">
        <v>0</v>
      </c>
      <c r="R42" s="101">
        <v>0</v>
      </c>
      <c r="S42" s="113">
        <v>0</v>
      </c>
      <c r="T42" s="101">
        <v>0</v>
      </c>
      <c r="U42" s="101">
        <v>0</v>
      </c>
      <c r="V42" s="113">
        <v>0</v>
      </c>
      <c r="W42" s="101">
        <v>0</v>
      </c>
      <c r="X42" s="101">
        <v>0</v>
      </c>
      <c r="Y42" s="122">
        <v>1</v>
      </c>
      <c r="Z42" s="104">
        <v>6.3898</v>
      </c>
      <c r="AA42" s="104">
        <v>2783.6132989285966</v>
      </c>
      <c r="AB42" s="122">
        <v>1</v>
      </c>
      <c r="AC42" s="104">
        <v>6.4774</v>
      </c>
      <c r="AD42" s="104">
        <v>5257.255878217505</v>
      </c>
      <c r="AE42" s="122">
        <v>1</v>
      </c>
      <c r="AF42" s="104">
        <v>7.2568</v>
      </c>
      <c r="AG42" s="104">
        <v>12612.521142795795</v>
      </c>
      <c r="AH42" s="153">
        <v>1</v>
      </c>
      <c r="AI42" s="108">
        <v>6.3608</v>
      </c>
      <c r="AJ42" s="108">
        <v>5702.098822934344</v>
      </c>
      <c r="AK42" s="122">
        <v>1</v>
      </c>
      <c r="AL42" s="104">
        <v>10.866</v>
      </c>
      <c r="AM42" s="194">
        <v>5171.462764688167</v>
      </c>
      <c r="AN42" s="132">
        <f t="shared" si="3"/>
        <v>5</v>
      </c>
      <c r="AO42" s="13">
        <f t="shared" si="4"/>
        <v>37.35080000000001</v>
      </c>
      <c r="AP42" s="13">
        <f t="shared" si="5"/>
        <v>31526.95190756441</v>
      </c>
      <c r="AQ42" s="49" t="s">
        <v>23</v>
      </c>
      <c r="AR42" s="336" t="s">
        <v>52</v>
      </c>
      <c r="AS42" s="50"/>
      <c r="AT42" s="33"/>
    </row>
    <row r="43" spans="1:46" ht="18.75">
      <c r="A43" s="51" t="s">
        <v>53</v>
      </c>
      <c r="B43" s="337"/>
      <c r="C43" s="52" t="s">
        <v>24</v>
      </c>
      <c r="D43" s="112">
        <v>16</v>
      </c>
      <c r="E43" s="102">
        <v>307.927</v>
      </c>
      <c r="F43" s="190">
        <v>152389.5436612332</v>
      </c>
      <c r="G43" s="112">
        <v>8</v>
      </c>
      <c r="H43" s="102">
        <v>203.6806</v>
      </c>
      <c r="I43" s="190">
        <v>81833.10600011537</v>
      </c>
      <c r="J43" s="112">
        <v>9</v>
      </c>
      <c r="K43" s="102">
        <v>198.3234</v>
      </c>
      <c r="L43" s="190">
        <v>117112.34146512423</v>
      </c>
      <c r="M43" s="112">
        <v>7</v>
      </c>
      <c r="N43" s="102">
        <v>130.3082</v>
      </c>
      <c r="O43" s="190">
        <v>67838.26885794647</v>
      </c>
      <c r="P43" s="112">
        <v>4</v>
      </c>
      <c r="Q43" s="102">
        <v>67.3086</v>
      </c>
      <c r="R43" s="190">
        <v>25409.563524049667</v>
      </c>
      <c r="S43" s="112">
        <v>4</v>
      </c>
      <c r="T43" s="102">
        <v>70.4878</v>
      </c>
      <c r="U43" s="190">
        <v>30912.963135944097</v>
      </c>
      <c r="V43" s="112">
        <v>2</v>
      </c>
      <c r="W43" s="102">
        <v>25.7154</v>
      </c>
      <c r="X43" s="190">
        <v>11273.671403034115</v>
      </c>
      <c r="Y43" s="123">
        <v>10</v>
      </c>
      <c r="Z43" s="105">
        <v>55.0144</v>
      </c>
      <c r="AA43" s="105">
        <v>52251.80031125259</v>
      </c>
      <c r="AB43" s="123">
        <v>41</v>
      </c>
      <c r="AC43" s="105">
        <v>229.9876</v>
      </c>
      <c r="AD43" s="105">
        <v>221828.50955878673</v>
      </c>
      <c r="AE43" s="123">
        <v>56</v>
      </c>
      <c r="AF43" s="105">
        <v>447.3986</v>
      </c>
      <c r="AG43" s="105">
        <v>530766.0926251794</v>
      </c>
      <c r="AH43" s="152">
        <v>53</v>
      </c>
      <c r="AI43" s="109">
        <v>615.9072</v>
      </c>
      <c r="AJ43" s="109">
        <v>493736.28741240635</v>
      </c>
      <c r="AK43" s="123">
        <v>32</v>
      </c>
      <c r="AL43" s="105">
        <v>448.8469</v>
      </c>
      <c r="AM43" s="193">
        <v>300852.84791861987</v>
      </c>
      <c r="AN43" s="133">
        <f t="shared" si="3"/>
        <v>242</v>
      </c>
      <c r="AO43" s="14">
        <f t="shared" si="4"/>
        <v>2800.9057</v>
      </c>
      <c r="AP43" s="14">
        <f t="shared" si="5"/>
        <v>2086204.9958736922</v>
      </c>
      <c r="AQ43" s="49" t="s">
        <v>24</v>
      </c>
      <c r="AR43" s="337"/>
      <c r="AS43" s="50" t="s">
        <v>53</v>
      </c>
      <c r="AT43" s="33"/>
    </row>
    <row r="44" spans="1:46" ht="18.75">
      <c r="A44" s="51"/>
      <c r="B44" s="336" t="s">
        <v>54</v>
      </c>
      <c r="C44" s="54" t="s">
        <v>23</v>
      </c>
      <c r="D44" s="113">
        <v>0</v>
      </c>
      <c r="E44" s="101">
        <v>0</v>
      </c>
      <c r="F44" s="101">
        <v>0</v>
      </c>
      <c r="G44" s="113">
        <v>0</v>
      </c>
      <c r="H44" s="101">
        <v>0</v>
      </c>
      <c r="I44" s="101">
        <v>0</v>
      </c>
      <c r="J44" s="113">
        <v>0</v>
      </c>
      <c r="K44" s="101">
        <v>0</v>
      </c>
      <c r="L44" s="101">
        <v>0</v>
      </c>
      <c r="M44" s="113">
        <v>0</v>
      </c>
      <c r="N44" s="101">
        <v>0</v>
      </c>
      <c r="O44" s="101">
        <v>0</v>
      </c>
      <c r="P44" s="113">
        <v>0</v>
      </c>
      <c r="Q44" s="101">
        <v>0</v>
      </c>
      <c r="R44" s="101">
        <v>0</v>
      </c>
      <c r="S44" s="113">
        <v>0</v>
      </c>
      <c r="T44" s="101">
        <v>0</v>
      </c>
      <c r="U44" s="101">
        <v>0</v>
      </c>
      <c r="V44" s="113">
        <v>0</v>
      </c>
      <c r="W44" s="101">
        <v>0</v>
      </c>
      <c r="X44" s="101">
        <v>0</v>
      </c>
      <c r="Y44" s="122">
        <v>0</v>
      </c>
      <c r="Z44" s="104">
        <v>0</v>
      </c>
      <c r="AA44" s="104">
        <v>0</v>
      </c>
      <c r="AB44" s="122">
        <v>0</v>
      </c>
      <c r="AC44" s="104">
        <v>0</v>
      </c>
      <c r="AD44" s="104">
        <v>0</v>
      </c>
      <c r="AE44" s="122">
        <v>0</v>
      </c>
      <c r="AF44" s="104">
        <v>0</v>
      </c>
      <c r="AG44" s="104">
        <v>0</v>
      </c>
      <c r="AH44" s="153">
        <v>0</v>
      </c>
      <c r="AI44" s="108">
        <v>0</v>
      </c>
      <c r="AJ44" s="108">
        <v>0</v>
      </c>
      <c r="AK44" s="122">
        <v>0</v>
      </c>
      <c r="AL44" s="104">
        <v>0</v>
      </c>
      <c r="AM44" s="104">
        <v>0</v>
      </c>
      <c r="AN44" s="132">
        <f t="shared" si="3"/>
        <v>0</v>
      </c>
      <c r="AO44" s="13">
        <f t="shared" si="4"/>
        <v>0</v>
      </c>
      <c r="AP44" s="13">
        <f t="shared" si="5"/>
        <v>0</v>
      </c>
      <c r="AQ44" s="59" t="s">
        <v>23</v>
      </c>
      <c r="AR44" s="336" t="s">
        <v>54</v>
      </c>
      <c r="AS44" s="50"/>
      <c r="AT44" s="33"/>
    </row>
    <row r="45" spans="1:46" ht="18.75">
      <c r="A45" s="51" t="s">
        <v>27</v>
      </c>
      <c r="B45" s="337"/>
      <c r="C45" s="52" t="s">
        <v>24</v>
      </c>
      <c r="D45" s="112">
        <v>0</v>
      </c>
      <c r="E45" s="102">
        <v>0</v>
      </c>
      <c r="F45" s="102">
        <v>0</v>
      </c>
      <c r="G45" s="112">
        <v>0</v>
      </c>
      <c r="H45" s="102">
        <v>0</v>
      </c>
      <c r="I45" s="102">
        <v>0</v>
      </c>
      <c r="J45" s="112">
        <v>0</v>
      </c>
      <c r="K45" s="102">
        <v>0</v>
      </c>
      <c r="L45" s="102">
        <v>0</v>
      </c>
      <c r="M45" s="112">
        <v>0</v>
      </c>
      <c r="N45" s="102">
        <v>0</v>
      </c>
      <c r="O45" s="102">
        <v>0</v>
      </c>
      <c r="P45" s="112">
        <v>0</v>
      </c>
      <c r="Q45" s="102">
        <v>0</v>
      </c>
      <c r="R45" s="102">
        <v>0</v>
      </c>
      <c r="S45" s="112">
        <v>0</v>
      </c>
      <c r="T45" s="102">
        <v>0</v>
      </c>
      <c r="U45" s="102">
        <v>0</v>
      </c>
      <c r="V45" s="112">
        <v>0</v>
      </c>
      <c r="W45" s="102">
        <v>0</v>
      </c>
      <c r="X45" s="102">
        <v>0</v>
      </c>
      <c r="Y45" s="123">
        <v>0</v>
      </c>
      <c r="Z45" s="105">
        <v>0</v>
      </c>
      <c r="AA45" s="105">
        <v>0</v>
      </c>
      <c r="AB45" s="123">
        <v>0</v>
      </c>
      <c r="AC45" s="105">
        <v>0</v>
      </c>
      <c r="AD45" s="105">
        <v>0</v>
      </c>
      <c r="AE45" s="123">
        <v>0</v>
      </c>
      <c r="AF45" s="105">
        <v>0</v>
      </c>
      <c r="AG45" s="105">
        <v>0</v>
      </c>
      <c r="AH45" s="152">
        <v>0</v>
      </c>
      <c r="AI45" s="109">
        <v>0</v>
      </c>
      <c r="AJ45" s="109">
        <v>0</v>
      </c>
      <c r="AK45" s="123">
        <v>0</v>
      </c>
      <c r="AL45" s="105">
        <v>0</v>
      </c>
      <c r="AM45" s="105">
        <v>0</v>
      </c>
      <c r="AN45" s="133">
        <f t="shared" si="3"/>
        <v>0</v>
      </c>
      <c r="AO45" s="14">
        <f t="shared" si="4"/>
        <v>0</v>
      </c>
      <c r="AP45" s="14">
        <f t="shared" si="5"/>
        <v>0</v>
      </c>
      <c r="AQ45" s="53" t="s">
        <v>24</v>
      </c>
      <c r="AR45" s="337"/>
      <c r="AS45" s="60" t="s">
        <v>27</v>
      </c>
      <c r="AT45" s="33"/>
    </row>
    <row r="46" spans="1:46" ht="18.75">
      <c r="A46" s="51"/>
      <c r="B46" s="336" t="s">
        <v>55</v>
      </c>
      <c r="C46" s="54" t="s">
        <v>23</v>
      </c>
      <c r="D46" s="113">
        <v>0</v>
      </c>
      <c r="E46" s="101">
        <v>0</v>
      </c>
      <c r="F46" s="101">
        <v>0</v>
      </c>
      <c r="G46" s="113">
        <v>0</v>
      </c>
      <c r="H46" s="101">
        <v>0</v>
      </c>
      <c r="I46" s="101">
        <v>0</v>
      </c>
      <c r="J46" s="113">
        <v>0</v>
      </c>
      <c r="K46" s="101">
        <v>0</v>
      </c>
      <c r="L46" s="101">
        <v>0</v>
      </c>
      <c r="M46" s="113">
        <v>0</v>
      </c>
      <c r="N46" s="101">
        <v>0</v>
      </c>
      <c r="O46" s="101">
        <v>0</v>
      </c>
      <c r="P46" s="113">
        <v>0</v>
      </c>
      <c r="Q46" s="101">
        <v>0</v>
      </c>
      <c r="R46" s="101">
        <v>0</v>
      </c>
      <c r="S46" s="113">
        <v>0</v>
      </c>
      <c r="T46" s="101">
        <v>0</v>
      </c>
      <c r="U46" s="101">
        <v>0</v>
      </c>
      <c r="V46" s="113">
        <v>0</v>
      </c>
      <c r="W46" s="101">
        <v>0</v>
      </c>
      <c r="X46" s="101">
        <v>0</v>
      </c>
      <c r="Y46" s="122">
        <v>0</v>
      </c>
      <c r="Z46" s="104">
        <v>0</v>
      </c>
      <c r="AA46" s="104">
        <v>0</v>
      </c>
      <c r="AB46" s="122">
        <v>0</v>
      </c>
      <c r="AC46" s="104">
        <v>0</v>
      </c>
      <c r="AD46" s="104">
        <v>0</v>
      </c>
      <c r="AE46" s="122">
        <v>0</v>
      </c>
      <c r="AF46" s="104">
        <v>0</v>
      </c>
      <c r="AG46" s="104">
        <v>0</v>
      </c>
      <c r="AH46" s="153">
        <v>0</v>
      </c>
      <c r="AI46" s="108">
        <v>0</v>
      </c>
      <c r="AJ46" s="108">
        <v>0</v>
      </c>
      <c r="AK46" s="122">
        <v>0</v>
      </c>
      <c r="AL46" s="104">
        <v>0</v>
      </c>
      <c r="AM46" s="104">
        <v>0</v>
      </c>
      <c r="AN46" s="132">
        <f t="shared" si="3"/>
        <v>0</v>
      </c>
      <c r="AO46" s="13">
        <f t="shared" si="4"/>
        <v>0</v>
      </c>
      <c r="AP46" s="13">
        <f t="shared" si="5"/>
        <v>0</v>
      </c>
      <c r="AQ46" s="49" t="s">
        <v>23</v>
      </c>
      <c r="AR46" s="336" t="s">
        <v>55</v>
      </c>
      <c r="AS46" s="60"/>
      <c r="AT46" s="33"/>
    </row>
    <row r="47" spans="1:46" ht="18.75">
      <c r="A47" s="55"/>
      <c r="B47" s="337"/>
      <c r="C47" s="52" t="s">
        <v>24</v>
      </c>
      <c r="D47" s="112">
        <v>0</v>
      </c>
      <c r="E47" s="102">
        <v>0</v>
      </c>
      <c r="F47" s="102">
        <v>0</v>
      </c>
      <c r="G47" s="112">
        <v>0</v>
      </c>
      <c r="H47" s="102">
        <v>0</v>
      </c>
      <c r="I47" s="102">
        <v>0</v>
      </c>
      <c r="J47" s="112">
        <v>0</v>
      </c>
      <c r="K47" s="102">
        <v>0</v>
      </c>
      <c r="L47" s="102">
        <v>0</v>
      </c>
      <c r="M47" s="112">
        <v>0</v>
      </c>
      <c r="N47" s="102">
        <v>0</v>
      </c>
      <c r="O47" s="102">
        <v>0</v>
      </c>
      <c r="P47" s="112">
        <v>0</v>
      </c>
      <c r="Q47" s="102">
        <v>0</v>
      </c>
      <c r="R47" s="102">
        <v>0</v>
      </c>
      <c r="S47" s="112">
        <v>0</v>
      </c>
      <c r="T47" s="102">
        <v>0</v>
      </c>
      <c r="U47" s="102">
        <v>0</v>
      </c>
      <c r="V47" s="112">
        <v>0</v>
      </c>
      <c r="W47" s="102">
        <v>0</v>
      </c>
      <c r="X47" s="102">
        <v>0</v>
      </c>
      <c r="Y47" s="123">
        <v>0</v>
      </c>
      <c r="Z47" s="105">
        <v>0</v>
      </c>
      <c r="AA47" s="105">
        <v>0</v>
      </c>
      <c r="AB47" s="123">
        <v>0</v>
      </c>
      <c r="AC47" s="105">
        <v>0</v>
      </c>
      <c r="AD47" s="105">
        <v>0</v>
      </c>
      <c r="AE47" s="123">
        <v>0</v>
      </c>
      <c r="AF47" s="105">
        <v>0</v>
      </c>
      <c r="AG47" s="105">
        <v>0</v>
      </c>
      <c r="AH47" s="152">
        <v>0</v>
      </c>
      <c r="AI47" s="109">
        <v>0</v>
      </c>
      <c r="AJ47" s="109">
        <v>0</v>
      </c>
      <c r="AK47" s="123">
        <v>0</v>
      </c>
      <c r="AL47" s="105">
        <v>0</v>
      </c>
      <c r="AM47" s="105">
        <v>0</v>
      </c>
      <c r="AN47" s="133">
        <f t="shared" si="3"/>
        <v>0</v>
      </c>
      <c r="AO47" s="14">
        <f t="shared" si="4"/>
        <v>0</v>
      </c>
      <c r="AP47" s="14">
        <f t="shared" si="5"/>
        <v>0</v>
      </c>
      <c r="AQ47" s="56" t="s">
        <v>24</v>
      </c>
      <c r="AR47" s="337"/>
      <c r="AS47" s="61"/>
      <c r="AT47" s="33"/>
    </row>
    <row r="48" spans="1:46" ht="18.75">
      <c r="A48" s="51"/>
      <c r="B48" s="336" t="s">
        <v>56</v>
      </c>
      <c r="C48" s="54" t="s">
        <v>23</v>
      </c>
      <c r="D48" s="113">
        <v>0</v>
      </c>
      <c r="E48" s="101">
        <v>0</v>
      </c>
      <c r="F48" s="101">
        <v>0</v>
      </c>
      <c r="G48" s="113">
        <v>0</v>
      </c>
      <c r="H48" s="101">
        <v>0</v>
      </c>
      <c r="I48" s="101">
        <v>0</v>
      </c>
      <c r="J48" s="113">
        <v>0</v>
      </c>
      <c r="K48" s="101">
        <v>0</v>
      </c>
      <c r="L48" s="101">
        <v>0</v>
      </c>
      <c r="M48" s="113">
        <v>0</v>
      </c>
      <c r="N48" s="101">
        <v>0</v>
      </c>
      <c r="O48" s="101">
        <v>0</v>
      </c>
      <c r="P48" s="113">
        <v>0</v>
      </c>
      <c r="Q48" s="101">
        <v>0</v>
      </c>
      <c r="R48" s="101">
        <v>0</v>
      </c>
      <c r="S48" s="113">
        <v>0</v>
      </c>
      <c r="T48" s="101">
        <v>0</v>
      </c>
      <c r="U48" s="101">
        <v>0</v>
      </c>
      <c r="V48" s="113">
        <v>0</v>
      </c>
      <c r="W48" s="101">
        <v>0</v>
      </c>
      <c r="X48" s="101">
        <v>0</v>
      </c>
      <c r="Y48" s="122">
        <v>0</v>
      </c>
      <c r="Z48" s="104">
        <v>0</v>
      </c>
      <c r="AA48" s="104">
        <v>0</v>
      </c>
      <c r="AB48" s="122">
        <v>0</v>
      </c>
      <c r="AC48" s="104">
        <v>0</v>
      </c>
      <c r="AD48" s="104">
        <v>0</v>
      </c>
      <c r="AE48" s="122">
        <v>0</v>
      </c>
      <c r="AF48" s="104">
        <v>0</v>
      </c>
      <c r="AG48" s="104">
        <v>0</v>
      </c>
      <c r="AH48" s="153">
        <v>0</v>
      </c>
      <c r="AI48" s="108">
        <v>0</v>
      </c>
      <c r="AJ48" s="108">
        <v>0</v>
      </c>
      <c r="AK48" s="122">
        <v>0</v>
      </c>
      <c r="AL48" s="104">
        <v>0</v>
      </c>
      <c r="AM48" s="104">
        <v>0</v>
      </c>
      <c r="AN48" s="132">
        <f t="shared" si="3"/>
        <v>0</v>
      </c>
      <c r="AO48" s="13">
        <f t="shared" si="4"/>
        <v>0</v>
      </c>
      <c r="AP48" s="13">
        <f t="shared" si="5"/>
        <v>0</v>
      </c>
      <c r="AQ48" s="49" t="s">
        <v>23</v>
      </c>
      <c r="AR48" s="336" t="s">
        <v>56</v>
      </c>
      <c r="AS48" s="60"/>
      <c r="AT48" s="33"/>
    </row>
    <row r="49" spans="1:46" ht="18.75">
      <c r="A49" s="51" t="s">
        <v>57</v>
      </c>
      <c r="B49" s="337"/>
      <c r="C49" s="52" t="s">
        <v>24</v>
      </c>
      <c r="D49" s="112">
        <v>0</v>
      </c>
      <c r="E49" s="102">
        <v>0</v>
      </c>
      <c r="F49" s="102">
        <v>0</v>
      </c>
      <c r="G49" s="112">
        <v>0</v>
      </c>
      <c r="H49" s="102">
        <v>0</v>
      </c>
      <c r="I49" s="102">
        <v>0</v>
      </c>
      <c r="J49" s="112">
        <v>0</v>
      </c>
      <c r="K49" s="102">
        <v>0</v>
      </c>
      <c r="L49" s="102">
        <v>0</v>
      </c>
      <c r="M49" s="112">
        <v>0</v>
      </c>
      <c r="N49" s="102">
        <v>0</v>
      </c>
      <c r="O49" s="102">
        <v>0</v>
      </c>
      <c r="P49" s="112">
        <v>0</v>
      </c>
      <c r="Q49" s="102">
        <v>0</v>
      </c>
      <c r="R49" s="102">
        <v>0</v>
      </c>
      <c r="S49" s="112">
        <v>0</v>
      </c>
      <c r="T49" s="102">
        <v>0</v>
      </c>
      <c r="U49" s="102">
        <v>0</v>
      </c>
      <c r="V49" s="112">
        <v>0</v>
      </c>
      <c r="W49" s="102">
        <v>0</v>
      </c>
      <c r="X49" s="102">
        <v>0</v>
      </c>
      <c r="Y49" s="123">
        <v>0</v>
      </c>
      <c r="Z49" s="105">
        <v>0</v>
      </c>
      <c r="AA49" s="105">
        <v>0</v>
      </c>
      <c r="AB49" s="123">
        <v>0</v>
      </c>
      <c r="AC49" s="105">
        <v>0</v>
      </c>
      <c r="AD49" s="105">
        <v>0</v>
      </c>
      <c r="AE49" s="123">
        <v>0</v>
      </c>
      <c r="AF49" s="105">
        <v>0</v>
      </c>
      <c r="AG49" s="105">
        <v>0</v>
      </c>
      <c r="AH49" s="152">
        <v>0</v>
      </c>
      <c r="AI49" s="109">
        <v>0</v>
      </c>
      <c r="AJ49" s="109">
        <v>0</v>
      </c>
      <c r="AK49" s="123">
        <v>0</v>
      </c>
      <c r="AL49" s="105">
        <v>0</v>
      </c>
      <c r="AM49" s="105">
        <v>0</v>
      </c>
      <c r="AN49" s="133">
        <f t="shared" si="3"/>
        <v>0</v>
      </c>
      <c r="AO49" s="14">
        <f t="shared" si="4"/>
        <v>0</v>
      </c>
      <c r="AP49" s="14">
        <f t="shared" si="5"/>
        <v>0</v>
      </c>
      <c r="AQ49" s="53" t="s">
        <v>24</v>
      </c>
      <c r="AR49" s="337"/>
      <c r="AS49" s="60" t="s">
        <v>57</v>
      </c>
      <c r="AT49" s="33"/>
    </row>
    <row r="50" spans="1:46" ht="18.75">
      <c r="A50" s="51"/>
      <c r="B50" s="336" t="s">
        <v>58</v>
      </c>
      <c r="C50" s="54" t="s">
        <v>23</v>
      </c>
      <c r="D50" s="113">
        <v>0</v>
      </c>
      <c r="E50" s="101">
        <v>0</v>
      </c>
      <c r="F50" s="101">
        <v>0</v>
      </c>
      <c r="G50" s="113">
        <v>0</v>
      </c>
      <c r="H50" s="101">
        <v>0</v>
      </c>
      <c r="I50" s="101">
        <v>0</v>
      </c>
      <c r="J50" s="113">
        <v>0</v>
      </c>
      <c r="K50" s="101">
        <v>0</v>
      </c>
      <c r="L50" s="101">
        <v>0</v>
      </c>
      <c r="M50" s="113">
        <v>0</v>
      </c>
      <c r="N50" s="101">
        <v>0</v>
      </c>
      <c r="O50" s="101">
        <v>0</v>
      </c>
      <c r="P50" s="113">
        <v>0</v>
      </c>
      <c r="Q50" s="101">
        <v>0</v>
      </c>
      <c r="R50" s="101">
        <v>0</v>
      </c>
      <c r="S50" s="113">
        <v>0</v>
      </c>
      <c r="T50" s="101">
        <v>0</v>
      </c>
      <c r="U50" s="101">
        <v>0</v>
      </c>
      <c r="V50" s="113">
        <v>0</v>
      </c>
      <c r="W50" s="101">
        <v>0</v>
      </c>
      <c r="X50" s="101">
        <v>0</v>
      </c>
      <c r="Y50" s="122">
        <v>0</v>
      </c>
      <c r="Z50" s="104">
        <v>0</v>
      </c>
      <c r="AA50" s="104">
        <v>0</v>
      </c>
      <c r="AB50" s="122">
        <v>0</v>
      </c>
      <c r="AC50" s="104">
        <v>0</v>
      </c>
      <c r="AD50" s="104">
        <v>0</v>
      </c>
      <c r="AE50" s="122">
        <v>0</v>
      </c>
      <c r="AF50" s="104">
        <v>0</v>
      </c>
      <c r="AG50" s="104">
        <v>0</v>
      </c>
      <c r="AH50" s="153">
        <v>0</v>
      </c>
      <c r="AI50" s="108">
        <v>0</v>
      </c>
      <c r="AJ50" s="108">
        <v>0</v>
      </c>
      <c r="AK50" s="122">
        <v>0</v>
      </c>
      <c r="AL50" s="104">
        <v>0</v>
      </c>
      <c r="AM50" s="104">
        <v>0</v>
      </c>
      <c r="AN50" s="132">
        <f t="shared" si="3"/>
        <v>0</v>
      </c>
      <c r="AO50" s="13">
        <f t="shared" si="4"/>
        <v>0</v>
      </c>
      <c r="AP50" s="13">
        <f t="shared" si="5"/>
        <v>0</v>
      </c>
      <c r="AQ50" s="49" t="s">
        <v>23</v>
      </c>
      <c r="AR50" s="336" t="s">
        <v>58</v>
      </c>
      <c r="AS50" s="58"/>
      <c r="AT50" s="33"/>
    </row>
    <row r="51" spans="1:46" ht="18.75">
      <c r="A51" s="51"/>
      <c r="B51" s="337"/>
      <c r="C51" s="52" t="s">
        <v>24</v>
      </c>
      <c r="D51" s="112">
        <v>0</v>
      </c>
      <c r="E51" s="102">
        <v>0</v>
      </c>
      <c r="F51" s="102">
        <v>0</v>
      </c>
      <c r="G51" s="112">
        <v>0</v>
      </c>
      <c r="H51" s="102">
        <v>0</v>
      </c>
      <c r="I51" s="102">
        <v>0</v>
      </c>
      <c r="J51" s="112">
        <v>0</v>
      </c>
      <c r="K51" s="102">
        <v>0</v>
      </c>
      <c r="L51" s="102">
        <v>0</v>
      </c>
      <c r="M51" s="112">
        <v>0</v>
      </c>
      <c r="N51" s="102">
        <v>0</v>
      </c>
      <c r="O51" s="102">
        <v>0</v>
      </c>
      <c r="P51" s="112">
        <v>0</v>
      </c>
      <c r="Q51" s="102">
        <v>0</v>
      </c>
      <c r="R51" s="102">
        <v>0</v>
      </c>
      <c r="S51" s="112">
        <v>0</v>
      </c>
      <c r="T51" s="102">
        <v>0</v>
      </c>
      <c r="U51" s="102">
        <v>0</v>
      </c>
      <c r="V51" s="112">
        <v>0</v>
      </c>
      <c r="W51" s="102">
        <v>0</v>
      </c>
      <c r="X51" s="102">
        <v>0</v>
      </c>
      <c r="Y51" s="123">
        <v>0</v>
      </c>
      <c r="Z51" s="105">
        <v>0</v>
      </c>
      <c r="AA51" s="105">
        <v>0</v>
      </c>
      <c r="AB51" s="123">
        <v>1</v>
      </c>
      <c r="AC51" s="105">
        <v>281.712</v>
      </c>
      <c r="AD51" s="105">
        <v>66277.68371814916</v>
      </c>
      <c r="AE51" s="123">
        <v>0</v>
      </c>
      <c r="AF51" s="105">
        <v>0</v>
      </c>
      <c r="AG51" s="105">
        <v>0</v>
      </c>
      <c r="AH51" s="152">
        <v>0</v>
      </c>
      <c r="AI51" s="109">
        <v>0</v>
      </c>
      <c r="AJ51" s="109">
        <v>0</v>
      </c>
      <c r="AK51" s="123">
        <v>0</v>
      </c>
      <c r="AL51" s="105">
        <v>0</v>
      </c>
      <c r="AM51" s="105">
        <v>0</v>
      </c>
      <c r="AN51" s="133">
        <f t="shared" si="3"/>
        <v>1</v>
      </c>
      <c r="AO51" s="14">
        <f t="shared" si="4"/>
        <v>281.712</v>
      </c>
      <c r="AP51" s="14">
        <f t="shared" si="5"/>
        <v>66277.68371814916</v>
      </c>
      <c r="AQ51" s="53" t="s">
        <v>24</v>
      </c>
      <c r="AR51" s="337"/>
      <c r="AS51" s="60"/>
      <c r="AT51" s="33"/>
    </row>
    <row r="52" spans="1:46" ht="18.75">
      <c r="A52" s="51"/>
      <c r="B52" s="336" t="s">
        <v>59</v>
      </c>
      <c r="C52" s="54" t="s">
        <v>23</v>
      </c>
      <c r="D52" s="113">
        <v>0</v>
      </c>
      <c r="E52" s="101">
        <v>0</v>
      </c>
      <c r="F52" s="101">
        <v>0</v>
      </c>
      <c r="G52" s="113">
        <v>0</v>
      </c>
      <c r="H52" s="101">
        <v>0</v>
      </c>
      <c r="I52" s="101">
        <v>0</v>
      </c>
      <c r="J52" s="113">
        <v>0</v>
      </c>
      <c r="K52" s="101">
        <v>0</v>
      </c>
      <c r="L52" s="101">
        <v>0</v>
      </c>
      <c r="M52" s="113">
        <v>0</v>
      </c>
      <c r="N52" s="101">
        <v>0</v>
      </c>
      <c r="O52" s="101">
        <v>0</v>
      </c>
      <c r="P52" s="113">
        <v>0</v>
      </c>
      <c r="Q52" s="101">
        <v>0</v>
      </c>
      <c r="R52" s="101">
        <v>0</v>
      </c>
      <c r="S52" s="113">
        <v>0</v>
      </c>
      <c r="T52" s="101">
        <v>0</v>
      </c>
      <c r="U52" s="101">
        <v>0</v>
      </c>
      <c r="V52" s="113">
        <v>0</v>
      </c>
      <c r="W52" s="101">
        <v>0</v>
      </c>
      <c r="X52" s="101">
        <v>0</v>
      </c>
      <c r="Y52" s="122">
        <v>0</v>
      </c>
      <c r="Z52" s="104">
        <v>0</v>
      </c>
      <c r="AA52" s="104">
        <v>0</v>
      </c>
      <c r="AB52" s="122">
        <v>0</v>
      </c>
      <c r="AC52" s="104">
        <v>0</v>
      </c>
      <c r="AD52" s="104">
        <v>0</v>
      </c>
      <c r="AE52" s="122">
        <v>0</v>
      </c>
      <c r="AF52" s="104">
        <v>0</v>
      </c>
      <c r="AG52" s="104">
        <v>0</v>
      </c>
      <c r="AH52" s="153">
        <v>0</v>
      </c>
      <c r="AI52" s="108">
        <v>0</v>
      </c>
      <c r="AJ52" s="108">
        <v>0</v>
      </c>
      <c r="AK52" s="122">
        <v>0</v>
      </c>
      <c r="AL52" s="104">
        <v>0</v>
      </c>
      <c r="AM52" s="104">
        <v>0</v>
      </c>
      <c r="AN52" s="132">
        <f t="shared" si="3"/>
        <v>0</v>
      </c>
      <c r="AO52" s="13">
        <f t="shared" si="4"/>
        <v>0</v>
      </c>
      <c r="AP52" s="13">
        <f t="shared" si="5"/>
        <v>0</v>
      </c>
      <c r="AQ52" s="49" t="s">
        <v>23</v>
      </c>
      <c r="AR52" s="336" t="s">
        <v>59</v>
      </c>
      <c r="AS52" s="60"/>
      <c r="AT52" s="33"/>
    </row>
    <row r="53" spans="1:46" ht="18.75">
      <c r="A53" s="51" t="s">
        <v>27</v>
      </c>
      <c r="B53" s="337"/>
      <c r="C53" s="52" t="s">
        <v>24</v>
      </c>
      <c r="D53" s="112">
        <v>0</v>
      </c>
      <c r="E53" s="102">
        <v>0</v>
      </c>
      <c r="F53" s="190">
        <v>0</v>
      </c>
      <c r="G53" s="112">
        <v>0</v>
      </c>
      <c r="H53" s="102">
        <v>0</v>
      </c>
      <c r="I53" s="190">
        <v>0</v>
      </c>
      <c r="J53" s="112">
        <v>0</v>
      </c>
      <c r="K53" s="102">
        <v>0</v>
      </c>
      <c r="L53" s="190">
        <v>0</v>
      </c>
      <c r="M53" s="112">
        <v>0</v>
      </c>
      <c r="N53" s="102">
        <v>0</v>
      </c>
      <c r="O53" s="190">
        <v>0</v>
      </c>
      <c r="P53" s="112">
        <v>0</v>
      </c>
      <c r="Q53" s="102">
        <v>0</v>
      </c>
      <c r="R53" s="190">
        <v>0</v>
      </c>
      <c r="S53" s="112">
        <v>0</v>
      </c>
      <c r="T53" s="102">
        <v>0</v>
      </c>
      <c r="U53" s="190">
        <v>0</v>
      </c>
      <c r="V53" s="112">
        <v>1</v>
      </c>
      <c r="W53" s="102">
        <v>20.948</v>
      </c>
      <c r="X53" s="190">
        <v>3251.5256833874105</v>
      </c>
      <c r="Y53" s="123">
        <v>0</v>
      </c>
      <c r="Z53" s="105">
        <v>0</v>
      </c>
      <c r="AA53" s="105">
        <v>0</v>
      </c>
      <c r="AB53" s="123">
        <v>1</v>
      </c>
      <c r="AC53" s="105">
        <v>0.754</v>
      </c>
      <c r="AD53" s="105">
        <v>35.9310025849482</v>
      </c>
      <c r="AE53" s="123">
        <v>0</v>
      </c>
      <c r="AF53" s="105">
        <v>0</v>
      </c>
      <c r="AG53" s="105">
        <v>0</v>
      </c>
      <c r="AH53" s="152">
        <v>0</v>
      </c>
      <c r="AI53" s="109">
        <v>0</v>
      </c>
      <c r="AJ53" s="109">
        <v>0</v>
      </c>
      <c r="AK53" s="123">
        <v>0</v>
      </c>
      <c r="AL53" s="105">
        <v>0</v>
      </c>
      <c r="AM53" s="105">
        <v>0</v>
      </c>
      <c r="AN53" s="133">
        <f t="shared" si="3"/>
        <v>2</v>
      </c>
      <c r="AO53" s="14">
        <f t="shared" si="4"/>
        <v>21.702</v>
      </c>
      <c r="AP53" s="14">
        <f t="shared" si="5"/>
        <v>3287.4566859723586</v>
      </c>
      <c r="AQ53" s="53" t="s">
        <v>24</v>
      </c>
      <c r="AR53" s="337"/>
      <c r="AS53" s="60" t="s">
        <v>27</v>
      </c>
      <c r="AT53" s="33"/>
    </row>
    <row r="54" spans="1:46" ht="18.75">
      <c r="A54" s="51"/>
      <c r="B54" s="336" t="s">
        <v>60</v>
      </c>
      <c r="C54" s="54" t="s">
        <v>23</v>
      </c>
      <c r="D54" s="113">
        <v>0</v>
      </c>
      <c r="E54" s="101">
        <v>0</v>
      </c>
      <c r="F54" s="101">
        <v>0</v>
      </c>
      <c r="G54" s="113">
        <v>0</v>
      </c>
      <c r="H54" s="101">
        <v>0</v>
      </c>
      <c r="I54" s="101">
        <v>0</v>
      </c>
      <c r="J54" s="113">
        <v>0</v>
      </c>
      <c r="K54" s="101">
        <v>0</v>
      </c>
      <c r="L54" s="101">
        <v>0</v>
      </c>
      <c r="M54" s="113">
        <v>0</v>
      </c>
      <c r="N54" s="101">
        <v>0</v>
      </c>
      <c r="O54" s="101">
        <v>0</v>
      </c>
      <c r="P54" s="113">
        <v>0</v>
      </c>
      <c r="Q54" s="101">
        <v>0</v>
      </c>
      <c r="R54" s="101">
        <v>0</v>
      </c>
      <c r="S54" s="113">
        <v>0</v>
      </c>
      <c r="T54" s="101">
        <v>0</v>
      </c>
      <c r="U54" s="101">
        <v>0</v>
      </c>
      <c r="V54" s="113">
        <v>0</v>
      </c>
      <c r="W54" s="101">
        <v>0</v>
      </c>
      <c r="X54" s="101">
        <v>0</v>
      </c>
      <c r="Y54" s="122">
        <v>0</v>
      </c>
      <c r="Z54" s="104">
        <v>0</v>
      </c>
      <c r="AA54" s="104">
        <v>0</v>
      </c>
      <c r="AB54" s="122">
        <v>0</v>
      </c>
      <c r="AC54" s="104">
        <v>0</v>
      </c>
      <c r="AD54" s="104">
        <v>0</v>
      </c>
      <c r="AE54" s="122">
        <v>0</v>
      </c>
      <c r="AF54" s="104">
        <v>0</v>
      </c>
      <c r="AG54" s="104">
        <v>0</v>
      </c>
      <c r="AH54" s="153">
        <v>0</v>
      </c>
      <c r="AI54" s="108">
        <v>0</v>
      </c>
      <c r="AJ54" s="108">
        <v>0</v>
      </c>
      <c r="AK54" s="122">
        <v>0</v>
      </c>
      <c r="AL54" s="104">
        <v>0</v>
      </c>
      <c r="AM54" s="104">
        <v>0</v>
      </c>
      <c r="AN54" s="132">
        <f t="shared" si="3"/>
        <v>0</v>
      </c>
      <c r="AO54" s="13">
        <f t="shared" si="4"/>
        <v>0</v>
      </c>
      <c r="AP54" s="13">
        <f t="shared" si="5"/>
        <v>0</v>
      </c>
      <c r="AQ54" s="49" t="s">
        <v>23</v>
      </c>
      <c r="AR54" s="336" t="s">
        <v>60</v>
      </c>
      <c r="AS54" s="50"/>
      <c r="AT54" s="33"/>
    </row>
    <row r="55" spans="1:46" ht="18.75">
      <c r="A55" s="55"/>
      <c r="B55" s="337"/>
      <c r="C55" s="52" t="s">
        <v>24</v>
      </c>
      <c r="D55" s="112">
        <v>0</v>
      </c>
      <c r="E55" s="102">
        <v>0</v>
      </c>
      <c r="F55" s="102">
        <v>0</v>
      </c>
      <c r="G55" s="112">
        <v>0</v>
      </c>
      <c r="H55" s="102">
        <v>0</v>
      </c>
      <c r="I55" s="102">
        <v>0</v>
      </c>
      <c r="J55" s="112">
        <v>0</v>
      </c>
      <c r="K55" s="102">
        <v>0</v>
      </c>
      <c r="L55" s="102">
        <v>0</v>
      </c>
      <c r="M55" s="112">
        <v>0</v>
      </c>
      <c r="N55" s="102">
        <v>0</v>
      </c>
      <c r="O55" s="102">
        <v>0</v>
      </c>
      <c r="P55" s="112">
        <v>0</v>
      </c>
      <c r="Q55" s="102">
        <v>0</v>
      </c>
      <c r="R55" s="102">
        <v>0</v>
      </c>
      <c r="S55" s="112">
        <v>0</v>
      </c>
      <c r="T55" s="102">
        <v>0</v>
      </c>
      <c r="U55" s="102">
        <v>0</v>
      </c>
      <c r="V55" s="112">
        <v>0</v>
      </c>
      <c r="W55" s="102">
        <v>0</v>
      </c>
      <c r="X55" s="102">
        <v>0</v>
      </c>
      <c r="Y55" s="123">
        <v>0</v>
      </c>
      <c r="Z55" s="105">
        <v>0</v>
      </c>
      <c r="AA55" s="105">
        <v>0</v>
      </c>
      <c r="AB55" s="123">
        <v>0</v>
      </c>
      <c r="AC55" s="105">
        <v>0</v>
      </c>
      <c r="AD55" s="105">
        <v>0</v>
      </c>
      <c r="AE55" s="123">
        <v>0</v>
      </c>
      <c r="AF55" s="105">
        <v>0</v>
      </c>
      <c r="AG55" s="105">
        <v>0</v>
      </c>
      <c r="AH55" s="152">
        <v>0</v>
      </c>
      <c r="AI55" s="109">
        <v>0</v>
      </c>
      <c r="AJ55" s="109">
        <v>0</v>
      </c>
      <c r="AK55" s="123">
        <v>0</v>
      </c>
      <c r="AL55" s="105">
        <v>0</v>
      </c>
      <c r="AM55" s="105">
        <v>0</v>
      </c>
      <c r="AN55" s="133">
        <f t="shared" si="3"/>
        <v>0</v>
      </c>
      <c r="AO55" s="14">
        <f t="shared" si="4"/>
        <v>0</v>
      </c>
      <c r="AP55" s="14">
        <f t="shared" si="5"/>
        <v>0</v>
      </c>
      <c r="AQ55" s="56" t="s">
        <v>24</v>
      </c>
      <c r="AR55" s="337"/>
      <c r="AS55" s="57"/>
      <c r="AT55" s="33"/>
    </row>
    <row r="56" spans="1:46" ht="18.75">
      <c r="A56" s="345" t="s">
        <v>91</v>
      </c>
      <c r="B56" s="346"/>
      <c r="C56" s="54" t="s">
        <v>23</v>
      </c>
      <c r="D56" s="113">
        <v>0</v>
      </c>
      <c r="E56" s="101">
        <v>0</v>
      </c>
      <c r="F56" s="101">
        <v>0</v>
      </c>
      <c r="G56" s="113">
        <v>0</v>
      </c>
      <c r="H56" s="101">
        <v>0</v>
      </c>
      <c r="I56" s="101">
        <v>0</v>
      </c>
      <c r="J56" s="113">
        <v>0</v>
      </c>
      <c r="K56" s="101">
        <v>0</v>
      </c>
      <c r="L56" s="101">
        <v>0</v>
      </c>
      <c r="M56" s="113">
        <v>0</v>
      </c>
      <c r="N56" s="101">
        <v>0</v>
      </c>
      <c r="O56" s="101">
        <v>0</v>
      </c>
      <c r="P56" s="113">
        <v>0</v>
      </c>
      <c r="Q56" s="101">
        <v>0</v>
      </c>
      <c r="R56" s="101">
        <v>0</v>
      </c>
      <c r="S56" s="113">
        <v>0</v>
      </c>
      <c r="T56" s="101">
        <v>0</v>
      </c>
      <c r="U56" s="101">
        <v>0</v>
      </c>
      <c r="V56" s="113">
        <v>0</v>
      </c>
      <c r="W56" s="101">
        <v>0</v>
      </c>
      <c r="X56" s="101">
        <v>0</v>
      </c>
      <c r="Y56" s="122">
        <v>0</v>
      </c>
      <c r="Z56" s="104">
        <v>0</v>
      </c>
      <c r="AA56" s="104">
        <v>0</v>
      </c>
      <c r="AB56" s="122">
        <v>0</v>
      </c>
      <c r="AC56" s="104">
        <v>0</v>
      </c>
      <c r="AD56" s="104">
        <v>0</v>
      </c>
      <c r="AE56" s="122">
        <v>0</v>
      </c>
      <c r="AF56" s="104">
        <v>0</v>
      </c>
      <c r="AG56" s="104">
        <v>0</v>
      </c>
      <c r="AH56" s="153">
        <v>0</v>
      </c>
      <c r="AI56" s="108">
        <v>0</v>
      </c>
      <c r="AJ56" s="108">
        <v>0</v>
      </c>
      <c r="AK56" s="122">
        <v>0</v>
      </c>
      <c r="AL56" s="104">
        <v>0</v>
      </c>
      <c r="AM56" s="104">
        <v>0</v>
      </c>
      <c r="AN56" s="132">
        <f t="shared" si="3"/>
        <v>0</v>
      </c>
      <c r="AO56" s="13">
        <f t="shared" si="4"/>
        <v>0</v>
      </c>
      <c r="AP56" s="13">
        <f t="shared" si="5"/>
        <v>0</v>
      </c>
      <c r="AQ56" s="62" t="s">
        <v>23</v>
      </c>
      <c r="AR56" s="349" t="s">
        <v>61</v>
      </c>
      <c r="AS56" s="350"/>
      <c r="AT56" s="33"/>
    </row>
    <row r="57" spans="1:46" ht="18.75">
      <c r="A57" s="347"/>
      <c r="B57" s="348"/>
      <c r="C57" s="52" t="s">
        <v>24</v>
      </c>
      <c r="D57" s="112">
        <v>0</v>
      </c>
      <c r="E57" s="102">
        <v>0</v>
      </c>
      <c r="F57" s="102">
        <v>0</v>
      </c>
      <c r="G57" s="112">
        <v>0</v>
      </c>
      <c r="H57" s="102">
        <v>0</v>
      </c>
      <c r="I57" s="102">
        <v>0</v>
      </c>
      <c r="J57" s="112">
        <v>0</v>
      </c>
      <c r="K57" s="102">
        <v>0</v>
      </c>
      <c r="L57" s="102">
        <v>0</v>
      </c>
      <c r="M57" s="112">
        <v>0</v>
      </c>
      <c r="N57" s="102">
        <v>0</v>
      </c>
      <c r="O57" s="102">
        <v>0</v>
      </c>
      <c r="P57" s="112">
        <v>0</v>
      </c>
      <c r="Q57" s="102">
        <v>0</v>
      </c>
      <c r="R57" s="102">
        <v>0</v>
      </c>
      <c r="S57" s="112">
        <v>0</v>
      </c>
      <c r="T57" s="102">
        <v>0</v>
      </c>
      <c r="U57" s="102">
        <v>0</v>
      </c>
      <c r="V57" s="112">
        <v>0</v>
      </c>
      <c r="W57" s="102">
        <v>0</v>
      </c>
      <c r="X57" s="102">
        <v>0</v>
      </c>
      <c r="Y57" s="123">
        <v>0</v>
      </c>
      <c r="Z57" s="105">
        <v>0</v>
      </c>
      <c r="AA57" s="105">
        <v>0</v>
      </c>
      <c r="AB57" s="123">
        <v>0</v>
      </c>
      <c r="AC57" s="105">
        <v>0</v>
      </c>
      <c r="AD57" s="105">
        <v>0</v>
      </c>
      <c r="AE57" s="123">
        <v>0</v>
      </c>
      <c r="AF57" s="105">
        <v>0</v>
      </c>
      <c r="AG57" s="105">
        <v>0</v>
      </c>
      <c r="AH57" s="152">
        <v>0</v>
      </c>
      <c r="AI57" s="109">
        <v>0</v>
      </c>
      <c r="AJ57" s="109">
        <v>0</v>
      </c>
      <c r="AK57" s="123">
        <v>0</v>
      </c>
      <c r="AL57" s="105">
        <v>0</v>
      </c>
      <c r="AM57" s="105">
        <v>0</v>
      </c>
      <c r="AN57" s="136">
        <f t="shared" si="3"/>
        <v>0</v>
      </c>
      <c r="AO57" s="14">
        <f t="shared" si="4"/>
        <v>0</v>
      </c>
      <c r="AP57" s="14">
        <f t="shared" si="5"/>
        <v>0</v>
      </c>
      <c r="AQ57" s="63" t="s">
        <v>24</v>
      </c>
      <c r="AR57" s="351"/>
      <c r="AS57" s="352"/>
      <c r="AT57" s="33"/>
    </row>
    <row r="58" spans="1:46" ht="18.75">
      <c r="A58" s="26" t="s">
        <v>0</v>
      </c>
      <c r="B58" s="25"/>
      <c r="C58" s="157" t="s">
        <v>23</v>
      </c>
      <c r="D58" s="114">
        <v>0</v>
      </c>
      <c r="E58" s="103">
        <v>0</v>
      </c>
      <c r="F58" s="103">
        <v>0</v>
      </c>
      <c r="G58" s="114">
        <v>0</v>
      </c>
      <c r="H58" s="103">
        <v>0</v>
      </c>
      <c r="I58" s="103">
        <v>0</v>
      </c>
      <c r="J58" s="114">
        <v>0</v>
      </c>
      <c r="K58" s="103">
        <v>0</v>
      </c>
      <c r="L58" s="103">
        <v>0</v>
      </c>
      <c r="M58" s="114">
        <v>0</v>
      </c>
      <c r="N58" s="103">
        <v>0</v>
      </c>
      <c r="O58" s="103">
        <v>0</v>
      </c>
      <c r="P58" s="114">
        <v>0</v>
      </c>
      <c r="Q58" s="103">
        <v>0</v>
      </c>
      <c r="R58" s="103">
        <v>0</v>
      </c>
      <c r="S58" s="114">
        <v>0</v>
      </c>
      <c r="T58" s="103">
        <v>0</v>
      </c>
      <c r="U58" s="103">
        <v>0</v>
      </c>
      <c r="V58" s="114">
        <v>0</v>
      </c>
      <c r="W58" s="103">
        <v>0</v>
      </c>
      <c r="X58" s="103">
        <v>0</v>
      </c>
      <c r="Y58" s="116">
        <v>0</v>
      </c>
      <c r="Z58" s="106">
        <v>0</v>
      </c>
      <c r="AA58" s="106">
        <v>0</v>
      </c>
      <c r="AB58" s="116">
        <v>0</v>
      </c>
      <c r="AC58" s="106">
        <v>0</v>
      </c>
      <c r="AD58" s="106">
        <v>0</v>
      </c>
      <c r="AE58" s="116">
        <v>0</v>
      </c>
      <c r="AF58" s="106">
        <v>0</v>
      </c>
      <c r="AG58" s="106">
        <v>0</v>
      </c>
      <c r="AH58" s="156">
        <v>0</v>
      </c>
      <c r="AI58" s="110">
        <v>0</v>
      </c>
      <c r="AJ58" s="110">
        <v>0</v>
      </c>
      <c r="AK58" s="116">
        <v>0</v>
      </c>
      <c r="AL58" s="106">
        <v>0</v>
      </c>
      <c r="AM58" s="106">
        <v>0</v>
      </c>
      <c r="AN58" s="164">
        <f t="shared" si="3"/>
        <v>0</v>
      </c>
      <c r="AO58" s="136">
        <f t="shared" si="4"/>
        <v>0</v>
      </c>
      <c r="AP58" s="15">
        <f t="shared" si="5"/>
        <v>0</v>
      </c>
      <c r="AQ58" s="65" t="s">
        <v>23</v>
      </c>
      <c r="AR58" s="66"/>
      <c r="AS58" s="50" t="s">
        <v>0</v>
      </c>
      <c r="AT58" s="33"/>
    </row>
    <row r="59" spans="1:46" ht="18.75">
      <c r="A59" s="343" t="s">
        <v>62</v>
      </c>
      <c r="B59" s="344"/>
      <c r="C59" s="54" t="s">
        <v>63</v>
      </c>
      <c r="D59" s="113">
        <v>0</v>
      </c>
      <c r="E59" s="101">
        <v>0</v>
      </c>
      <c r="F59" s="101">
        <v>0</v>
      </c>
      <c r="G59" s="113">
        <v>0</v>
      </c>
      <c r="H59" s="101">
        <v>0</v>
      </c>
      <c r="I59" s="101">
        <v>0</v>
      </c>
      <c r="J59" s="113">
        <v>0</v>
      </c>
      <c r="K59" s="101">
        <v>0</v>
      </c>
      <c r="L59" s="101">
        <v>0</v>
      </c>
      <c r="M59" s="113">
        <v>0</v>
      </c>
      <c r="N59" s="101">
        <v>0</v>
      </c>
      <c r="O59" s="101">
        <v>0</v>
      </c>
      <c r="P59" s="113">
        <v>0</v>
      </c>
      <c r="Q59" s="101">
        <v>0</v>
      </c>
      <c r="R59" s="101">
        <v>0</v>
      </c>
      <c r="S59" s="113">
        <v>0</v>
      </c>
      <c r="T59" s="101">
        <v>0</v>
      </c>
      <c r="U59" s="101">
        <v>0</v>
      </c>
      <c r="V59" s="113">
        <v>0</v>
      </c>
      <c r="W59" s="101">
        <v>0</v>
      </c>
      <c r="X59" s="101">
        <v>0</v>
      </c>
      <c r="Y59" s="122">
        <v>0</v>
      </c>
      <c r="Z59" s="104">
        <v>0</v>
      </c>
      <c r="AA59" s="104">
        <v>0</v>
      </c>
      <c r="AB59" s="122">
        <v>0</v>
      </c>
      <c r="AC59" s="104">
        <v>0</v>
      </c>
      <c r="AD59" s="104">
        <v>0</v>
      </c>
      <c r="AE59" s="122">
        <v>0</v>
      </c>
      <c r="AF59" s="104">
        <v>0</v>
      </c>
      <c r="AG59" s="104">
        <v>0</v>
      </c>
      <c r="AH59" s="153">
        <v>0</v>
      </c>
      <c r="AI59" s="108">
        <v>0</v>
      </c>
      <c r="AJ59" s="108">
        <v>0</v>
      </c>
      <c r="AK59" s="122">
        <v>0</v>
      </c>
      <c r="AL59" s="104">
        <v>0</v>
      </c>
      <c r="AM59" s="104">
        <v>0</v>
      </c>
      <c r="AN59" s="165">
        <f t="shared" si="3"/>
        <v>0</v>
      </c>
      <c r="AO59" s="132">
        <f t="shared" si="4"/>
        <v>0</v>
      </c>
      <c r="AP59" s="13">
        <f t="shared" si="5"/>
        <v>0</v>
      </c>
      <c r="AQ59" s="65" t="s">
        <v>63</v>
      </c>
      <c r="AR59" s="341" t="s">
        <v>62</v>
      </c>
      <c r="AS59" s="342"/>
      <c r="AT59" s="33"/>
    </row>
    <row r="60" spans="1:46" ht="18.75">
      <c r="A60" s="40"/>
      <c r="B60" s="41"/>
      <c r="C60" s="52" t="s">
        <v>24</v>
      </c>
      <c r="D60" s="112">
        <v>0</v>
      </c>
      <c r="E60" s="102">
        <v>0</v>
      </c>
      <c r="F60" s="102">
        <v>0</v>
      </c>
      <c r="G60" s="112">
        <v>0</v>
      </c>
      <c r="H60" s="102">
        <v>0</v>
      </c>
      <c r="I60" s="102">
        <v>0</v>
      </c>
      <c r="J60" s="112">
        <v>0</v>
      </c>
      <c r="K60" s="102">
        <v>0</v>
      </c>
      <c r="L60" s="102">
        <v>0</v>
      </c>
      <c r="M60" s="112">
        <v>0</v>
      </c>
      <c r="N60" s="102">
        <v>0</v>
      </c>
      <c r="O60" s="102">
        <v>0</v>
      </c>
      <c r="P60" s="112">
        <v>0</v>
      </c>
      <c r="Q60" s="102">
        <v>0</v>
      </c>
      <c r="R60" s="102">
        <v>0</v>
      </c>
      <c r="S60" s="112">
        <v>0</v>
      </c>
      <c r="T60" s="102">
        <v>0</v>
      </c>
      <c r="U60" s="102">
        <v>0</v>
      </c>
      <c r="V60" s="112">
        <v>0</v>
      </c>
      <c r="W60" s="102">
        <v>0</v>
      </c>
      <c r="X60" s="102">
        <v>0</v>
      </c>
      <c r="Y60" s="123">
        <v>0</v>
      </c>
      <c r="Z60" s="105">
        <v>0</v>
      </c>
      <c r="AA60" s="105">
        <v>0</v>
      </c>
      <c r="AB60" s="123">
        <v>0</v>
      </c>
      <c r="AC60" s="105">
        <v>0</v>
      </c>
      <c r="AD60" s="105">
        <v>0</v>
      </c>
      <c r="AE60" s="123">
        <v>0</v>
      </c>
      <c r="AF60" s="105">
        <v>0</v>
      </c>
      <c r="AG60" s="105">
        <v>0</v>
      </c>
      <c r="AH60" s="152">
        <v>0</v>
      </c>
      <c r="AI60" s="109">
        <v>0</v>
      </c>
      <c r="AJ60" s="109">
        <v>0</v>
      </c>
      <c r="AK60" s="123">
        <v>0</v>
      </c>
      <c r="AL60" s="105">
        <v>0</v>
      </c>
      <c r="AM60" s="105">
        <v>0</v>
      </c>
      <c r="AN60" s="166">
        <f t="shared" si="3"/>
        <v>0</v>
      </c>
      <c r="AO60" s="133">
        <f t="shared" si="4"/>
        <v>0</v>
      </c>
      <c r="AP60" s="14">
        <f t="shared" si="5"/>
        <v>0</v>
      </c>
      <c r="AQ60" s="63" t="s">
        <v>24</v>
      </c>
      <c r="AR60" s="41"/>
      <c r="AS60" s="57"/>
      <c r="AT60" s="33"/>
    </row>
    <row r="61" spans="1:46" ht="18.75">
      <c r="A61" s="26" t="s">
        <v>0</v>
      </c>
      <c r="B61" s="25"/>
      <c r="C61" s="64" t="s">
        <v>23</v>
      </c>
      <c r="D61" s="114">
        <v>48</v>
      </c>
      <c r="E61" s="103">
        <v>13.2105</v>
      </c>
      <c r="F61" s="103">
        <v>3932.13743244296</v>
      </c>
      <c r="G61" s="114">
        <v>57</v>
      </c>
      <c r="H61" s="103">
        <v>14.7748</v>
      </c>
      <c r="I61" s="103">
        <v>5158.257271155948</v>
      </c>
      <c r="J61" s="114">
        <v>68</v>
      </c>
      <c r="K61" s="103">
        <v>11.707699999999999</v>
      </c>
      <c r="L61" s="103">
        <v>7011.328164687773</v>
      </c>
      <c r="M61" s="114">
        <v>63</v>
      </c>
      <c r="N61" s="103">
        <v>10.138300000000001</v>
      </c>
      <c r="O61" s="103">
        <v>6150.613737774062</v>
      </c>
      <c r="P61" s="114">
        <v>81</v>
      </c>
      <c r="Q61" s="103">
        <v>12.643</v>
      </c>
      <c r="R61" s="103">
        <v>8329.196471348243</v>
      </c>
      <c r="S61" s="114">
        <v>86</v>
      </c>
      <c r="T61" s="103">
        <v>10.3496</v>
      </c>
      <c r="U61" s="103">
        <v>8186.6444002885655</v>
      </c>
      <c r="V61" s="114">
        <v>93</v>
      </c>
      <c r="W61" s="103">
        <v>9.1022</v>
      </c>
      <c r="X61" s="103">
        <v>10577.704899738257</v>
      </c>
      <c r="Y61" s="116">
        <v>88</v>
      </c>
      <c r="Z61" s="106">
        <v>29.2136</v>
      </c>
      <c r="AA61" s="106">
        <v>18229.681957661738</v>
      </c>
      <c r="AB61" s="116">
        <f aca="true" t="shared" si="6" ref="AB61:AM61">+AB6+AB8+AB10+AB12+AB14+AB16+AB18+AB20+AB22+AB24+AB26+AB28+AB30+AB32+AB34+AB36+AB38+AB40+AB42+AB44+AB46+AB48+AB50+AB52+AB54+AB56+AB58</f>
        <v>37</v>
      </c>
      <c r="AC61" s="106">
        <f t="shared" si="6"/>
        <v>11.018</v>
      </c>
      <c r="AD61" s="106">
        <f t="shared" si="6"/>
        <v>9659.295094909012</v>
      </c>
      <c r="AE61" s="116">
        <f>+AE6+AE8+AE10+AE12+AE14+AE16+AE18+AE20+AE22+AE24+AE26+AE28+AE30+AE32+AE34+AE36+AE38+AE40+AE42+AE44+AE46+AE48+AE50+AE52+AE54+AE56+AE58</f>
        <v>26</v>
      </c>
      <c r="AF61" s="106">
        <f>+AF6+AF8+AF10+AF12+AF14+AF16+AF18+AF20+AF22+AF24+AF26+AF28+AF30+AF32+AF34+AF36+AF38+AF40+AF42+AF44+AF46+AF48+AF50+AF52+AF54+AF56+AF58</f>
        <v>17.628</v>
      </c>
      <c r="AG61" s="106">
        <f>+AG6+AG8+AG10+AG12+AG14+AG16+AG18+AG20+AG22+AG24+AG26+AG28+AG30+AG32+AG34+AG36+AG38+AG40+AG42+AG44+AG46+AG48+AG50+AG52+AG54+AG56+AG58</f>
        <v>14410.930827228322</v>
      </c>
      <c r="AH61" s="156">
        <f t="shared" si="6"/>
        <v>9</v>
      </c>
      <c r="AI61" s="110">
        <f t="shared" si="6"/>
        <v>7.4648</v>
      </c>
      <c r="AJ61" s="171">
        <f t="shared" si="6"/>
        <v>6493.021867727713</v>
      </c>
      <c r="AK61" s="116">
        <f t="shared" si="6"/>
        <v>36</v>
      </c>
      <c r="AL61" s="106">
        <f t="shared" si="6"/>
        <v>23.9408</v>
      </c>
      <c r="AM61" s="195">
        <f t="shared" si="6"/>
        <v>12742.718687821776</v>
      </c>
      <c r="AN61" s="167">
        <f t="shared" si="3"/>
        <v>692</v>
      </c>
      <c r="AO61" s="136">
        <f t="shared" si="4"/>
        <v>171.19129999999998</v>
      </c>
      <c r="AP61" s="15">
        <f t="shared" si="5"/>
        <v>110881.53081278437</v>
      </c>
      <c r="AQ61" s="65" t="s">
        <v>23</v>
      </c>
      <c r="AR61" s="67"/>
      <c r="AS61" s="50" t="s">
        <v>0</v>
      </c>
      <c r="AT61" s="33"/>
    </row>
    <row r="62" spans="1:46" ht="18.75">
      <c r="A62" s="353" t="s">
        <v>64</v>
      </c>
      <c r="B62" s="354" t="s">
        <v>64</v>
      </c>
      <c r="C62" s="54" t="s">
        <v>63</v>
      </c>
      <c r="D62" s="113">
        <v>0</v>
      </c>
      <c r="E62" s="101">
        <v>0</v>
      </c>
      <c r="F62" s="101">
        <v>0</v>
      </c>
      <c r="G62" s="113">
        <v>0</v>
      </c>
      <c r="H62" s="101">
        <v>0</v>
      </c>
      <c r="I62" s="101">
        <v>0</v>
      </c>
      <c r="J62" s="113">
        <v>0</v>
      </c>
      <c r="K62" s="101">
        <v>0</v>
      </c>
      <c r="L62" s="101">
        <v>0</v>
      </c>
      <c r="M62" s="113">
        <v>0</v>
      </c>
      <c r="N62" s="101">
        <v>0</v>
      </c>
      <c r="O62" s="101">
        <v>0</v>
      </c>
      <c r="P62" s="113">
        <v>0</v>
      </c>
      <c r="Q62" s="101">
        <v>0</v>
      </c>
      <c r="R62" s="101">
        <v>0</v>
      </c>
      <c r="S62" s="113">
        <v>0</v>
      </c>
      <c r="T62" s="101">
        <v>0</v>
      </c>
      <c r="U62" s="101">
        <v>0</v>
      </c>
      <c r="V62" s="113">
        <v>0</v>
      </c>
      <c r="W62" s="101">
        <v>0</v>
      </c>
      <c r="X62" s="101">
        <v>0</v>
      </c>
      <c r="Y62" s="122">
        <v>0</v>
      </c>
      <c r="Z62" s="104">
        <v>0</v>
      </c>
      <c r="AA62" s="104">
        <v>0</v>
      </c>
      <c r="AB62" s="122">
        <f aca="true" t="shared" si="7" ref="AB62:AM62">AB59</f>
        <v>0</v>
      </c>
      <c r="AC62" s="104">
        <f t="shared" si="7"/>
        <v>0</v>
      </c>
      <c r="AD62" s="104">
        <f t="shared" si="7"/>
        <v>0</v>
      </c>
      <c r="AE62" s="122">
        <f>AE59</f>
        <v>0</v>
      </c>
      <c r="AF62" s="104">
        <f>AF59</f>
        <v>0</v>
      </c>
      <c r="AG62" s="104">
        <f>AG59</f>
        <v>0</v>
      </c>
      <c r="AH62" s="153">
        <f t="shared" si="7"/>
        <v>0</v>
      </c>
      <c r="AI62" s="108">
        <f t="shared" si="7"/>
        <v>0</v>
      </c>
      <c r="AJ62" s="170">
        <f t="shared" si="7"/>
        <v>0</v>
      </c>
      <c r="AK62" s="122">
        <f t="shared" si="7"/>
        <v>0</v>
      </c>
      <c r="AL62" s="104">
        <f t="shared" si="7"/>
        <v>0</v>
      </c>
      <c r="AM62" s="104">
        <f t="shared" si="7"/>
        <v>0</v>
      </c>
      <c r="AN62" s="165">
        <f t="shared" si="3"/>
        <v>0</v>
      </c>
      <c r="AO62" s="132">
        <f t="shared" si="4"/>
        <v>0</v>
      </c>
      <c r="AP62" s="13">
        <f>+F62+I62+L62+O62+R62+U62+X62+AA62+AD62+AG62+AJ62+AM62</f>
        <v>0</v>
      </c>
      <c r="AQ62" s="65" t="s">
        <v>63</v>
      </c>
      <c r="AR62" s="341" t="s">
        <v>64</v>
      </c>
      <c r="AS62" s="342"/>
      <c r="AT62" s="33"/>
    </row>
    <row r="63" spans="1:46" ht="18.75">
      <c r="A63" s="40"/>
      <c r="B63" s="41"/>
      <c r="C63" s="52" t="s">
        <v>24</v>
      </c>
      <c r="D63" s="112">
        <v>16</v>
      </c>
      <c r="E63" s="102">
        <v>307.927</v>
      </c>
      <c r="F63" s="102">
        <v>152389.5436612332</v>
      </c>
      <c r="G63" s="112">
        <v>8</v>
      </c>
      <c r="H63" s="102">
        <v>203.6806</v>
      </c>
      <c r="I63" s="102">
        <v>81833.10600011537</v>
      </c>
      <c r="J63" s="112">
        <v>9</v>
      </c>
      <c r="K63" s="102">
        <v>198.3234</v>
      </c>
      <c r="L63" s="102">
        <v>117112.34146512423</v>
      </c>
      <c r="M63" s="112">
        <v>7</v>
      </c>
      <c r="N63" s="102">
        <v>130.3082</v>
      </c>
      <c r="O63" s="102">
        <v>67838.26885794647</v>
      </c>
      <c r="P63" s="112">
        <v>4</v>
      </c>
      <c r="Q63" s="102">
        <v>67.3086</v>
      </c>
      <c r="R63" s="102">
        <v>25409.563524049667</v>
      </c>
      <c r="S63" s="112">
        <v>6</v>
      </c>
      <c r="T63" s="102">
        <v>194.4268</v>
      </c>
      <c r="U63" s="102">
        <v>65643.98249468807</v>
      </c>
      <c r="V63" s="112">
        <v>9</v>
      </c>
      <c r="W63" s="102">
        <v>151.82240000000002</v>
      </c>
      <c r="X63" s="102">
        <v>52852.321535515264</v>
      </c>
      <c r="Y63" s="123">
        <v>35</v>
      </c>
      <c r="Z63" s="105">
        <v>434.85240000000005</v>
      </c>
      <c r="AA63" s="105">
        <v>474262.3866804183</v>
      </c>
      <c r="AB63" s="123">
        <f aca="true" t="shared" si="8" ref="AB63:AM63">+AB7+AB9+AB11+AB13+AB15+AB17+AB19+AB21+AB23+AB25+AB27+AB29+AB31+AB33+AB35+AB37+AB39+AB41+AB43+AB45+AB47+AB49+AB51+AB53+AB55+AB57+AB60</f>
        <v>64</v>
      </c>
      <c r="AC63" s="105">
        <f t="shared" si="8"/>
        <v>872.0376</v>
      </c>
      <c r="AD63" s="105">
        <f t="shared" si="8"/>
        <v>628807.6410876797</v>
      </c>
      <c r="AE63" s="123">
        <f>+AE7+AE9+AE11+AE13+AE15+AE17+AE19+AE21+AE23+AE25+AE27+AE29+AE31+AE33+AE35+AE37+AE39+AE41+AE43+AE45+AE47+AE49+AE51+AE53+AE55+AE57+AE60</f>
        <v>56</v>
      </c>
      <c r="AF63" s="105">
        <f>+AF7+AF9+AF11+AF13+AF15+AF17+AF19+AF21+AF23+AF25+AF27+AF29+AF31+AF33+AF35+AF37+AF39+AF41+AF43+AF45+AF47+AF49+AF51+AF53+AF55+AF57+AF60</f>
        <v>447.3986</v>
      </c>
      <c r="AG63" s="105">
        <f>+AG7+AG9+AG11+AG13+AG15+AG17+AG19+AG21+AG23+AG25+AG27+AG29+AG31+AG33+AG35+AG37+AG39+AG41+AG43+AG45+AG47+AG49+AG51+AG53+AG55+AG57+AG60</f>
        <v>530766.0926251794</v>
      </c>
      <c r="AH63" s="152">
        <f t="shared" si="8"/>
        <v>53</v>
      </c>
      <c r="AI63" s="109">
        <f t="shared" si="8"/>
        <v>615.9072</v>
      </c>
      <c r="AJ63" s="169">
        <f t="shared" si="8"/>
        <v>493736.28741240635</v>
      </c>
      <c r="AK63" s="123">
        <f t="shared" si="8"/>
        <v>32</v>
      </c>
      <c r="AL63" s="105">
        <f t="shared" si="8"/>
        <v>448.8469</v>
      </c>
      <c r="AM63" s="193">
        <f t="shared" si="8"/>
        <v>300852.84791861987</v>
      </c>
      <c r="AN63" s="166">
        <f t="shared" si="3"/>
        <v>299</v>
      </c>
      <c r="AO63" s="133">
        <f t="shared" si="4"/>
        <v>4072.8397</v>
      </c>
      <c r="AP63" s="14">
        <f t="shared" si="5"/>
        <v>2991504.383262976</v>
      </c>
      <c r="AQ63" s="63" t="s">
        <v>24</v>
      </c>
      <c r="AR63" s="45"/>
      <c r="AS63" s="57"/>
      <c r="AT63" s="33"/>
    </row>
    <row r="64" spans="1:46" ht="18.75">
      <c r="A64" s="51" t="s">
        <v>65</v>
      </c>
      <c r="B64" s="336" t="s">
        <v>93</v>
      </c>
      <c r="C64" s="54" t="s">
        <v>23</v>
      </c>
      <c r="D64" s="113">
        <v>0</v>
      </c>
      <c r="E64" s="101">
        <v>0</v>
      </c>
      <c r="F64" s="101">
        <v>0</v>
      </c>
      <c r="G64" s="113">
        <v>0</v>
      </c>
      <c r="H64" s="101">
        <v>0</v>
      </c>
      <c r="I64" s="101">
        <v>0</v>
      </c>
      <c r="J64" s="113">
        <v>0</v>
      </c>
      <c r="K64" s="101">
        <v>0</v>
      </c>
      <c r="L64" s="101">
        <v>0</v>
      </c>
      <c r="M64" s="113">
        <v>0</v>
      </c>
      <c r="N64" s="101">
        <v>0</v>
      </c>
      <c r="O64" s="101">
        <v>0</v>
      </c>
      <c r="P64" s="113">
        <v>0</v>
      </c>
      <c r="Q64" s="101">
        <v>0</v>
      </c>
      <c r="R64" s="101">
        <v>0</v>
      </c>
      <c r="S64" s="113">
        <v>0</v>
      </c>
      <c r="T64" s="101">
        <v>0</v>
      </c>
      <c r="U64" s="101">
        <v>0</v>
      </c>
      <c r="V64" s="113">
        <v>0</v>
      </c>
      <c r="W64" s="101">
        <v>0</v>
      </c>
      <c r="X64" s="101">
        <v>0</v>
      </c>
      <c r="Y64" s="122">
        <v>0</v>
      </c>
      <c r="Z64" s="104">
        <v>0</v>
      </c>
      <c r="AA64" s="104">
        <v>0</v>
      </c>
      <c r="AB64" s="122">
        <v>0</v>
      </c>
      <c r="AC64" s="104">
        <v>0</v>
      </c>
      <c r="AD64" s="104">
        <v>0</v>
      </c>
      <c r="AE64" s="122">
        <v>0</v>
      </c>
      <c r="AF64" s="104">
        <v>0</v>
      </c>
      <c r="AG64" s="104">
        <v>0</v>
      </c>
      <c r="AH64" s="153">
        <v>0</v>
      </c>
      <c r="AI64" s="108">
        <v>0</v>
      </c>
      <c r="AJ64" s="108">
        <v>0</v>
      </c>
      <c r="AK64" s="122">
        <v>0</v>
      </c>
      <c r="AL64" s="104">
        <v>0</v>
      </c>
      <c r="AM64" s="104">
        <v>0</v>
      </c>
      <c r="AN64" s="165">
        <f t="shared" si="3"/>
        <v>0</v>
      </c>
      <c r="AO64" s="132">
        <f t="shared" si="4"/>
        <v>0</v>
      </c>
      <c r="AP64" s="13">
        <f t="shared" si="5"/>
        <v>0</v>
      </c>
      <c r="AQ64" s="49" t="s">
        <v>23</v>
      </c>
      <c r="AR64" s="336" t="s">
        <v>94</v>
      </c>
      <c r="AS64" s="68" t="s">
        <v>65</v>
      </c>
      <c r="AT64" s="33"/>
    </row>
    <row r="65" spans="1:46" ht="18.75">
      <c r="A65" s="51"/>
      <c r="B65" s="337"/>
      <c r="C65" s="52" t="s">
        <v>24</v>
      </c>
      <c r="D65" s="112">
        <v>395</v>
      </c>
      <c r="E65" s="102">
        <v>51.6665</v>
      </c>
      <c r="F65" s="190">
        <v>56477.03290632382</v>
      </c>
      <c r="G65" s="112">
        <v>419</v>
      </c>
      <c r="H65" s="102">
        <v>63.8944</v>
      </c>
      <c r="I65" s="190">
        <v>77431.39172872869</v>
      </c>
      <c r="J65" s="112">
        <v>480</v>
      </c>
      <c r="K65" s="102">
        <v>61.35168</v>
      </c>
      <c r="L65" s="190">
        <v>86739.704370188</v>
      </c>
      <c r="M65" s="112">
        <v>0</v>
      </c>
      <c r="N65" s="102">
        <v>58.06661</v>
      </c>
      <c r="O65" s="190">
        <v>80228.41140427947</v>
      </c>
      <c r="P65" s="112">
        <v>0</v>
      </c>
      <c r="Q65" s="102">
        <v>70.94568</v>
      </c>
      <c r="R65" s="190">
        <v>86326.6650046021</v>
      </c>
      <c r="S65" s="112">
        <v>475</v>
      </c>
      <c r="T65" s="102">
        <v>50.35375</v>
      </c>
      <c r="U65" s="190">
        <v>67994.09210502337</v>
      </c>
      <c r="V65" s="112">
        <v>491</v>
      </c>
      <c r="W65" s="102">
        <v>60.113</v>
      </c>
      <c r="X65" s="190">
        <v>84530.52856474648</v>
      </c>
      <c r="Y65" s="123">
        <v>412</v>
      </c>
      <c r="Z65" s="105">
        <v>47.01096</v>
      </c>
      <c r="AA65" s="105">
        <v>72278.74436191996</v>
      </c>
      <c r="AB65" s="123">
        <v>318</v>
      </c>
      <c r="AC65" s="105">
        <v>29.0521</v>
      </c>
      <c r="AD65" s="105">
        <v>34297.23081741139</v>
      </c>
      <c r="AE65" s="123">
        <v>342</v>
      </c>
      <c r="AF65" s="105">
        <v>30.91765</v>
      </c>
      <c r="AG65" s="105">
        <v>30736.699547592263</v>
      </c>
      <c r="AH65" s="152">
        <v>316</v>
      </c>
      <c r="AI65" s="109">
        <v>43.29953</v>
      </c>
      <c r="AJ65" s="109">
        <v>33899.35271986593</v>
      </c>
      <c r="AK65" s="123">
        <v>545</v>
      </c>
      <c r="AL65" s="105">
        <v>58.75305</v>
      </c>
      <c r="AM65" s="193">
        <v>86700.04939355832</v>
      </c>
      <c r="AN65" s="166">
        <f t="shared" si="3"/>
        <v>4193</v>
      </c>
      <c r="AO65" s="133">
        <f t="shared" si="4"/>
        <v>625.4249100000001</v>
      </c>
      <c r="AP65" s="14">
        <f t="shared" si="5"/>
        <v>797639.9029242399</v>
      </c>
      <c r="AQ65" s="53" t="s">
        <v>24</v>
      </c>
      <c r="AR65" s="337"/>
      <c r="AS65" s="50"/>
      <c r="AT65" s="33"/>
    </row>
    <row r="66" spans="1:46" ht="18.75">
      <c r="A66" s="51" t="s">
        <v>67</v>
      </c>
      <c r="B66" s="336" t="s">
        <v>95</v>
      </c>
      <c r="C66" s="54" t="s">
        <v>23</v>
      </c>
      <c r="D66" s="113">
        <v>0</v>
      </c>
      <c r="E66" s="101">
        <v>0</v>
      </c>
      <c r="F66" s="101">
        <v>0</v>
      </c>
      <c r="G66" s="113">
        <v>0</v>
      </c>
      <c r="H66" s="101">
        <v>0</v>
      </c>
      <c r="I66" s="101">
        <v>0</v>
      </c>
      <c r="J66" s="113">
        <v>0</v>
      </c>
      <c r="K66" s="101">
        <v>0</v>
      </c>
      <c r="L66" s="101">
        <v>0</v>
      </c>
      <c r="M66" s="113">
        <v>0</v>
      </c>
      <c r="N66" s="101">
        <v>0</v>
      </c>
      <c r="O66" s="101">
        <v>0</v>
      </c>
      <c r="P66" s="113">
        <v>0</v>
      </c>
      <c r="Q66" s="101">
        <v>0</v>
      </c>
      <c r="R66" s="101">
        <v>0</v>
      </c>
      <c r="S66" s="113">
        <v>0</v>
      </c>
      <c r="T66" s="101">
        <v>0</v>
      </c>
      <c r="U66" s="101">
        <v>0</v>
      </c>
      <c r="V66" s="113">
        <v>0</v>
      </c>
      <c r="W66" s="101">
        <v>0</v>
      </c>
      <c r="X66" s="101">
        <v>0</v>
      </c>
      <c r="Y66" s="122">
        <v>0</v>
      </c>
      <c r="Z66" s="104">
        <v>0</v>
      </c>
      <c r="AA66" s="104">
        <v>0</v>
      </c>
      <c r="AB66" s="122">
        <v>0</v>
      </c>
      <c r="AC66" s="104">
        <v>0</v>
      </c>
      <c r="AD66" s="104">
        <v>0</v>
      </c>
      <c r="AE66" s="122">
        <v>0</v>
      </c>
      <c r="AF66" s="104">
        <v>0</v>
      </c>
      <c r="AG66" s="104">
        <v>0</v>
      </c>
      <c r="AH66" s="153">
        <v>0</v>
      </c>
      <c r="AI66" s="108">
        <v>0</v>
      </c>
      <c r="AJ66" s="108">
        <v>0</v>
      </c>
      <c r="AK66" s="122">
        <v>0</v>
      </c>
      <c r="AL66" s="104">
        <v>0</v>
      </c>
      <c r="AM66" s="104">
        <v>0</v>
      </c>
      <c r="AN66" s="165">
        <f aca="true" t="shared" si="9" ref="AN66:AP70">+D66+G66+J66+M66+P66+S66+V66+Y66+AB66+AE66+AH66+AK66</f>
        <v>0</v>
      </c>
      <c r="AO66" s="132">
        <f t="shared" si="9"/>
        <v>0</v>
      </c>
      <c r="AP66" s="13">
        <f t="shared" si="9"/>
        <v>0</v>
      </c>
      <c r="AQ66" s="49" t="s">
        <v>23</v>
      </c>
      <c r="AR66" s="336" t="s">
        <v>96</v>
      </c>
      <c r="AS66" s="50" t="s">
        <v>67</v>
      </c>
      <c r="AT66" s="33"/>
    </row>
    <row r="67" spans="1:46" ht="18.75">
      <c r="A67" s="55" t="s">
        <v>49</v>
      </c>
      <c r="B67" s="337"/>
      <c r="C67" s="52" t="s">
        <v>24</v>
      </c>
      <c r="D67" s="112">
        <v>0</v>
      </c>
      <c r="E67" s="102">
        <v>0</v>
      </c>
      <c r="F67" s="102">
        <v>0</v>
      </c>
      <c r="G67" s="112">
        <v>0</v>
      </c>
      <c r="H67" s="102">
        <v>0</v>
      </c>
      <c r="I67" s="102">
        <v>0</v>
      </c>
      <c r="J67" s="112">
        <v>0</v>
      </c>
      <c r="K67" s="102">
        <v>0</v>
      </c>
      <c r="L67" s="102">
        <v>0</v>
      </c>
      <c r="M67" s="112">
        <v>0</v>
      </c>
      <c r="N67" s="102">
        <v>0</v>
      </c>
      <c r="O67" s="102">
        <v>0</v>
      </c>
      <c r="P67" s="112">
        <v>0</v>
      </c>
      <c r="Q67" s="102">
        <v>0</v>
      </c>
      <c r="R67" s="102">
        <v>0</v>
      </c>
      <c r="S67" s="112">
        <v>0</v>
      </c>
      <c r="T67" s="102">
        <v>0</v>
      </c>
      <c r="U67" s="102">
        <v>0</v>
      </c>
      <c r="V67" s="112">
        <v>0</v>
      </c>
      <c r="W67" s="102">
        <v>0</v>
      </c>
      <c r="X67" s="102">
        <v>0</v>
      </c>
      <c r="Y67" s="123">
        <v>0</v>
      </c>
      <c r="Z67" s="105">
        <v>0</v>
      </c>
      <c r="AA67" s="105">
        <v>0</v>
      </c>
      <c r="AB67" s="123">
        <v>0</v>
      </c>
      <c r="AC67" s="105">
        <v>0</v>
      </c>
      <c r="AD67" s="105">
        <v>0</v>
      </c>
      <c r="AE67" s="123">
        <v>0</v>
      </c>
      <c r="AF67" s="105">
        <v>0</v>
      </c>
      <c r="AG67" s="105">
        <v>0</v>
      </c>
      <c r="AH67" s="152">
        <v>0</v>
      </c>
      <c r="AI67" s="109">
        <v>0</v>
      </c>
      <c r="AJ67" s="109">
        <v>0</v>
      </c>
      <c r="AK67" s="123">
        <v>0</v>
      </c>
      <c r="AL67" s="105">
        <v>0</v>
      </c>
      <c r="AM67" s="105">
        <v>0</v>
      </c>
      <c r="AN67" s="166">
        <f t="shared" si="9"/>
        <v>0</v>
      </c>
      <c r="AO67" s="133">
        <f t="shared" si="9"/>
        <v>0</v>
      </c>
      <c r="AP67" s="14">
        <f t="shared" si="9"/>
        <v>0</v>
      </c>
      <c r="AQ67" s="56" t="s">
        <v>24</v>
      </c>
      <c r="AR67" s="337"/>
      <c r="AS67" s="57" t="s">
        <v>49</v>
      </c>
      <c r="AT67" s="33"/>
    </row>
    <row r="68" spans="1:46" s="93" customFormat="1" ht="18.75">
      <c r="A68" s="355" t="s">
        <v>106</v>
      </c>
      <c r="B68" s="356"/>
      <c r="C68" s="90" t="s">
        <v>23</v>
      </c>
      <c r="D68" s="9">
        <f aca="true" t="shared" si="10" ref="D68:O68">+D61+D64+D66</f>
        <v>48</v>
      </c>
      <c r="E68" s="9">
        <f t="shared" si="10"/>
        <v>13.2105</v>
      </c>
      <c r="F68" s="180">
        <f t="shared" si="10"/>
        <v>3932.13743244296</v>
      </c>
      <c r="G68" s="9">
        <f t="shared" si="10"/>
        <v>57</v>
      </c>
      <c r="H68" s="9">
        <f t="shared" si="10"/>
        <v>14.7748</v>
      </c>
      <c r="I68" s="180">
        <f t="shared" si="10"/>
        <v>5158.257271155948</v>
      </c>
      <c r="J68" s="9">
        <f t="shared" si="10"/>
        <v>68</v>
      </c>
      <c r="K68" s="9">
        <f t="shared" si="10"/>
        <v>11.707699999999999</v>
      </c>
      <c r="L68" s="180">
        <f t="shared" si="10"/>
        <v>7011.328164687773</v>
      </c>
      <c r="M68" s="9">
        <f t="shared" si="10"/>
        <v>63</v>
      </c>
      <c r="N68" s="9">
        <f t="shared" si="10"/>
        <v>10.138300000000001</v>
      </c>
      <c r="O68" s="180">
        <f t="shared" si="10"/>
        <v>6150.613737774062</v>
      </c>
      <c r="P68" s="9">
        <f aca="true" t="shared" si="11" ref="P68:U68">+P61+P64+P66</f>
        <v>81</v>
      </c>
      <c r="Q68" s="9">
        <f t="shared" si="11"/>
        <v>12.643</v>
      </c>
      <c r="R68" s="180">
        <f t="shared" si="11"/>
        <v>8329.196471348243</v>
      </c>
      <c r="S68" s="9">
        <f t="shared" si="11"/>
        <v>86</v>
      </c>
      <c r="T68" s="9">
        <f t="shared" si="11"/>
        <v>10.3496</v>
      </c>
      <c r="U68" s="180">
        <f t="shared" si="11"/>
        <v>8186.6444002885655</v>
      </c>
      <c r="V68" s="9">
        <f>+V61+V64+V66</f>
        <v>93</v>
      </c>
      <c r="W68" s="9">
        <f>+W61+W64+W66</f>
        <v>9.1022</v>
      </c>
      <c r="X68" s="180">
        <f>+X61+X64+X66</f>
        <v>10577.704899738257</v>
      </c>
      <c r="Y68" s="135">
        <v>88</v>
      </c>
      <c r="Z68" s="9">
        <f>+Z61+Z64+Z66</f>
        <v>29.2136</v>
      </c>
      <c r="AA68" s="9">
        <f>+AA61+AA64+AA66</f>
        <v>18229.681957661738</v>
      </c>
      <c r="AB68" s="163">
        <f aca="true" t="shared" si="12" ref="AB68:AN68">+AB61+AB64+AB66</f>
        <v>37</v>
      </c>
      <c r="AC68" s="135">
        <f t="shared" si="12"/>
        <v>11.018</v>
      </c>
      <c r="AD68" s="180">
        <f t="shared" si="12"/>
        <v>9659.295094909012</v>
      </c>
      <c r="AE68" s="135">
        <f t="shared" si="12"/>
        <v>26</v>
      </c>
      <c r="AF68" s="9">
        <f t="shared" si="12"/>
        <v>17.628</v>
      </c>
      <c r="AG68" s="180">
        <f t="shared" si="12"/>
        <v>14410.930827228322</v>
      </c>
      <c r="AH68" s="135">
        <f t="shared" si="12"/>
        <v>9</v>
      </c>
      <c r="AI68" s="9">
        <f t="shared" si="12"/>
        <v>7.4648</v>
      </c>
      <c r="AJ68" s="180">
        <f t="shared" si="12"/>
        <v>6493.021867727713</v>
      </c>
      <c r="AK68" s="135">
        <f t="shared" si="12"/>
        <v>36</v>
      </c>
      <c r="AL68" s="9">
        <f t="shared" si="12"/>
        <v>23.9408</v>
      </c>
      <c r="AM68" s="9">
        <f t="shared" si="12"/>
        <v>12742.718687821776</v>
      </c>
      <c r="AN68" s="175">
        <f t="shared" si="12"/>
        <v>692</v>
      </c>
      <c r="AO68" s="135">
        <f t="shared" si="9"/>
        <v>171.19129999999998</v>
      </c>
      <c r="AP68" s="9">
        <f t="shared" si="9"/>
        <v>110881.53081278437</v>
      </c>
      <c r="AQ68" s="181" t="s">
        <v>23</v>
      </c>
      <c r="AR68" s="362" t="s">
        <v>77</v>
      </c>
      <c r="AS68" s="363"/>
      <c r="AT68" s="92"/>
    </row>
    <row r="69" spans="1:46" s="93" customFormat="1" ht="18.75">
      <c r="A69" s="357"/>
      <c r="B69" s="358"/>
      <c r="C69" s="295" t="s">
        <v>24</v>
      </c>
      <c r="D69" s="8">
        <f aca="true" t="shared" si="13" ref="D69:O69">+D63+D65+D67</f>
        <v>411</v>
      </c>
      <c r="E69" s="8">
        <f t="shared" si="13"/>
        <v>359.5935</v>
      </c>
      <c r="F69" s="185">
        <f t="shared" si="13"/>
        <v>208866.57656755703</v>
      </c>
      <c r="G69" s="8">
        <f t="shared" si="13"/>
        <v>427</v>
      </c>
      <c r="H69" s="8">
        <f t="shared" si="13"/>
        <v>267.575</v>
      </c>
      <c r="I69" s="185">
        <f t="shared" si="13"/>
        <v>159264.49772884406</v>
      </c>
      <c r="J69" s="8">
        <f t="shared" si="13"/>
        <v>489</v>
      </c>
      <c r="K69" s="8">
        <f t="shared" si="13"/>
        <v>259.67508</v>
      </c>
      <c r="L69" s="185">
        <f t="shared" si="13"/>
        <v>203852.04583531222</v>
      </c>
      <c r="M69" s="8">
        <f t="shared" si="13"/>
        <v>7</v>
      </c>
      <c r="N69" s="8">
        <f t="shared" si="13"/>
        <v>188.37481</v>
      </c>
      <c r="O69" s="185">
        <f t="shared" si="13"/>
        <v>148066.68026222594</v>
      </c>
      <c r="P69" s="8">
        <f aca="true" t="shared" si="14" ref="P69:U69">+P63+P65+P67</f>
        <v>4</v>
      </c>
      <c r="Q69" s="8">
        <f t="shared" si="14"/>
        <v>138.25428</v>
      </c>
      <c r="R69" s="185">
        <f t="shared" si="14"/>
        <v>111736.22852865176</v>
      </c>
      <c r="S69" s="8">
        <f t="shared" si="14"/>
        <v>481</v>
      </c>
      <c r="T69" s="8">
        <f t="shared" si="14"/>
        <v>244.78054999999998</v>
      </c>
      <c r="U69" s="185">
        <f t="shared" si="14"/>
        <v>133638.07459971146</v>
      </c>
      <c r="V69" s="8">
        <f>+V63+V65+V67</f>
        <v>500</v>
      </c>
      <c r="W69" s="8">
        <f>+W63+W65+W67</f>
        <v>211.93540000000002</v>
      </c>
      <c r="X69" s="185">
        <f>+X63+X65+X67</f>
        <v>137382.85010026174</v>
      </c>
      <c r="Y69" s="8">
        <v>447</v>
      </c>
      <c r="Z69" s="8">
        <f>+Z63+Z65+Z67</f>
        <v>481.86336000000006</v>
      </c>
      <c r="AA69" s="8">
        <f>+AA63+AA65+AA67</f>
        <v>546541.1310423382</v>
      </c>
      <c r="AB69" s="175">
        <f aca="true" t="shared" si="15" ref="AB69:AG69">+AB63+AB65+AB67</f>
        <v>382</v>
      </c>
      <c r="AC69" s="134">
        <f t="shared" si="15"/>
        <v>901.0897</v>
      </c>
      <c r="AD69" s="8">
        <f t="shared" si="15"/>
        <v>663104.8719050911</v>
      </c>
      <c r="AE69" s="8">
        <f t="shared" si="15"/>
        <v>398</v>
      </c>
      <c r="AF69" s="8">
        <f t="shared" si="15"/>
        <v>478.31624999999997</v>
      </c>
      <c r="AG69" s="182">
        <f t="shared" si="15"/>
        <v>561502.7921727718</v>
      </c>
      <c r="AH69" s="8">
        <f aca="true" t="shared" si="16" ref="AH69:AN69">+AH63+AH65+AH67</f>
        <v>369</v>
      </c>
      <c r="AI69" s="8">
        <f t="shared" si="16"/>
        <v>659.20673</v>
      </c>
      <c r="AJ69" s="182">
        <f t="shared" si="16"/>
        <v>527635.6401322723</v>
      </c>
      <c r="AK69" s="8">
        <f t="shared" si="16"/>
        <v>577</v>
      </c>
      <c r="AL69" s="8">
        <f t="shared" si="16"/>
        <v>507.59995000000004</v>
      </c>
      <c r="AM69" s="182">
        <f t="shared" si="16"/>
        <v>387552.89731217816</v>
      </c>
      <c r="AN69" s="134">
        <f t="shared" si="16"/>
        <v>4492</v>
      </c>
      <c r="AO69" s="8">
        <f t="shared" si="9"/>
        <v>4698.26461</v>
      </c>
      <c r="AP69" s="8">
        <f t="shared" si="9"/>
        <v>3789144.2861872157</v>
      </c>
      <c r="AQ69" s="186" t="s">
        <v>24</v>
      </c>
      <c r="AR69" s="364"/>
      <c r="AS69" s="365"/>
      <c r="AT69" s="92"/>
    </row>
    <row r="70" spans="1:46" s="93" customFormat="1" ht="19.5" thickBot="1">
      <c r="A70" s="369" t="s">
        <v>99</v>
      </c>
      <c r="B70" s="370" t="s">
        <v>69</v>
      </c>
      <c r="C70" s="296"/>
      <c r="D70" s="11"/>
      <c r="E70" s="11"/>
      <c r="F70" s="12"/>
      <c r="G70" s="11"/>
      <c r="H70" s="11"/>
      <c r="I70" s="12"/>
      <c r="J70" s="11"/>
      <c r="K70" s="11"/>
      <c r="L70" s="12"/>
      <c r="M70" s="11"/>
      <c r="N70" s="11"/>
      <c r="O70" s="12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9"/>
        <v>0</v>
      </c>
      <c r="AQ70" s="366" t="s">
        <v>99</v>
      </c>
      <c r="AR70" s="367" t="s">
        <v>69</v>
      </c>
      <c r="AS70" s="368"/>
      <c r="AT70" s="92"/>
    </row>
    <row r="71" spans="1:46" s="93" customFormat="1" ht="19.5" thickBot="1">
      <c r="A71" s="371" t="s">
        <v>101</v>
      </c>
      <c r="B71" s="372" t="s">
        <v>70</v>
      </c>
      <c r="C71" s="296"/>
      <c r="D71" s="11">
        <f>D68+D69</f>
        <v>459</v>
      </c>
      <c r="E71" s="11">
        <f>E68+E69</f>
        <v>372.80400000000003</v>
      </c>
      <c r="F71" s="187">
        <f>F68+F69</f>
        <v>212798.71399999998</v>
      </c>
      <c r="G71" s="188">
        <f aca="true" t="shared" si="17" ref="G71:AM71">G68+G69</f>
        <v>484</v>
      </c>
      <c r="H71" s="11">
        <f t="shared" si="17"/>
        <v>282.3498</v>
      </c>
      <c r="I71" s="11">
        <f t="shared" si="17"/>
        <v>164422.755</v>
      </c>
      <c r="J71" s="11">
        <f t="shared" si="17"/>
        <v>557</v>
      </c>
      <c r="K71" s="11">
        <f t="shared" si="17"/>
        <v>271.38277999999997</v>
      </c>
      <c r="L71" s="11">
        <f t="shared" si="17"/>
        <v>210863.374</v>
      </c>
      <c r="M71" s="11">
        <f t="shared" si="17"/>
        <v>70</v>
      </c>
      <c r="N71" s="11">
        <f t="shared" si="17"/>
        <v>198.51310999999998</v>
      </c>
      <c r="O71" s="11">
        <f t="shared" si="17"/>
        <v>154217.294</v>
      </c>
      <c r="P71" s="17">
        <v>85</v>
      </c>
      <c r="Q71" s="17">
        <v>150.89728</v>
      </c>
      <c r="R71" s="189">
        <v>120065.425</v>
      </c>
      <c r="S71" s="17">
        <f aca="true" t="shared" si="18" ref="S71:X71">S68+S69+S70</f>
        <v>567</v>
      </c>
      <c r="T71" s="17">
        <f t="shared" si="18"/>
        <v>255.13015</v>
      </c>
      <c r="U71" s="12">
        <f t="shared" si="18"/>
        <v>141824.719</v>
      </c>
      <c r="V71" s="11">
        <f t="shared" si="18"/>
        <v>593</v>
      </c>
      <c r="W71" s="11">
        <f t="shared" si="18"/>
        <v>221.03760000000003</v>
      </c>
      <c r="X71" s="12">
        <f t="shared" si="18"/>
        <v>147960.555</v>
      </c>
      <c r="Y71" s="11">
        <f t="shared" si="17"/>
        <v>535</v>
      </c>
      <c r="Z71" s="11">
        <f t="shared" si="17"/>
        <v>511.07696000000004</v>
      </c>
      <c r="AA71" s="11">
        <f t="shared" si="17"/>
        <v>564770.813</v>
      </c>
      <c r="AB71" s="11">
        <f t="shared" si="17"/>
        <v>419</v>
      </c>
      <c r="AC71" s="11">
        <f t="shared" si="17"/>
        <v>912.1077</v>
      </c>
      <c r="AD71" s="11">
        <f t="shared" si="17"/>
        <v>672764.1670000001</v>
      </c>
      <c r="AE71" s="11">
        <f t="shared" si="17"/>
        <v>424</v>
      </c>
      <c r="AF71" s="11">
        <f>AF68+AF69</f>
        <v>495.94424999999995</v>
      </c>
      <c r="AG71" s="11">
        <f t="shared" si="17"/>
        <v>575913.7230000001</v>
      </c>
      <c r="AH71" s="189">
        <f>AH68+AH69</f>
        <v>378</v>
      </c>
      <c r="AI71" s="189">
        <f>AI68+AI69</f>
        <v>666.67153</v>
      </c>
      <c r="AJ71" s="189">
        <f>AJ68+AJ69</f>
        <v>534128.662</v>
      </c>
      <c r="AK71" s="11">
        <f t="shared" si="17"/>
        <v>613</v>
      </c>
      <c r="AL71" s="11">
        <f t="shared" si="17"/>
        <v>531.54075</v>
      </c>
      <c r="AM71" s="11">
        <f t="shared" si="17"/>
        <v>400295.6159999999</v>
      </c>
      <c r="AN71" s="11">
        <f>+D71+G71+J71+M71+P71+S71+V71+Y71+AB71+AE71+AH71+AK71</f>
        <v>5184</v>
      </c>
      <c r="AO71" s="11">
        <f>+E71+H71+K71+N71+Q71+T71+W71+Z71+AC71+AF71+AI71+AL71</f>
        <v>4869.45591</v>
      </c>
      <c r="AP71" s="11">
        <f>+F71+I71+L71+O71+R71+U71+X71+AA71+AD71+AG71+AJ71+AM71</f>
        <v>3900025.8170000007</v>
      </c>
      <c r="AQ71" s="359" t="s">
        <v>101</v>
      </c>
      <c r="AR71" s="360" t="s">
        <v>70</v>
      </c>
      <c r="AS71" s="361" t="s">
        <v>0</v>
      </c>
      <c r="AT71" s="92"/>
    </row>
    <row r="72" spans="15:44" ht="18.75">
      <c r="O72" s="121"/>
      <c r="P72" s="120"/>
      <c r="Q72" s="120"/>
      <c r="R72" s="115"/>
      <c r="S72" s="119"/>
      <c r="T72" s="119"/>
      <c r="U72" s="118"/>
      <c r="X72" s="69" t="s">
        <v>88</v>
      </c>
      <c r="AH72" s="154"/>
      <c r="AI72" s="154"/>
      <c r="AJ72" s="155"/>
      <c r="AN72" s="70"/>
      <c r="AR72" s="69" t="s">
        <v>88</v>
      </c>
    </row>
    <row r="73" spans="13:36" ht="18.75">
      <c r="M73" s="5"/>
      <c r="O73" s="5"/>
      <c r="P73" s="115"/>
      <c r="Q73" s="115"/>
      <c r="R73" s="115"/>
      <c r="S73" s="117"/>
      <c r="T73" s="117"/>
      <c r="U73" s="117"/>
      <c r="V73" s="33"/>
      <c r="AG73" s="5"/>
      <c r="AH73" s="154"/>
      <c r="AI73" s="154"/>
      <c r="AJ73" s="155"/>
    </row>
    <row r="74" spans="13:38" ht="18.75">
      <c r="M74" s="5"/>
      <c r="O74" s="5"/>
      <c r="P74" s="115"/>
      <c r="Q74" s="115"/>
      <c r="R74" s="115"/>
      <c r="S74" s="33"/>
      <c r="T74" s="33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5"/>
      <c r="Q75" s="115"/>
      <c r="R75" s="115"/>
      <c r="S75" s="33"/>
      <c r="AG75" s="5"/>
      <c r="AH75" s="5"/>
      <c r="AI75" s="5"/>
      <c r="AJ75" s="5"/>
      <c r="AK75" s="5"/>
      <c r="AL75" s="5"/>
    </row>
    <row r="76" spans="13:36" ht="18.75">
      <c r="M76" s="5"/>
      <c r="P76" s="115"/>
      <c r="Q76" s="115"/>
      <c r="R76" s="115"/>
      <c r="S76" s="33"/>
      <c r="AG76" s="5"/>
      <c r="AH76" s="5"/>
      <c r="AJ76" s="5"/>
    </row>
    <row r="77" spans="13:42" ht="18.75">
      <c r="M77" s="5"/>
      <c r="P77" s="115"/>
      <c r="Q77" s="115"/>
      <c r="R77" s="115"/>
      <c r="S77" s="33"/>
      <c r="AG77" s="5"/>
      <c r="AH77" s="5"/>
      <c r="AJ77" s="5"/>
      <c r="AN77" s="18">
        <v>4239</v>
      </c>
      <c r="AO77" s="18">
        <v>16445.73139</v>
      </c>
      <c r="AP77" s="18">
        <v>6313809.207</v>
      </c>
    </row>
    <row r="78" spans="13:36" ht="18.75">
      <c r="M78" s="5"/>
      <c r="P78" s="115"/>
      <c r="Q78" s="115"/>
      <c r="R78" s="115"/>
      <c r="S78" s="33"/>
      <c r="AH78" s="5"/>
      <c r="AJ78" s="5"/>
    </row>
    <row r="79" spans="13:19" ht="18.75">
      <c r="M79" s="5"/>
      <c r="P79" s="115"/>
      <c r="Q79" s="115"/>
      <c r="R79" s="115"/>
      <c r="S79" s="33"/>
    </row>
    <row r="80" spans="13:19" ht="18.75">
      <c r="M80" s="5"/>
      <c r="P80" s="115"/>
      <c r="Q80" s="115"/>
      <c r="R80" s="115"/>
      <c r="S80" s="33"/>
    </row>
    <row r="81" spans="13:19" ht="18.75">
      <c r="M81" s="5"/>
      <c r="P81" s="115"/>
      <c r="Q81" s="115"/>
      <c r="R81" s="115"/>
      <c r="S81" s="33"/>
    </row>
    <row r="82" spans="13:19" ht="18.75">
      <c r="M82" s="5"/>
      <c r="P82" s="115"/>
      <c r="Q82" s="115"/>
      <c r="R82" s="115"/>
      <c r="S82" s="33"/>
    </row>
    <row r="83" spans="13:19" ht="18.75">
      <c r="M83" s="5"/>
      <c r="P83" s="115"/>
      <c r="Q83" s="115"/>
      <c r="R83" s="115"/>
      <c r="S83" s="33"/>
    </row>
    <row r="84" spans="13:19" ht="18.75">
      <c r="M84" s="5"/>
      <c r="P84" s="115"/>
      <c r="Q84" s="115"/>
      <c r="R84" s="115"/>
      <c r="S84" s="33"/>
    </row>
    <row r="85" spans="13:19" ht="18.75">
      <c r="M85" s="5"/>
      <c r="P85" s="115"/>
      <c r="Q85" s="115"/>
      <c r="R85" s="115"/>
      <c r="S85" s="33"/>
    </row>
    <row r="86" spans="3:19" ht="18.75">
      <c r="C86" s="25"/>
      <c r="D86" s="5"/>
      <c r="M86" s="5"/>
      <c r="P86" s="115"/>
      <c r="Q86" s="115"/>
      <c r="R86" s="115"/>
      <c r="S86" s="33"/>
    </row>
    <row r="87" spans="3:19" ht="18.75">
      <c r="C87" s="25"/>
      <c r="D87" s="5"/>
      <c r="M87" s="5"/>
      <c r="P87" s="115"/>
      <c r="Q87" s="115"/>
      <c r="R87" s="115"/>
      <c r="S87" s="33"/>
    </row>
    <row r="88" spans="3:19" ht="18.75">
      <c r="C88" s="25"/>
      <c r="D88" s="5"/>
      <c r="M88" s="5"/>
      <c r="P88" s="115"/>
      <c r="Q88" s="115"/>
      <c r="R88" s="115"/>
      <c r="S88" s="33"/>
    </row>
    <row r="89" spans="3:19" ht="18.75">
      <c r="C89" s="25"/>
      <c r="D89" s="5"/>
      <c r="M89" s="5"/>
      <c r="P89" s="115"/>
      <c r="Q89" s="115"/>
      <c r="R89" s="115"/>
      <c r="S89" s="33"/>
    </row>
    <row r="90" spans="3:19" ht="18.75">
      <c r="C90" s="25"/>
      <c r="D90" s="5"/>
      <c r="M90" s="5"/>
      <c r="P90" s="115"/>
      <c r="Q90" s="115"/>
      <c r="R90" s="115"/>
      <c r="S90" s="33"/>
    </row>
    <row r="91" spans="3:19" ht="18.75">
      <c r="C91" s="25"/>
      <c r="D91" s="5"/>
      <c r="M91" s="5"/>
      <c r="P91" s="115"/>
      <c r="Q91" s="115"/>
      <c r="R91" s="115"/>
      <c r="S91" s="33"/>
    </row>
    <row r="92" spans="3:19" ht="18.75">
      <c r="C92" s="25"/>
      <c r="D92" s="5"/>
      <c r="M92" s="5"/>
      <c r="P92" s="115"/>
      <c r="Q92" s="115"/>
      <c r="R92" s="115"/>
      <c r="S92" s="33"/>
    </row>
    <row r="93" spans="3:19" ht="18.75">
      <c r="C93" s="25"/>
      <c r="D93" s="5"/>
      <c r="M93" s="5"/>
      <c r="P93" s="115"/>
      <c r="Q93" s="115"/>
      <c r="R93" s="115"/>
      <c r="S93" s="33"/>
    </row>
    <row r="94" spans="3:18" ht="18.75">
      <c r="C94" s="25"/>
      <c r="D94" s="5"/>
      <c r="M94" s="5"/>
      <c r="P94" s="115"/>
      <c r="Q94" s="115"/>
      <c r="R94" s="115"/>
    </row>
    <row r="95" spans="3:18" ht="18.75">
      <c r="C95" s="25"/>
      <c r="D95" s="5"/>
      <c r="M95" s="5"/>
      <c r="P95" s="5"/>
      <c r="Q95" s="5"/>
      <c r="R95" s="5"/>
    </row>
    <row r="96" spans="3:16" ht="18.75">
      <c r="C96" s="25"/>
      <c r="D96" s="5"/>
      <c r="M96" s="5"/>
      <c r="P96" s="5"/>
    </row>
    <row r="97" spans="3:13" ht="18.75">
      <c r="C97" s="25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8">
    <mergeCell ref="A68:B69"/>
    <mergeCell ref="B64:B65"/>
    <mergeCell ref="B66:B67"/>
    <mergeCell ref="AQ71:AS71"/>
    <mergeCell ref="AR68:AS69"/>
    <mergeCell ref="AR64:AR65"/>
    <mergeCell ref="AR66:AR67"/>
    <mergeCell ref="AQ70:AS70"/>
    <mergeCell ref="A70:B70"/>
    <mergeCell ref="A71:B71"/>
    <mergeCell ref="AR62:AS62"/>
    <mergeCell ref="AR48:AR49"/>
    <mergeCell ref="AR50:AR51"/>
    <mergeCell ref="A59:B59"/>
    <mergeCell ref="B48:B49"/>
    <mergeCell ref="A56:B57"/>
    <mergeCell ref="AR54:AR55"/>
    <mergeCell ref="AR59:AS59"/>
    <mergeCell ref="AR56:AS57"/>
    <mergeCell ref="A62:B62"/>
    <mergeCell ref="AR38:AR39"/>
    <mergeCell ref="B34:B35"/>
    <mergeCell ref="B30:B31"/>
    <mergeCell ref="AR52:AR53"/>
    <mergeCell ref="AR32:AR33"/>
    <mergeCell ref="AR34:AR35"/>
    <mergeCell ref="AR40:AR41"/>
    <mergeCell ref="AR44:AR45"/>
    <mergeCell ref="AR46:AR47"/>
    <mergeCell ref="AR42:AR43"/>
    <mergeCell ref="AR18:AR19"/>
    <mergeCell ref="AR20:AR21"/>
    <mergeCell ref="AR22:AR23"/>
    <mergeCell ref="AR36:AR37"/>
    <mergeCell ref="AR30:AR31"/>
    <mergeCell ref="AR28:AR29"/>
    <mergeCell ref="AR24:AR25"/>
    <mergeCell ref="AR26:AR27"/>
    <mergeCell ref="B10:B11"/>
    <mergeCell ref="B6:B7"/>
    <mergeCell ref="B16:B17"/>
    <mergeCell ref="AR6:AR7"/>
    <mergeCell ref="AR8:AR9"/>
    <mergeCell ref="B8:B9"/>
    <mergeCell ref="AR10:AR11"/>
    <mergeCell ref="AR12:AR13"/>
    <mergeCell ref="AR14:AR15"/>
    <mergeCell ref="AR16:AR1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B20:B21"/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7" width="15.25390625" style="18" bestFit="1" customWidth="1"/>
    <col min="8" max="8" width="15.375" style="18" bestFit="1" customWidth="1"/>
    <col min="9" max="9" width="19.753906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302" customWidth="1"/>
    <col min="17" max="17" width="16.625" style="302" customWidth="1"/>
    <col min="18" max="18" width="17.375" style="302" customWidth="1"/>
    <col min="19" max="19" width="13.375" style="302" bestFit="1" customWidth="1"/>
    <col min="20" max="20" width="16.625" style="302" customWidth="1"/>
    <col min="21" max="21" width="18.125" style="302" bestFit="1" customWidth="1"/>
    <col min="22" max="22" width="15.25390625" style="302" bestFit="1" customWidth="1"/>
    <col min="23" max="23" width="16.625" style="302" customWidth="1"/>
    <col min="24" max="24" width="18.125" style="302" bestFit="1" customWidth="1"/>
    <col min="25" max="25" width="13.375" style="302" bestFit="1" customWidth="1"/>
    <col min="26" max="26" width="16.625" style="302" customWidth="1"/>
    <col min="27" max="27" width="18.125" style="302" bestFit="1" customWidth="1"/>
    <col min="28" max="28" width="15.25390625" style="302" bestFit="1" customWidth="1"/>
    <col min="29" max="29" width="16.625" style="302" customWidth="1"/>
    <col min="30" max="30" width="18.625" style="302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302" bestFit="1" customWidth="1"/>
    <col min="35" max="35" width="16.625" style="302" customWidth="1"/>
    <col min="36" max="36" width="17.375" style="302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76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88"/>
      <c r="Q2" s="188"/>
      <c r="R2" s="188"/>
      <c r="S2" s="188"/>
      <c r="T2" s="188"/>
      <c r="U2" s="188"/>
      <c r="V2" s="188"/>
      <c r="W2" s="188"/>
      <c r="X2" s="188"/>
      <c r="Y2" s="188" t="s">
        <v>76</v>
      </c>
      <c r="Z2" s="188"/>
      <c r="AA2" s="188"/>
      <c r="AB2" s="188"/>
      <c r="AC2" s="188"/>
      <c r="AD2" s="188"/>
      <c r="AE2" s="22"/>
      <c r="AF2" s="22"/>
      <c r="AG2" s="22"/>
      <c r="AH2" s="188"/>
      <c r="AI2" s="188"/>
      <c r="AJ2" s="188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393" t="s">
        <v>2</v>
      </c>
      <c r="E3" s="394"/>
      <c r="F3" s="395"/>
      <c r="G3" s="393" t="s">
        <v>3</v>
      </c>
      <c r="H3" s="394"/>
      <c r="I3" s="395"/>
      <c r="J3" s="393" t="s">
        <v>4</v>
      </c>
      <c r="K3" s="394"/>
      <c r="L3" s="395"/>
      <c r="M3" s="393" t="s">
        <v>5</v>
      </c>
      <c r="N3" s="394"/>
      <c r="O3" s="395"/>
      <c r="P3" s="396" t="s">
        <v>6</v>
      </c>
      <c r="Q3" s="397"/>
      <c r="R3" s="398"/>
      <c r="S3" s="396" t="s">
        <v>7</v>
      </c>
      <c r="T3" s="397"/>
      <c r="U3" s="398"/>
      <c r="V3" s="396" t="s">
        <v>8</v>
      </c>
      <c r="W3" s="397"/>
      <c r="X3" s="398"/>
      <c r="Y3" s="396" t="s">
        <v>9</v>
      </c>
      <c r="Z3" s="397"/>
      <c r="AA3" s="398"/>
      <c r="AB3" s="396" t="s">
        <v>10</v>
      </c>
      <c r="AC3" s="397"/>
      <c r="AD3" s="398"/>
      <c r="AE3" s="393" t="s">
        <v>11</v>
      </c>
      <c r="AF3" s="394"/>
      <c r="AG3" s="395"/>
      <c r="AH3" s="396" t="s">
        <v>12</v>
      </c>
      <c r="AI3" s="397"/>
      <c r="AJ3" s="398"/>
      <c r="AK3" s="393" t="s">
        <v>13</v>
      </c>
      <c r="AL3" s="394"/>
      <c r="AM3" s="395"/>
      <c r="AN3" s="393" t="s">
        <v>14</v>
      </c>
      <c r="AO3" s="394"/>
      <c r="AP3" s="399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299" t="s">
        <v>15</v>
      </c>
      <c r="Q4" s="299" t="s">
        <v>16</v>
      </c>
      <c r="R4" s="299" t="s">
        <v>17</v>
      </c>
      <c r="S4" s="299" t="s">
        <v>15</v>
      </c>
      <c r="T4" s="299" t="s">
        <v>16</v>
      </c>
      <c r="U4" s="299" t="s">
        <v>17</v>
      </c>
      <c r="V4" s="299" t="s">
        <v>15</v>
      </c>
      <c r="W4" s="299" t="s">
        <v>16</v>
      </c>
      <c r="X4" s="306" t="s">
        <v>17</v>
      </c>
      <c r="Y4" s="299" t="s">
        <v>15</v>
      </c>
      <c r="Z4" s="299" t="s">
        <v>16</v>
      </c>
      <c r="AA4" s="299" t="s">
        <v>17</v>
      </c>
      <c r="AB4" s="299" t="s">
        <v>15</v>
      </c>
      <c r="AC4" s="299" t="s">
        <v>16</v>
      </c>
      <c r="AD4" s="299" t="s">
        <v>17</v>
      </c>
      <c r="AE4" s="34" t="s">
        <v>15</v>
      </c>
      <c r="AF4" s="34" t="s">
        <v>16</v>
      </c>
      <c r="AG4" s="34" t="s">
        <v>17</v>
      </c>
      <c r="AH4" s="299" t="s">
        <v>15</v>
      </c>
      <c r="AI4" s="299" t="s">
        <v>16</v>
      </c>
      <c r="AJ4" s="299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300" t="s">
        <v>18</v>
      </c>
      <c r="Q5" s="300" t="s">
        <v>19</v>
      </c>
      <c r="R5" s="300" t="s">
        <v>20</v>
      </c>
      <c r="S5" s="300" t="s">
        <v>18</v>
      </c>
      <c r="T5" s="300" t="s">
        <v>19</v>
      </c>
      <c r="U5" s="300" t="s">
        <v>20</v>
      </c>
      <c r="V5" s="300" t="s">
        <v>18</v>
      </c>
      <c r="W5" s="300" t="s">
        <v>19</v>
      </c>
      <c r="X5" s="307" t="s">
        <v>20</v>
      </c>
      <c r="Y5" s="300" t="s">
        <v>18</v>
      </c>
      <c r="Z5" s="300" t="s">
        <v>19</v>
      </c>
      <c r="AA5" s="300" t="s">
        <v>20</v>
      </c>
      <c r="AB5" s="300" t="s">
        <v>18</v>
      </c>
      <c r="AC5" s="300" t="s">
        <v>19</v>
      </c>
      <c r="AD5" s="300" t="s">
        <v>20</v>
      </c>
      <c r="AE5" s="42" t="s">
        <v>18</v>
      </c>
      <c r="AF5" s="42" t="s">
        <v>19</v>
      </c>
      <c r="AG5" s="42" t="s">
        <v>20</v>
      </c>
      <c r="AH5" s="300" t="s">
        <v>18</v>
      </c>
      <c r="AI5" s="300" t="s">
        <v>19</v>
      </c>
      <c r="AJ5" s="300" t="s">
        <v>20</v>
      </c>
      <c r="AK5" s="42" t="s">
        <v>18</v>
      </c>
      <c r="AL5" s="42" t="s">
        <v>19</v>
      </c>
      <c r="AM5" s="42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9"/>
      <c r="R6" s="9"/>
      <c r="S6" s="9"/>
      <c r="T6" s="9"/>
      <c r="U6" s="9"/>
      <c r="V6" s="9"/>
      <c r="W6" s="9"/>
      <c r="X6" s="91"/>
      <c r="Y6" s="9"/>
      <c r="Z6" s="9"/>
      <c r="AA6" s="9"/>
      <c r="AB6" s="9"/>
      <c r="AC6" s="9"/>
      <c r="AD6" s="9"/>
      <c r="AE6" s="1"/>
      <c r="AF6" s="1"/>
      <c r="AG6" s="1"/>
      <c r="AH6" s="9"/>
      <c r="AI6" s="9"/>
      <c r="AJ6" s="9"/>
      <c r="AK6" s="1"/>
      <c r="AL6" s="1"/>
      <c r="AM6" s="1"/>
      <c r="AN6" s="1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8"/>
      <c r="T7" s="8"/>
      <c r="U7" s="8"/>
      <c r="V7" s="8"/>
      <c r="W7" s="8"/>
      <c r="X7" s="185"/>
      <c r="Y7" s="8"/>
      <c r="Z7" s="8"/>
      <c r="AA7" s="8"/>
      <c r="AB7" s="8"/>
      <c r="AC7" s="8"/>
      <c r="AD7" s="8"/>
      <c r="AE7" s="2"/>
      <c r="AF7" s="2"/>
      <c r="AG7" s="2"/>
      <c r="AH7" s="8"/>
      <c r="AI7" s="8"/>
      <c r="AJ7" s="8"/>
      <c r="AK7" s="2"/>
      <c r="AL7" s="2"/>
      <c r="AM7" s="2"/>
      <c r="AN7" s="2">
        <f aca="true" t="shared" si="0" ref="AN7:AN58">+D7+G7+J7+M7+P7+S7+V7+Y7+AB7+AE7+AH7+AK7</f>
        <v>0</v>
      </c>
      <c r="AO7" s="2">
        <f aca="true" t="shared" si="1" ref="AO7:AO59">+E7+H7+K7+N7+Q7+T7+W7+Z7+AC7+AF7+AI7+AL7</f>
        <v>0</v>
      </c>
      <c r="AP7" s="2">
        <f aca="true" t="shared" si="2" ref="AP7:AP59">+F7+I7+L7+O7+R7+U7+X7+AA7+AD7+AG7+AJ7+AM7</f>
        <v>0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9"/>
      <c r="R8" s="9"/>
      <c r="S8" s="9"/>
      <c r="T8" s="9"/>
      <c r="U8" s="9"/>
      <c r="V8" s="9"/>
      <c r="W8" s="9"/>
      <c r="X8" s="91"/>
      <c r="Y8" s="9"/>
      <c r="Z8" s="9"/>
      <c r="AA8" s="9"/>
      <c r="AB8" s="9"/>
      <c r="AC8" s="9"/>
      <c r="AD8" s="9"/>
      <c r="AE8" s="1"/>
      <c r="AF8" s="1"/>
      <c r="AG8" s="1"/>
      <c r="AH8" s="9"/>
      <c r="AI8" s="9"/>
      <c r="AJ8" s="9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8"/>
      <c r="T9" s="8"/>
      <c r="U9" s="8"/>
      <c r="V9" s="8"/>
      <c r="W9" s="8"/>
      <c r="X9" s="185"/>
      <c r="Y9" s="8"/>
      <c r="Z9" s="8"/>
      <c r="AA9" s="8"/>
      <c r="AB9" s="8"/>
      <c r="AC9" s="8"/>
      <c r="AD9" s="8"/>
      <c r="AE9" s="2"/>
      <c r="AF9" s="2"/>
      <c r="AG9" s="2"/>
      <c r="AH9" s="8"/>
      <c r="AI9" s="8"/>
      <c r="AJ9" s="8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9"/>
      <c r="R10" s="9"/>
      <c r="S10" s="9"/>
      <c r="T10" s="9"/>
      <c r="U10" s="9"/>
      <c r="V10" s="9"/>
      <c r="W10" s="9"/>
      <c r="X10" s="91"/>
      <c r="Y10" s="9"/>
      <c r="Z10" s="9"/>
      <c r="AA10" s="9"/>
      <c r="AB10" s="9"/>
      <c r="AC10" s="9"/>
      <c r="AD10" s="9"/>
      <c r="AE10" s="1"/>
      <c r="AF10" s="1"/>
      <c r="AG10" s="1"/>
      <c r="AH10" s="9"/>
      <c r="AI10" s="9"/>
      <c r="AJ10" s="9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  <c r="Q11" s="8"/>
      <c r="R11" s="8"/>
      <c r="S11" s="8"/>
      <c r="T11" s="8"/>
      <c r="U11" s="8"/>
      <c r="V11" s="8"/>
      <c r="W11" s="8"/>
      <c r="X11" s="185"/>
      <c r="Y11" s="8"/>
      <c r="Z11" s="8"/>
      <c r="AA11" s="8"/>
      <c r="AB11" s="8"/>
      <c r="AC11" s="8"/>
      <c r="AD11" s="8"/>
      <c r="AE11" s="2"/>
      <c r="AF11" s="2"/>
      <c r="AG11" s="2"/>
      <c r="AH11" s="8"/>
      <c r="AI11" s="8"/>
      <c r="AJ11" s="8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  <c r="U12" s="9"/>
      <c r="V12" s="9"/>
      <c r="W12" s="9"/>
      <c r="X12" s="91"/>
      <c r="Y12" s="9"/>
      <c r="Z12" s="9"/>
      <c r="AA12" s="9"/>
      <c r="AB12" s="9"/>
      <c r="AC12" s="9"/>
      <c r="AD12" s="9"/>
      <c r="AE12" s="1"/>
      <c r="AF12" s="1"/>
      <c r="AG12" s="1"/>
      <c r="AH12" s="9"/>
      <c r="AI12" s="9"/>
      <c r="AJ12" s="9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8"/>
      <c r="R13" s="8"/>
      <c r="S13" s="8"/>
      <c r="T13" s="8"/>
      <c r="U13" s="8"/>
      <c r="V13" s="8"/>
      <c r="W13" s="8"/>
      <c r="X13" s="185"/>
      <c r="Y13" s="8"/>
      <c r="Z13" s="8"/>
      <c r="AA13" s="8"/>
      <c r="AB13" s="8"/>
      <c r="AC13" s="8"/>
      <c r="AD13" s="8"/>
      <c r="AE13" s="2"/>
      <c r="AF13" s="2"/>
      <c r="AG13" s="2"/>
      <c r="AH13" s="8"/>
      <c r="AI13" s="8"/>
      <c r="AJ13" s="8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"/>
      <c r="Q14" s="9"/>
      <c r="R14" s="9"/>
      <c r="S14" s="9"/>
      <c r="T14" s="9"/>
      <c r="U14" s="9"/>
      <c r="V14" s="9"/>
      <c r="W14" s="9"/>
      <c r="X14" s="91"/>
      <c r="Y14" s="9"/>
      <c r="Z14" s="9"/>
      <c r="AA14" s="9"/>
      <c r="AB14" s="9"/>
      <c r="AC14" s="9"/>
      <c r="AD14" s="9"/>
      <c r="AE14" s="1"/>
      <c r="AF14" s="1"/>
      <c r="AG14" s="1"/>
      <c r="AH14" s="9"/>
      <c r="AI14" s="9"/>
      <c r="AJ14" s="9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/>
      <c r="Q15" s="8"/>
      <c r="R15" s="8"/>
      <c r="S15" s="8"/>
      <c r="T15" s="8"/>
      <c r="U15" s="8"/>
      <c r="V15" s="8"/>
      <c r="W15" s="8"/>
      <c r="X15" s="185"/>
      <c r="Y15" s="8"/>
      <c r="Z15" s="8"/>
      <c r="AA15" s="8"/>
      <c r="AB15" s="8"/>
      <c r="AC15" s="8"/>
      <c r="AD15" s="8"/>
      <c r="AE15" s="2"/>
      <c r="AF15" s="2"/>
      <c r="AG15" s="2"/>
      <c r="AH15" s="8"/>
      <c r="AI15" s="8"/>
      <c r="AJ15" s="8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9"/>
      <c r="Q16" s="9"/>
      <c r="R16" s="9"/>
      <c r="S16" s="9"/>
      <c r="T16" s="9"/>
      <c r="U16" s="9"/>
      <c r="V16" s="9"/>
      <c r="W16" s="9"/>
      <c r="X16" s="91"/>
      <c r="Y16" s="9"/>
      <c r="Z16" s="9"/>
      <c r="AA16" s="9"/>
      <c r="AB16" s="9"/>
      <c r="AC16" s="9"/>
      <c r="AD16" s="9"/>
      <c r="AE16" s="1"/>
      <c r="AF16" s="1"/>
      <c r="AG16" s="1"/>
      <c r="AH16" s="9"/>
      <c r="AI16" s="9"/>
      <c r="AJ16" s="9"/>
      <c r="AK16" s="1"/>
      <c r="AL16" s="1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/>
      <c r="Q17" s="8"/>
      <c r="R17" s="8"/>
      <c r="S17" s="8"/>
      <c r="T17" s="8"/>
      <c r="U17" s="8"/>
      <c r="V17" s="8"/>
      <c r="W17" s="8"/>
      <c r="X17" s="185"/>
      <c r="Y17" s="8"/>
      <c r="Z17" s="8"/>
      <c r="AA17" s="8"/>
      <c r="AB17" s="8"/>
      <c r="AC17" s="8"/>
      <c r="AD17" s="8"/>
      <c r="AE17" s="2"/>
      <c r="AF17" s="2"/>
      <c r="AG17" s="2"/>
      <c r="AH17" s="8"/>
      <c r="AI17" s="8"/>
      <c r="AJ17" s="8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9"/>
      <c r="R18" s="9"/>
      <c r="S18" s="9"/>
      <c r="T18" s="9"/>
      <c r="U18" s="9"/>
      <c r="V18" s="9"/>
      <c r="W18" s="9"/>
      <c r="X18" s="91"/>
      <c r="Y18" s="9"/>
      <c r="Z18" s="9"/>
      <c r="AA18" s="9"/>
      <c r="AB18" s="9"/>
      <c r="AC18" s="9"/>
      <c r="AD18" s="9"/>
      <c r="AE18" s="1"/>
      <c r="AF18" s="1"/>
      <c r="AG18" s="1"/>
      <c r="AH18" s="9"/>
      <c r="AI18" s="9"/>
      <c r="AJ18" s="9"/>
      <c r="AK18" s="1"/>
      <c r="AL18" s="1"/>
      <c r="AM18" s="1"/>
      <c r="AN18" s="1">
        <f t="shared" si="0"/>
        <v>0</v>
      </c>
      <c r="AO18" s="1">
        <f t="shared" si="1"/>
        <v>0</v>
      </c>
      <c r="AP18" s="1">
        <f t="shared" si="2"/>
        <v>0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  <c r="Q19" s="8"/>
      <c r="R19" s="8"/>
      <c r="S19" s="8"/>
      <c r="T19" s="8"/>
      <c r="U19" s="8"/>
      <c r="V19" s="8"/>
      <c r="W19" s="8"/>
      <c r="X19" s="185"/>
      <c r="Y19" s="8"/>
      <c r="Z19" s="8"/>
      <c r="AA19" s="8"/>
      <c r="AB19" s="8"/>
      <c r="AC19" s="8"/>
      <c r="AD19" s="8"/>
      <c r="AE19" s="2"/>
      <c r="AF19" s="2"/>
      <c r="AG19" s="2"/>
      <c r="AH19" s="8"/>
      <c r="AI19" s="8"/>
      <c r="AJ19" s="8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9"/>
      <c r="Q20" s="9"/>
      <c r="R20" s="9"/>
      <c r="S20" s="9"/>
      <c r="T20" s="9"/>
      <c r="U20" s="9"/>
      <c r="V20" s="9"/>
      <c r="W20" s="9"/>
      <c r="X20" s="91"/>
      <c r="Y20" s="9">
        <v>1</v>
      </c>
      <c r="Z20" s="9">
        <v>0.0772</v>
      </c>
      <c r="AA20" s="9">
        <v>57.866</v>
      </c>
      <c r="AB20" s="9"/>
      <c r="AC20" s="9"/>
      <c r="AD20" s="9"/>
      <c r="AE20" s="1"/>
      <c r="AF20" s="1"/>
      <c r="AG20" s="1"/>
      <c r="AH20" s="9"/>
      <c r="AI20" s="9"/>
      <c r="AJ20" s="9"/>
      <c r="AK20" s="1"/>
      <c r="AL20" s="1"/>
      <c r="AM20" s="1"/>
      <c r="AN20" s="1">
        <f t="shared" si="0"/>
        <v>1</v>
      </c>
      <c r="AO20" s="1">
        <f t="shared" si="1"/>
        <v>0.0772</v>
      </c>
      <c r="AP20" s="1">
        <f t="shared" si="2"/>
        <v>57.866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8"/>
      <c r="R21" s="8"/>
      <c r="S21" s="8"/>
      <c r="T21" s="8"/>
      <c r="U21" s="8"/>
      <c r="V21" s="8"/>
      <c r="W21" s="8"/>
      <c r="X21" s="185"/>
      <c r="Y21" s="8"/>
      <c r="Z21" s="8"/>
      <c r="AA21" s="8"/>
      <c r="AB21" s="8"/>
      <c r="AC21" s="8"/>
      <c r="AD21" s="8"/>
      <c r="AE21" s="2"/>
      <c r="AF21" s="2"/>
      <c r="AG21" s="2"/>
      <c r="AH21" s="8"/>
      <c r="AI21" s="8"/>
      <c r="AJ21" s="8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9"/>
      <c r="Q22" s="9"/>
      <c r="R22" s="9"/>
      <c r="S22" s="9"/>
      <c r="T22" s="9"/>
      <c r="U22" s="9"/>
      <c r="V22" s="9"/>
      <c r="W22" s="9"/>
      <c r="X22" s="91"/>
      <c r="Y22" s="9"/>
      <c r="Z22" s="9"/>
      <c r="AA22" s="9"/>
      <c r="AB22" s="9"/>
      <c r="AC22" s="9"/>
      <c r="AD22" s="9"/>
      <c r="AE22" s="1"/>
      <c r="AF22" s="1"/>
      <c r="AG22" s="1"/>
      <c r="AH22" s="9"/>
      <c r="AI22" s="9"/>
      <c r="AJ22" s="9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8"/>
      <c r="R23" s="8"/>
      <c r="S23" s="8"/>
      <c r="T23" s="8"/>
      <c r="U23" s="8"/>
      <c r="V23" s="8"/>
      <c r="W23" s="8"/>
      <c r="X23" s="185"/>
      <c r="Y23" s="8"/>
      <c r="Z23" s="8"/>
      <c r="AA23" s="8"/>
      <c r="AB23" s="8"/>
      <c r="AC23" s="8"/>
      <c r="AD23" s="8"/>
      <c r="AE23" s="2"/>
      <c r="AF23" s="2"/>
      <c r="AG23" s="2"/>
      <c r="AH23" s="8"/>
      <c r="AI23" s="8"/>
      <c r="AJ23" s="8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9"/>
      <c r="Q24" s="9"/>
      <c r="R24" s="9"/>
      <c r="S24" s="9"/>
      <c r="T24" s="9"/>
      <c r="U24" s="9"/>
      <c r="V24" s="9"/>
      <c r="W24" s="9"/>
      <c r="X24" s="91"/>
      <c r="Y24" s="9"/>
      <c r="Z24" s="9"/>
      <c r="AA24" s="9"/>
      <c r="AB24" s="9"/>
      <c r="AC24" s="9"/>
      <c r="AD24" s="9"/>
      <c r="AE24" s="1"/>
      <c r="AF24" s="1"/>
      <c r="AG24" s="1"/>
      <c r="AH24" s="9"/>
      <c r="AI24" s="9"/>
      <c r="AJ24" s="9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8"/>
      <c r="R25" s="8"/>
      <c r="S25" s="8"/>
      <c r="T25" s="8"/>
      <c r="U25" s="8"/>
      <c r="V25" s="8"/>
      <c r="W25" s="8"/>
      <c r="X25" s="185"/>
      <c r="Y25" s="8"/>
      <c r="Z25" s="8"/>
      <c r="AA25" s="8"/>
      <c r="AB25" s="8"/>
      <c r="AC25" s="8"/>
      <c r="AD25" s="8"/>
      <c r="AE25" s="2"/>
      <c r="AF25" s="2"/>
      <c r="AG25" s="2"/>
      <c r="AH25" s="8"/>
      <c r="AI25" s="8"/>
      <c r="AJ25" s="8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9"/>
      <c r="U26" s="9"/>
      <c r="V26" s="9"/>
      <c r="W26" s="9"/>
      <c r="X26" s="91"/>
      <c r="Y26" s="9"/>
      <c r="Z26" s="9"/>
      <c r="AA26" s="9"/>
      <c r="AB26" s="9"/>
      <c r="AC26" s="9"/>
      <c r="AD26" s="9"/>
      <c r="AE26" s="1"/>
      <c r="AF26" s="1"/>
      <c r="AG26" s="1"/>
      <c r="AH26" s="9"/>
      <c r="AI26" s="9"/>
      <c r="AJ26" s="9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185"/>
      <c r="Y27" s="8"/>
      <c r="Z27" s="8"/>
      <c r="AA27" s="8"/>
      <c r="AB27" s="8"/>
      <c r="AC27" s="8"/>
      <c r="AD27" s="8"/>
      <c r="AE27" s="2"/>
      <c r="AF27" s="2"/>
      <c r="AG27" s="2"/>
      <c r="AH27" s="8"/>
      <c r="AI27" s="8"/>
      <c r="AJ27" s="8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9"/>
      <c r="U28" s="9"/>
      <c r="V28" s="9"/>
      <c r="W28" s="9"/>
      <c r="X28" s="91"/>
      <c r="Y28" s="9"/>
      <c r="Z28" s="9"/>
      <c r="AA28" s="9"/>
      <c r="AB28" s="9"/>
      <c r="AC28" s="9"/>
      <c r="AD28" s="9"/>
      <c r="AE28" s="1"/>
      <c r="AF28" s="1"/>
      <c r="AG28" s="1"/>
      <c r="AH28" s="9"/>
      <c r="AI28" s="9"/>
      <c r="AJ28" s="9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8"/>
      <c r="R29" s="8"/>
      <c r="S29" s="8"/>
      <c r="T29" s="8"/>
      <c r="U29" s="8"/>
      <c r="V29" s="8"/>
      <c r="W29" s="8"/>
      <c r="X29" s="185"/>
      <c r="Y29" s="8"/>
      <c r="Z29" s="8"/>
      <c r="AA29" s="8"/>
      <c r="AB29" s="8"/>
      <c r="AC29" s="8"/>
      <c r="AD29" s="8"/>
      <c r="AE29" s="2"/>
      <c r="AF29" s="2"/>
      <c r="AG29" s="2"/>
      <c r="AH29" s="8"/>
      <c r="AI29" s="8"/>
      <c r="AJ29" s="8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/>
      <c r="E30" s="1"/>
      <c r="F30" s="1"/>
      <c r="G30" s="1">
        <v>50</v>
      </c>
      <c r="H30" s="1">
        <v>2.9012</v>
      </c>
      <c r="I30" s="1">
        <v>1320.304</v>
      </c>
      <c r="J30" s="1">
        <v>34</v>
      </c>
      <c r="K30" s="1">
        <v>1.1435</v>
      </c>
      <c r="L30" s="1">
        <v>809.135</v>
      </c>
      <c r="M30" s="1">
        <v>43</v>
      </c>
      <c r="N30" s="1">
        <v>1.9507</v>
      </c>
      <c r="O30" s="1">
        <v>1417.463</v>
      </c>
      <c r="P30" s="9">
        <v>147</v>
      </c>
      <c r="Q30" s="9">
        <v>6.7101</v>
      </c>
      <c r="R30" s="9">
        <v>3922.72</v>
      </c>
      <c r="S30" s="9">
        <v>123</v>
      </c>
      <c r="T30" s="9">
        <v>6.83</v>
      </c>
      <c r="U30" s="9">
        <v>4759.815</v>
      </c>
      <c r="V30" s="9">
        <v>280</v>
      </c>
      <c r="W30" s="9">
        <v>8.3067</v>
      </c>
      <c r="X30" s="91">
        <v>7612.595</v>
      </c>
      <c r="Y30" s="9">
        <v>318</v>
      </c>
      <c r="Z30" s="9">
        <v>7.7608</v>
      </c>
      <c r="AA30" s="9">
        <v>6949.968</v>
      </c>
      <c r="AB30" s="9">
        <v>144</v>
      </c>
      <c r="AC30" s="9">
        <v>1.8206</v>
      </c>
      <c r="AD30" s="9">
        <v>1745.272</v>
      </c>
      <c r="AE30" s="1">
        <v>68</v>
      </c>
      <c r="AF30" s="1">
        <v>0.9447</v>
      </c>
      <c r="AG30" s="1">
        <v>710.146</v>
      </c>
      <c r="AH30" s="9">
        <v>32</v>
      </c>
      <c r="AI30" s="9">
        <v>0.6033</v>
      </c>
      <c r="AJ30" s="9">
        <v>430.423</v>
      </c>
      <c r="AK30" s="1">
        <v>60</v>
      </c>
      <c r="AL30" s="1">
        <v>2.6361</v>
      </c>
      <c r="AM30" s="1">
        <v>1365.11</v>
      </c>
      <c r="AN30" s="1">
        <f t="shared" si="0"/>
        <v>1299</v>
      </c>
      <c r="AO30" s="1">
        <f t="shared" si="1"/>
        <v>41.60769999999999</v>
      </c>
      <c r="AP30" s="1">
        <f t="shared" si="2"/>
        <v>31042.951</v>
      </c>
      <c r="AQ30" s="49" t="s">
        <v>23</v>
      </c>
      <c r="AR30" s="400" t="s">
        <v>41</v>
      </c>
      <c r="AS30" s="58"/>
      <c r="AT30" s="25"/>
    </row>
    <row r="31" spans="1:46" ht="18.75">
      <c r="A31" s="55"/>
      <c r="B31" s="337"/>
      <c r="C31" s="7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8"/>
      <c r="Q31" s="8"/>
      <c r="R31" s="8"/>
      <c r="S31" s="8"/>
      <c r="T31" s="8"/>
      <c r="U31" s="8"/>
      <c r="V31" s="8"/>
      <c r="W31" s="8"/>
      <c r="X31" s="185"/>
      <c r="Y31" s="8"/>
      <c r="Z31" s="8"/>
      <c r="AA31" s="8"/>
      <c r="AB31" s="8"/>
      <c r="AC31" s="8"/>
      <c r="AD31" s="8"/>
      <c r="AE31" s="2"/>
      <c r="AF31" s="2"/>
      <c r="AG31" s="2"/>
      <c r="AH31" s="8"/>
      <c r="AI31" s="8"/>
      <c r="AJ31" s="8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56" t="s">
        <v>24</v>
      </c>
      <c r="AR31" s="401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9"/>
      <c r="U32" s="9"/>
      <c r="V32" s="9"/>
      <c r="W32" s="9"/>
      <c r="X32" s="91"/>
      <c r="Y32" s="9"/>
      <c r="Z32" s="9"/>
      <c r="AA32" s="9"/>
      <c r="AB32" s="9"/>
      <c r="AC32" s="9"/>
      <c r="AD32" s="9"/>
      <c r="AE32" s="1">
        <v>5</v>
      </c>
      <c r="AF32" s="1">
        <v>0.0315</v>
      </c>
      <c r="AG32" s="1">
        <v>31.584</v>
      </c>
      <c r="AH32" s="9">
        <v>15</v>
      </c>
      <c r="AI32" s="9">
        <v>0.071</v>
      </c>
      <c r="AJ32" s="9">
        <v>91.185</v>
      </c>
      <c r="AK32" s="1">
        <v>8</v>
      </c>
      <c r="AL32" s="1">
        <v>0.0496</v>
      </c>
      <c r="AM32" s="1">
        <v>45.399</v>
      </c>
      <c r="AN32" s="1">
        <f t="shared" si="0"/>
        <v>28</v>
      </c>
      <c r="AO32" s="1">
        <f t="shared" si="1"/>
        <v>0.15209999999999999</v>
      </c>
      <c r="AP32" s="1">
        <f t="shared" si="2"/>
        <v>168.168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/>
      <c r="E33" s="2"/>
      <c r="F33" s="2"/>
      <c r="G33" s="2">
        <v>1</v>
      </c>
      <c r="H33" s="2">
        <v>0.0112</v>
      </c>
      <c r="I33" s="2">
        <v>5.103</v>
      </c>
      <c r="J33" s="2"/>
      <c r="K33" s="2"/>
      <c r="L33" s="2"/>
      <c r="M33" s="2"/>
      <c r="N33" s="2"/>
      <c r="O33" s="2"/>
      <c r="P33" s="8"/>
      <c r="Q33" s="8"/>
      <c r="R33" s="8"/>
      <c r="S33" s="8"/>
      <c r="T33" s="8"/>
      <c r="U33" s="8"/>
      <c r="V33" s="8"/>
      <c r="W33" s="8"/>
      <c r="X33" s="185"/>
      <c r="Y33" s="8"/>
      <c r="Z33" s="8"/>
      <c r="AA33" s="8"/>
      <c r="AB33" s="8"/>
      <c r="AC33" s="8"/>
      <c r="AD33" s="8"/>
      <c r="AE33" s="2"/>
      <c r="AF33" s="2"/>
      <c r="AG33" s="2"/>
      <c r="AH33" s="8"/>
      <c r="AI33" s="8"/>
      <c r="AJ33" s="8"/>
      <c r="AK33" s="2"/>
      <c r="AL33" s="2"/>
      <c r="AM33" s="2"/>
      <c r="AN33" s="2">
        <f t="shared" si="0"/>
        <v>1</v>
      </c>
      <c r="AO33" s="2">
        <f t="shared" si="1"/>
        <v>0.0112</v>
      </c>
      <c r="AP33" s="2">
        <f t="shared" si="2"/>
        <v>5.103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9">
        <v>8</v>
      </c>
      <c r="Q34" s="9">
        <v>0.2949</v>
      </c>
      <c r="R34" s="9">
        <v>299.05</v>
      </c>
      <c r="S34" s="9">
        <v>1</v>
      </c>
      <c r="T34" s="9">
        <v>0.021</v>
      </c>
      <c r="U34" s="9">
        <v>17.22</v>
      </c>
      <c r="V34" s="9"/>
      <c r="W34" s="9"/>
      <c r="X34" s="91"/>
      <c r="Y34" s="9"/>
      <c r="Z34" s="9"/>
      <c r="AA34" s="9"/>
      <c r="AB34" s="9"/>
      <c r="AC34" s="9"/>
      <c r="AD34" s="9"/>
      <c r="AE34" s="1"/>
      <c r="AF34" s="1"/>
      <c r="AG34" s="1"/>
      <c r="AH34" s="9"/>
      <c r="AI34" s="9"/>
      <c r="AJ34" s="9"/>
      <c r="AK34" s="1"/>
      <c r="AL34" s="1"/>
      <c r="AM34" s="1"/>
      <c r="AN34" s="1">
        <f t="shared" si="0"/>
        <v>9</v>
      </c>
      <c r="AO34" s="1">
        <f t="shared" si="1"/>
        <v>0.3159</v>
      </c>
      <c r="AP34" s="1">
        <f t="shared" si="2"/>
        <v>316.27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185"/>
      <c r="Y35" s="8"/>
      <c r="Z35" s="8"/>
      <c r="AA35" s="8"/>
      <c r="AB35" s="8"/>
      <c r="AC35" s="8"/>
      <c r="AD35" s="8"/>
      <c r="AE35" s="2"/>
      <c r="AF35" s="2"/>
      <c r="AG35" s="2"/>
      <c r="AH35" s="8"/>
      <c r="AI35" s="8"/>
      <c r="AJ35" s="8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1"/>
      <c r="K36" s="1"/>
      <c r="L36" s="82"/>
      <c r="M36" s="81"/>
      <c r="N36" s="1"/>
      <c r="O36" s="1"/>
      <c r="P36" s="9"/>
      <c r="Q36" s="9"/>
      <c r="R36" s="9"/>
      <c r="S36" s="9"/>
      <c r="T36" s="9"/>
      <c r="U36" s="9"/>
      <c r="V36" s="9"/>
      <c r="W36" s="9"/>
      <c r="X36" s="91"/>
      <c r="Y36" s="9"/>
      <c r="Z36" s="9"/>
      <c r="AA36" s="9"/>
      <c r="AB36" s="9"/>
      <c r="AC36" s="9"/>
      <c r="AD36" s="9"/>
      <c r="AE36" s="1"/>
      <c r="AF36" s="1"/>
      <c r="AG36" s="1"/>
      <c r="AH36" s="9"/>
      <c r="AI36" s="9"/>
      <c r="AJ36" s="9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/>
      <c r="Q37" s="8"/>
      <c r="R37" s="8"/>
      <c r="S37" s="8"/>
      <c r="T37" s="8"/>
      <c r="U37" s="8"/>
      <c r="V37" s="8"/>
      <c r="W37" s="8"/>
      <c r="X37" s="185"/>
      <c r="Y37" s="8"/>
      <c r="Z37" s="8"/>
      <c r="AA37" s="8"/>
      <c r="AB37" s="8"/>
      <c r="AC37" s="8"/>
      <c r="AD37" s="8"/>
      <c r="AE37" s="2"/>
      <c r="AF37" s="2"/>
      <c r="AG37" s="2"/>
      <c r="AH37" s="8"/>
      <c r="AI37" s="8"/>
      <c r="AJ37" s="8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/>
      <c r="Q38" s="9"/>
      <c r="R38" s="9"/>
      <c r="S38" s="9"/>
      <c r="T38" s="9"/>
      <c r="U38" s="9"/>
      <c r="V38" s="9"/>
      <c r="W38" s="9"/>
      <c r="X38" s="91"/>
      <c r="Y38" s="9"/>
      <c r="Z38" s="9"/>
      <c r="AA38" s="9"/>
      <c r="AB38" s="9"/>
      <c r="AC38" s="9"/>
      <c r="AD38" s="9"/>
      <c r="AE38" s="1"/>
      <c r="AF38" s="1"/>
      <c r="AG38" s="1"/>
      <c r="AH38" s="9"/>
      <c r="AI38" s="9"/>
      <c r="AJ38" s="9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/>
      <c r="Q39" s="8"/>
      <c r="R39" s="8"/>
      <c r="S39" s="8"/>
      <c r="T39" s="8"/>
      <c r="U39" s="8"/>
      <c r="V39" s="8"/>
      <c r="W39" s="8"/>
      <c r="X39" s="185"/>
      <c r="Y39" s="8"/>
      <c r="Z39" s="8"/>
      <c r="AA39" s="8"/>
      <c r="AB39" s="8"/>
      <c r="AC39" s="8"/>
      <c r="AD39" s="8"/>
      <c r="AE39" s="2"/>
      <c r="AF39" s="2"/>
      <c r="AG39" s="2"/>
      <c r="AH39" s="8"/>
      <c r="AI39" s="8"/>
      <c r="AJ39" s="8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9"/>
      <c r="Q40" s="9"/>
      <c r="R40" s="9"/>
      <c r="S40" s="9"/>
      <c r="T40" s="9"/>
      <c r="U40" s="9"/>
      <c r="V40" s="9"/>
      <c r="W40" s="9"/>
      <c r="X40" s="91"/>
      <c r="Y40" s="9"/>
      <c r="Z40" s="9"/>
      <c r="AA40" s="9"/>
      <c r="AB40" s="9"/>
      <c r="AC40" s="9"/>
      <c r="AD40" s="9"/>
      <c r="AE40" s="1"/>
      <c r="AF40" s="1"/>
      <c r="AG40" s="1"/>
      <c r="AH40" s="9"/>
      <c r="AI40" s="9"/>
      <c r="AJ40" s="9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8"/>
      <c r="R41" s="8"/>
      <c r="S41" s="8"/>
      <c r="T41" s="8"/>
      <c r="U41" s="8"/>
      <c r="V41" s="8"/>
      <c r="W41" s="8"/>
      <c r="X41" s="185"/>
      <c r="Y41" s="8"/>
      <c r="Z41" s="8"/>
      <c r="AA41" s="8"/>
      <c r="AB41" s="8"/>
      <c r="AC41" s="8"/>
      <c r="AD41" s="8"/>
      <c r="AE41" s="2"/>
      <c r="AF41" s="2"/>
      <c r="AG41" s="2"/>
      <c r="AH41" s="8"/>
      <c r="AI41" s="8"/>
      <c r="AJ41" s="8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/>
      <c r="Q42" s="9"/>
      <c r="R42" s="9"/>
      <c r="S42" s="9"/>
      <c r="T42" s="9"/>
      <c r="U42" s="9"/>
      <c r="V42" s="9"/>
      <c r="W42" s="9"/>
      <c r="X42" s="91"/>
      <c r="Y42" s="9"/>
      <c r="Z42" s="9"/>
      <c r="AA42" s="9"/>
      <c r="AB42" s="9"/>
      <c r="AC42" s="9"/>
      <c r="AD42" s="9"/>
      <c r="AE42" s="1"/>
      <c r="AF42" s="1"/>
      <c r="AG42" s="1"/>
      <c r="AH42" s="9"/>
      <c r="AI42" s="9"/>
      <c r="AJ42" s="9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/>
      <c r="Q43" s="8"/>
      <c r="R43" s="8"/>
      <c r="S43" s="8"/>
      <c r="T43" s="8"/>
      <c r="U43" s="8"/>
      <c r="V43" s="8"/>
      <c r="W43" s="8"/>
      <c r="X43" s="185"/>
      <c r="Y43" s="8"/>
      <c r="Z43" s="8"/>
      <c r="AA43" s="8"/>
      <c r="AB43" s="8"/>
      <c r="AC43" s="8"/>
      <c r="AD43" s="8"/>
      <c r="AE43" s="2"/>
      <c r="AF43" s="2"/>
      <c r="AG43" s="2"/>
      <c r="AH43" s="8"/>
      <c r="AI43" s="8"/>
      <c r="AJ43" s="8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"/>
      <c r="Q44" s="9"/>
      <c r="R44" s="9"/>
      <c r="S44" s="9"/>
      <c r="T44" s="9"/>
      <c r="U44" s="9"/>
      <c r="V44" s="9"/>
      <c r="W44" s="9"/>
      <c r="X44" s="91"/>
      <c r="Y44" s="9"/>
      <c r="Z44" s="9"/>
      <c r="AA44" s="9"/>
      <c r="AB44" s="9"/>
      <c r="AC44" s="9"/>
      <c r="AD44" s="9"/>
      <c r="AE44" s="1"/>
      <c r="AF44" s="1"/>
      <c r="AG44" s="1"/>
      <c r="AH44" s="9"/>
      <c r="AI44" s="9"/>
      <c r="AJ44" s="9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"/>
      <c r="Q45" s="8"/>
      <c r="R45" s="8"/>
      <c r="S45" s="8"/>
      <c r="T45" s="8"/>
      <c r="U45" s="8"/>
      <c r="V45" s="8"/>
      <c r="W45" s="8"/>
      <c r="X45" s="185"/>
      <c r="Y45" s="8"/>
      <c r="Z45" s="8"/>
      <c r="AA45" s="8"/>
      <c r="AB45" s="8"/>
      <c r="AC45" s="8"/>
      <c r="AD45" s="8"/>
      <c r="AE45" s="2"/>
      <c r="AF45" s="2"/>
      <c r="AG45" s="2"/>
      <c r="AH45" s="8"/>
      <c r="AI45" s="8"/>
      <c r="AJ45" s="8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/>
      <c r="Q46" s="9"/>
      <c r="R46" s="9"/>
      <c r="S46" s="9">
        <v>78</v>
      </c>
      <c r="T46" s="9">
        <v>7.0209</v>
      </c>
      <c r="U46" s="9">
        <v>3227.914</v>
      </c>
      <c r="V46" s="9"/>
      <c r="W46" s="9"/>
      <c r="X46" s="91"/>
      <c r="Y46" s="9"/>
      <c r="Z46" s="9"/>
      <c r="AA46" s="9"/>
      <c r="AB46" s="9"/>
      <c r="AC46" s="9"/>
      <c r="AD46" s="9"/>
      <c r="AE46" s="1"/>
      <c r="AF46" s="1"/>
      <c r="AG46" s="1"/>
      <c r="AH46" s="9"/>
      <c r="AI46" s="9"/>
      <c r="AJ46" s="9"/>
      <c r="AK46" s="1"/>
      <c r="AL46" s="1"/>
      <c r="AM46" s="1"/>
      <c r="AN46" s="1">
        <f t="shared" si="0"/>
        <v>78</v>
      </c>
      <c r="AO46" s="1">
        <f t="shared" si="1"/>
        <v>7.0209</v>
      </c>
      <c r="AP46" s="1">
        <f t="shared" si="2"/>
        <v>3227.914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/>
      <c r="Q47" s="8"/>
      <c r="R47" s="8"/>
      <c r="S47" s="8"/>
      <c r="T47" s="8"/>
      <c r="U47" s="8"/>
      <c r="V47" s="8"/>
      <c r="W47" s="8"/>
      <c r="X47" s="185"/>
      <c r="Y47" s="8"/>
      <c r="Z47" s="8"/>
      <c r="AA47" s="8"/>
      <c r="AB47" s="8"/>
      <c r="AC47" s="8"/>
      <c r="AD47" s="8"/>
      <c r="AE47" s="2"/>
      <c r="AF47" s="2"/>
      <c r="AG47" s="2"/>
      <c r="AH47" s="8"/>
      <c r="AI47" s="8"/>
      <c r="AJ47" s="8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9"/>
      <c r="Q48" s="9"/>
      <c r="R48" s="9"/>
      <c r="S48" s="9"/>
      <c r="T48" s="9"/>
      <c r="U48" s="9"/>
      <c r="V48" s="9"/>
      <c r="W48" s="9"/>
      <c r="X48" s="91"/>
      <c r="Y48" s="9"/>
      <c r="Z48" s="9"/>
      <c r="AA48" s="9"/>
      <c r="AB48" s="9"/>
      <c r="AC48" s="9"/>
      <c r="AD48" s="9"/>
      <c r="AE48" s="1"/>
      <c r="AF48" s="1"/>
      <c r="AG48" s="1"/>
      <c r="AH48" s="9"/>
      <c r="AI48" s="9"/>
      <c r="AJ48" s="9"/>
      <c r="AK48" s="1"/>
      <c r="AL48" s="1"/>
      <c r="AM48" s="1"/>
      <c r="AN48" s="1">
        <f t="shared" si="0"/>
        <v>0</v>
      </c>
      <c r="AO48" s="1">
        <f t="shared" si="1"/>
        <v>0</v>
      </c>
      <c r="AP48" s="1">
        <f t="shared" si="2"/>
        <v>0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8"/>
      <c r="Q49" s="8"/>
      <c r="R49" s="8"/>
      <c r="S49" s="8"/>
      <c r="T49" s="8"/>
      <c r="U49" s="8"/>
      <c r="V49" s="8"/>
      <c r="W49" s="8"/>
      <c r="X49" s="185"/>
      <c r="Y49" s="8"/>
      <c r="Z49" s="8"/>
      <c r="AA49" s="8"/>
      <c r="AB49" s="8"/>
      <c r="AC49" s="8"/>
      <c r="AD49" s="8"/>
      <c r="AE49" s="2"/>
      <c r="AF49" s="2"/>
      <c r="AG49" s="2"/>
      <c r="AH49" s="8"/>
      <c r="AI49" s="8"/>
      <c r="AJ49" s="8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9"/>
      <c r="R50" s="9"/>
      <c r="S50" s="9"/>
      <c r="T50" s="9"/>
      <c r="U50" s="9"/>
      <c r="V50" s="9"/>
      <c r="W50" s="9"/>
      <c r="X50" s="91"/>
      <c r="Y50" s="9"/>
      <c r="Z50" s="9"/>
      <c r="AA50" s="9"/>
      <c r="AB50" s="9"/>
      <c r="AC50" s="9"/>
      <c r="AD50" s="9"/>
      <c r="AE50" s="1"/>
      <c r="AF50" s="1"/>
      <c r="AG50" s="1"/>
      <c r="AH50" s="9"/>
      <c r="AI50" s="9"/>
      <c r="AJ50" s="9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49" t="s">
        <v>23</v>
      </c>
      <c r="AR50" s="400" t="s">
        <v>58</v>
      </c>
      <c r="AS50" s="58"/>
      <c r="AT50" s="25"/>
    </row>
    <row r="51" spans="1:46" ht="18.75">
      <c r="A51" s="51"/>
      <c r="B51" s="337"/>
      <c r="C51" s="7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/>
      <c r="Q51" s="8"/>
      <c r="R51" s="8"/>
      <c r="S51" s="8"/>
      <c r="T51" s="8"/>
      <c r="U51" s="8"/>
      <c r="V51" s="8"/>
      <c r="W51" s="8"/>
      <c r="X51" s="185"/>
      <c r="Y51" s="8"/>
      <c r="Z51" s="8"/>
      <c r="AA51" s="8"/>
      <c r="AB51" s="8"/>
      <c r="AC51" s="8"/>
      <c r="AD51" s="8"/>
      <c r="AE51" s="2"/>
      <c r="AF51" s="2"/>
      <c r="AG51" s="2"/>
      <c r="AH51" s="8"/>
      <c r="AI51" s="8"/>
      <c r="AJ51" s="8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53" t="s">
        <v>24</v>
      </c>
      <c r="AR51" s="401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9"/>
      <c r="R52" s="9"/>
      <c r="S52" s="9"/>
      <c r="T52" s="9"/>
      <c r="U52" s="9"/>
      <c r="V52" s="9"/>
      <c r="W52" s="9"/>
      <c r="X52" s="91"/>
      <c r="Y52" s="9"/>
      <c r="Z52" s="9"/>
      <c r="AA52" s="9"/>
      <c r="AB52" s="9"/>
      <c r="AC52" s="9"/>
      <c r="AD52" s="9"/>
      <c r="AE52" s="1"/>
      <c r="AF52" s="1"/>
      <c r="AG52" s="1"/>
      <c r="AH52" s="9"/>
      <c r="AI52" s="9"/>
      <c r="AJ52" s="9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8"/>
      <c r="Q53" s="8"/>
      <c r="R53" s="8"/>
      <c r="S53" s="8"/>
      <c r="T53" s="8"/>
      <c r="U53" s="8"/>
      <c r="V53" s="8"/>
      <c r="W53" s="8"/>
      <c r="X53" s="185"/>
      <c r="Y53" s="8"/>
      <c r="Z53" s="8"/>
      <c r="AA53" s="8"/>
      <c r="AB53" s="8"/>
      <c r="AC53" s="8"/>
      <c r="AD53" s="8"/>
      <c r="AE53" s="2"/>
      <c r="AF53" s="2"/>
      <c r="AG53" s="2"/>
      <c r="AH53" s="8"/>
      <c r="AI53" s="8"/>
      <c r="AJ53" s="8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>
        <v>1</v>
      </c>
      <c r="Q54" s="9">
        <v>0.0061</v>
      </c>
      <c r="R54" s="9">
        <v>5.723</v>
      </c>
      <c r="S54" s="9"/>
      <c r="T54" s="9"/>
      <c r="U54" s="9"/>
      <c r="V54" s="9">
        <v>1</v>
      </c>
      <c r="W54" s="9">
        <v>0.0205</v>
      </c>
      <c r="X54" s="91">
        <v>14.386</v>
      </c>
      <c r="Y54" s="9"/>
      <c r="Z54" s="9"/>
      <c r="AA54" s="9"/>
      <c r="AB54" s="9"/>
      <c r="AC54" s="9"/>
      <c r="AD54" s="9"/>
      <c r="AE54" s="1"/>
      <c r="AF54" s="1"/>
      <c r="AG54" s="1"/>
      <c r="AH54" s="9"/>
      <c r="AI54" s="9"/>
      <c r="AJ54" s="9"/>
      <c r="AK54" s="1"/>
      <c r="AL54" s="1"/>
      <c r="AM54" s="1"/>
      <c r="AN54" s="1">
        <f t="shared" si="0"/>
        <v>2</v>
      </c>
      <c r="AO54" s="1">
        <f t="shared" si="1"/>
        <v>0.026600000000000002</v>
      </c>
      <c r="AP54" s="1">
        <f t="shared" si="2"/>
        <v>20.108999999999998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8"/>
      <c r="R55" s="8"/>
      <c r="S55" s="8"/>
      <c r="T55" s="8"/>
      <c r="U55" s="8"/>
      <c r="V55" s="8"/>
      <c r="W55" s="8"/>
      <c r="X55" s="185"/>
      <c r="Y55" s="8"/>
      <c r="Z55" s="8"/>
      <c r="AA55" s="8"/>
      <c r="AB55" s="8"/>
      <c r="AC55" s="8"/>
      <c r="AD55" s="8"/>
      <c r="AE55" s="2"/>
      <c r="AF55" s="2"/>
      <c r="AG55" s="2"/>
      <c r="AH55" s="8"/>
      <c r="AI55" s="8"/>
      <c r="AJ55" s="8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56" t="s">
        <v>24</v>
      </c>
      <c r="AR55" s="337"/>
      <c r="AS55" s="57"/>
      <c r="AT55" s="25"/>
    </row>
    <row r="56" spans="1:46" ht="18.75">
      <c r="A56" s="345" t="s">
        <v>104</v>
      </c>
      <c r="B56" s="346"/>
      <c r="C56" s="75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9"/>
      <c r="T56" s="9"/>
      <c r="U56" s="9"/>
      <c r="V56" s="9"/>
      <c r="W56" s="9"/>
      <c r="X56" s="91"/>
      <c r="Y56" s="9"/>
      <c r="Z56" s="9"/>
      <c r="AA56" s="9"/>
      <c r="AB56" s="9"/>
      <c r="AC56" s="9"/>
      <c r="AD56" s="9"/>
      <c r="AE56" s="1"/>
      <c r="AF56" s="1"/>
      <c r="AG56" s="1"/>
      <c r="AH56" s="9"/>
      <c r="AI56" s="9"/>
      <c r="AJ56" s="9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62" t="s">
        <v>23</v>
      </c>
      <c r="AR56" s="349" t="s">
        <v>105</v>
      </c>
      <c r="AS56" s="350"/>
      <c r="AT56" s="25"/>
    </row>
    <row r="57" spans="1:46" ht="18.75">
      <c r="A57" s="347"/>
      <c r="B57" s="348"/>
      <c r="C57" s="7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8"/>
      <c r="Q57" s="8"/>
      <c r="R57" s="8"/>
      <c r="S57" s="8"/>
      <c r="T57" s="8"/>
      <c r="U57" s="8"/>
      <c r="V57" s="8"/>
      <c r="W57" s="8"/>
      <c r="X57" s="185"/>
      <c r="Y57" s="8"/>
      <c r="Z57" s="8"/>
      <c r="AA57" s="8"/>
      <c r="AB57" s="8"/>
      <c r="AC57" s="8"/>
      <c r="AD57" s="8"/>
      <c r="AE57" s="2"/>
      <c r="AF57" s="2"/>
      <c r="AG57" s="2"/>
      <c r="AH57" s="8"/>
      <c r="AI57" s="8"/>
      <c r="AJ57" s="8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3"/>
      <c r="E58" s="3"/>
      <c r="F58" s="3"/>
      <c r="G58" s="17">
        <v>11</v>
      </c>
      <c r="H58" s="17">
        <v>0.6788</v>
      </c>
      <c r="I58" s="17">
        <v>694.709</v>
      </c>
      <c r="J58" s="3">
        <v>8</v>
      </c>
      <c r="K58" s="3">
        <v>0.5027</v>
      </c>
      <c r="L58" s="3">
        <v>765.389</v>
      </c>
      <c r="M58" s="3">
        <v>14</v>
      </c>
      <c r="N58" s="3">
        <v>1.0573</v>
      </c>
      <c r="O58" s="3">
        <v>739.262</v>
      </c>
      <c r="P58" s="17">
        <v>45</v>
      </c>
      <c r="Q58" s="17">
        <v>3.1734</v>
      </c>
      <c r="R58" s="17">
        <v>1763.574</v>
      </c>
      <c r="S58" s="17"/>
      <c r="T58" s="17"/>
      <c r="U58" s="17"/>
      <c r="V58" s="17">
        <v>72</v>
      </c>
      <c r="W58" s="17">
        <v>4.8198</v>
      </c>
      <c r="X58" s="94">
        <v>2513.817</v>
      </c>
      <c r="Y58" s="17">
        <v>45</v>
      </c>
      <c r="Z58" s="17">
        <v>1.7097</v>
      </c>
      <c r="AA58" s="17">
        <v>1649.391</v>
      </c>
      <c r="AB58" s="17">
        <v>29</v>
      </c>
      <c r="AC58" s="17">
        <v>0.8378</v>
      </c>
      <c r="AD58" s="17">
        <v>876.648</v>
      </c>
      <c r="AE58" s="3">
        <v>8</v>
      </c>
      <c r="AF58" s="3">
        <v>0.2078</v>
      </c>
      <c r="AG58" s="3">
        <v>281.14</v>
      </c>
      <c r="AH58" s="17">
        <v>16</v>
      </c>
      <c r="AI58" s="17">
        <v>0.4205</v>
      </c>
      <c r="AJ58" s="17">
        <v>334.677</v>
      </c>
      <c r="AK58" s="3">
        <v>46</v>
      </c>
      <c r="AL58" s="3">
        <v>1.3979</v>
      </c>
      <c r="AM58" s="3">
        <v>847.166</v>
      </c>
      <c r="AN58" s="3">
        <f t="shared" si="0"/>
        <v>294</v>
      </c>
      <c r="AO58" s="3">
        <f t="shared" si="1"/>
        <v>14.8057</v>
      </c>
      <c r="AP58" s="3">
        <f t="shared" si="2"/>
        <v>10465.772999999997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/>
      <c r="E59" s="16"/>
      <c r="F59" s="1"/>
      <c r="G59" s="1"/>
      <c r="H59" s="16"/>
      <c r="I59" s="1"/>
      <c r="J59" s="1"/>
      <c r="K59" s="16"/>
      <c r="L59" s="1"/>
      <c r="M59" s="1"/>
      <c r="N59" s="16"/>
      <c r="O59" s="1"/>
      <c r="P59" s="9"/>
      <c r="Q59" s="301"/>
      <c r="R59" s="9"/>
      <c r="S59" s="9"/>
      <c r="T59" s="301"/>
      <c r="U59" s="9"/>
      <c r="V59" s="9"/>
      <c r="W59" s="301"/>
      <c r="X59" s="91"/>
      <c r="Y59" s="9"/>
      <c r="Z59" s="9"/>
      <c r="AA59" s="9"/>
      <c r="AB59" s="9"/>
      <c r="AC59" s="9"/>
      <c r="AD59" s="9"/>
      <c r="AE59" s="1"/>
      <c r="AF59" s="1"/>
      <c r="AG59" s="1"/>
      <c r="AH59" s="9"/>
      <c r="AI59" s="301"/>
      <c r="AJ59" s="9"/>
      <c r="AK59" s="1"/>
      <c r="AL59" s="16"/>
      <c r="AM59" s="1"/>
      <c r="AN59" s="1"/>
      <c r="AO59" s="1">
        <f t="shared" si="1"/>
        <v>0</v>
      </c>
      <c r="AP59" s="1">
        <f t="shared" si="2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8"/>
      <c r="R60" s="8"/>
      <c r="S60" s="8"/>
      <c r="T60" s="8"/>
      <c r="U60" s="8"/>
      <c r="V60" s="8"/>
      <c r="W60" s="8"/>
      <c r="X60" s="185"/>
      <c r="Y60" s="8"/>
      <c r="Z60" s="8"/>
      <c r="AA60" s="8"/>
      <c r="AB60" s="8"/>
      <c r="AC60" s="8"/>
      <c r="AD60" s="8"/>
      <c r="AE60" s="2"/>
      <c r="AF60" s="2"/>
      <c r="AG60" s="2"/>
      <c r="AH60" s="8"/>
      <c r="AI60" s="8"/>
      <c r="AJ60" s="8"/>
      <c r="AK60" s="2"/>
      <c r="AL60" s="2"/>
      <c r="AM60" s="2"/>
      <c r="AN60" s="2">
        <f aca="true" t="shared" si="3" ref="AN60:AP62">+D60+G60+J60+M60+P60+S60+V60+Y60+AB60+AE60+AH60+AK60</f>
        <v>0</v>
      </c>
      <c r="AO60" s="2">
        <f t="shared" si="3"/>
        <v>0</v>
      </c>
      <c r="AP60" s="2">
        <f t="shared" si="3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 aca="true" t="shared" si="4" ref="D61:I61">+D6+D8+D10+D12+D14+D16+D18+D20+D22+D24+D26+D28+D30+D32+D34+D36+D38+D40+D42+D44+D46+D48+D50+D52+D54+D56+D58</f>
        <v>0</v>
      </c>
      <c r="E61" s="3">
        <f t="shared" si="4"/>
        <v>0</v>
      </c>
      <c r="F61" s="3">
        <f t="shared" si="4"/>
        <v>0</v>
      </c>
      <c r="G61" s="3">
        <f t="shared" si="4"/>
        <v>61</v>
      </c>
      <c r="H61" s="3">
        <f t="shared" si="4"/>
        <v>3.5799999999999996</v>
      </c>
      <c r="I61" s="3">
        <f t="shared" si="4"/>
        <v>2015.013</v>
      </c>
      <c r="J61" s="3">
        <f aca="true" t="shared" si="5" ref="J61:AM61">+J6+J8+J10+J12+J14+J16+J18+J20+J22+J24+J26+J28+J30+J32+J34+J36+J38+J40+J42+J44+J46+J48+J50+J52+J54+J56+J58</f>
        <v>42</v>
      </c>
      <c r="K61" s="3">
        <f t="shared" si="5"/>
        <v>1.6461999999999999</v>
      </c>
      <c r="L61" s="3">
        <f t="shared" si="5"/>
        <v>1574.524</v>
      </c>
      <c r="M61" s="3">
        <f t="shared" si="5"/>
        <v>57</v>
      </c>
      <c r="N61" s="3">
        <f t="shared" si="5"/>
        <v>3.008</v>
      </c>
      <c r="O61" s="3">
        <f t="shared" si="5"/>
        <v>2156.725</v>
      </c>
      <c r="P61" s="17">
        <f t="shared" si="5"/>
        <v>201</v>
      </c>
      <c r="Q61" s="17">
        <f t="shared" si="5"/>
        <v>10.1845</v>
      </c>
      <c r="R61" s="17">
        <f t="shared" si="5"/>
        <v>5991.066999999999</v>
      </c>
      <c r="S61" s="17">
        <f t="shared" si="5"/>
        <v>202</v>
      </c>
      <c r="T61" s="17">
        <f t="shared" si="5"/>
        <v>13.8719</v>
      </c>
      <c r="U61" s="17">
        <f t="shared" si="5"/>
        <v>8004.9490000000005</v>
      </c>
      <c r="V61" s="17">
        <f t="shared" si="5"/>
        <v>353</v>
      </c>
      <c r="W61" s="17">
        <f t="shared" si="5"/>
        <v>13.146999999999998</v>
      </c>
      <c r="X61" s="94">
        <f t="shared" si="5"/>
        <v>10140.798</v>
      </c>
      <c r="Y61" s="17">
        <f t="shared" si="5"/>
        <v>364</v>
      </c>
      <c r="Z61" s="17">
        <f t="shared" si="5"/>
        <v>9.5477</v>
      </c>
      <c r="AA61" s="17">
        <f t="shared" si="5"/>
        <v>8657.225</v>
      </c>
      <c r="AB61" s="17">
        <f t="shared" si="5"/>
        <v>173</v>
      </c>
      <c r="AC61" s="17">
        <f t="shared" si="5"/>
        <v>2.6584</v>
      </c>
      <c r="AD61" s="17">
        <f t="shared" si="5"/>
        <v>2621.92</v>
      </c>
      <c r="AE61" s="3">
        <f t="shared" si="5"/>
        <v>81</v>
      </c>
      <c r="AF61" s="3">
        <f t="shared" si="5"/>
        <v>1.184</v>
      </c>
      <c r="AG61" s="3">
        <f t="shared" si="5"/>
        <v>1022.8699999999999</v>
      </c>
      <c r="AH61" s="17">
        <f t="shared" si="5"/>
        <v>63</v>
      </c>
      <c r="AI61" s="17">
        <f t="shared" si="5"/>
        <v>1.0947999999999998</v>
      </c>
      <c r="AJ61" s="17">
        <f t="shared" si="5"/>
        <v>856.285</v>
      </c>
      <c r="AK61" s="3">
        <f t="shared" si="5"/>
        <v>114</v>
      </c>
      <c r="AL61" s="3">
        <f t="shared" si="5"/>
        <v>4.0836</v>
      </c>
      <c r="AM61" s="3">
        <f t="shared" si="5"/>
        <v>2257.675</v>
      </c>
      <c r="AN61" s="3">
        <f t="shared" si="3"/>
        <v>1711</v>
      </c>
      <c r="AO61" s="3">
        <f t="shared" si="3"/>
        <v>64.00609999999999</v>
      </c>
      <c r="AP61" s="3">
        <f t="shared" si="3"/>
        <v>45299.05100000001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/>
      <c r="C62" s="75" t="s">
        <v>63</v>
      </c>
      <c r="D62" s="1">
        <f aca="true" t="shared" si="6" ref="D62:I62">D59</f>
        <v>0</v>
      </c>
      <c r="E62" s="1">
        <f t="shared" si="6"/>
        <v>0</v>
      </c>
      <c r="F62" s="1">
        <f t="shared" si="6"/>
        <v>0</v>
      </c>
      <c r="G62" s="1">
        <f t="shared" si="6"/>
        <v>0</v>
      </c>
      <c r="H62" s="1">
        <f t="shared" si="6"/>
        <v>0</v>
      </c>
      <c r="I62" s="1">
        <f t="shared" si="6"/>
        <v>0</v>
      </c>
      <c r="J62" s="1">
        <f aca="true" t="shared" si="7" ref="J62:AM62">J59</f>
        <v>0</v>
      </c>
      <c r="K62" s="1">
        <f t="shared" si="7"/>
        <v>0</v>
      </c>
      <c r="L62" s="1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9">
        <f t="shared" si="7"/>
        <v>0</v>
      </c>
      <c r="Q62" s="9">
        <f t="shared" si="7"/>
        <v>0</v>
      </c>
      <c r="R62" s="9">
        <f t="shared" si="7"/>
        <v>0</v>
      </c>
      <c r="S62" s="9">
        <f t="shared" si="7"/>
        <v>0</v>
      </c>
      <c r="T62" s="9">
        <f t="shared" si="7"/>
        <v>0</v>
      </c>
      <c r="U62" s="9">
        <f t="shared" si="7"/>
        <v>0</v>
      </c>
      <c r="V62" s="9">
        <f t="shared" si="7"/>
        <v>0</v>
      </c>
      <c r="W62" s="9">
        <f t="shared" si="7"/>
        <v>0</v>
      </c>
      <c r="X62" s="91">
        <f t="shared" si="7"/>
        <v>0</v>
      </c>
      <c r="Y62" s="9">
        <f t="shared" si="7"/>
        <v>0</v>
      </c>
      <c r="Z62" s="9">
        <f t="shared" si="7"/>
        <v>0</v>
      </c>
      <c r="AA62" s="9">
        <f t="shared" si="7"/>
        <v>0</v>
      </c>
      <c r="AB62" s="9">
        <f t="shared" si="7"/>
        <v>0</v>
      </c>
      <c r="AC62" s="9">
        <f t="shared" si="7"/>
        <v>0</v>
      </c>
      <c r="AD62" s="9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9">
        <f t="shared" si="7"/>
        <v>0</v>
      </c>
      <c r="AI62" s="9">
        <f t="shared" si="7"/>
        <v>0</v>
      </c>
      <c r="AJ62" s="9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3"/>
        <v>0</v>
      </c>
      <c r="AP62" s="1">
        <f t="shared" si="3"/>
        <v>0</v>
      </c>
      <c r="AQ62" s="65" t="s">
        <v>63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 aca="true" t="shared" si="8" ref="D63:I63">D7+D9+D11+D13+D15+D17+D19+D21+D23+D25+D27+D29+D31+D33+D35+D37+D39+D41+D43+D45+D47+D49+D51+D53+D55+D57+D60</f>
        <v>0</v>
      </c>
      <c r="E63" s="2">
        <f t="shared" si="8"/>
        <v>0</v>
      </c>
      <c r="F63" s="2">
        <f t="shared" si="8"/>
        <v>0</v>
      </c>
      <c r="G63" s="2">
        <f t="shared" si="8"/>
        <v>1</v>
      </c>
      <c r="H63" s="2">
        <f t="shared" si="8"/>
        <v>0.0112</v>
      </c>
      <c r="I63" s="2">
        <f t="shared" si="8"/>
        <v>5.103</v>
      </c>
      <c r="J63" s="2">
        <f aca="true" t="shared" si="9" ref="J63:AM63">J7+J9+J11+J13+J15+J17+J19+J21+J23+J25+J27+J29+J31+J33+J35+J37+J39+J41+J43+J45+J47+J49+J51+J53+J55+J57+J60</f>
        <v>0</v>
      </c>
      <c r="K63" s="2">
        <f t="shared" si="9"/>
        <v>0</v>
      </c>
      <c r="L63" s="2">
        <f t="shared" si="9"/>
        <v>0</v>
      </c>
      <c r="M63" s="2">
        <f t="shared" si="9"/>
        <v>0</v>
      </c>
      <c r="N63" s="2">
        <f t="shared" si="9"/>
        <v>0</v>
      </c>
      <c r="O63" s="2">
        <f t="shared" si="9"/>
        <v>0</v>
      </c>
      <c r="P63" s="8">
        <f t="shared" si="9"/>
        <v>0</v>
      </c>
      <c r="Q63" s="8">
        <f t="shared" si="9"/>
        <v>0</v>
      </c>
      <c r="R63" s="8">
        <f t="shared" si="9"/>
        <v>0</v>
      </c>
      <c r="S63" s="8">
        <f t="shared" si="9"/>
        <v>0</v>
      </c>
      <c r="T63" s="8">
        <f t="shared" si="9"/>
        <v>0</v>
      </c>
      <c r="U63" s="8">
        <f t="shared" si="9"/>
        <v>0</v>
      </c>
      <c r="V63" s="8">
        <f t="shared" si="9"/>
        <v>0</v>
      </c>
      <c r="W63" s="8">
        <f t="shared" si="9"/>
        <v>0</v>
      </c>
      <c r="X63" s="185">
        <f t="shared" si="9"/>
        <v>0</v>
      </c>
      <c r="Y63" s="8">
        <f t="shared" si="9"/>
        <v>0</v>
      </c>
      <c r="Z63" s="8">
        <f t="shared" si="9"/>
        <v>0</v>
      </c>
      <c r="AA63" s="8">
        <f t="shared" si="9"/>
        <v>0</v>
      </c>
      <c r="AB63" s="8">
        <f t="shared" si="9"/>
        <v>0</v>
      </c>
      <c r="AC63" s="8">
        <f t="shared" si="9"/>
        <v>0</v>
      </c>
      <c r="AD63" s="8">
        <f t="shared" si="9"/>
        <v>0</v>
      </c>
      <c r="AE63" s="2">
        <f t="shared" si="9"/>
        <v>0</v>
      </c>
      <c r="AF63" s="2">
        <f t="shared" si="9"/>
        <v>0</v>
      </c>
      <c r="AG63" s="2">
        <f t="shared" si="9"/>
        <v>0</v>
      </c>
      <c r="AH63" s="8">
        <f t="shared" si="9"/>
        <v>0</v>
      </c>
      <c r="AI63" s="8">
        <f t="shared" si="9"/>
        <v>0</v>
      </c>
      <c r="AJ63" s="8">
        <f t="shared" si="9"/>
        <v>0</v>
      </c>
      <c r="AK63" s="2">
        <f t="shared" si="9"/>
        <v>0</v>
      </c>
      <c r="AL63" s="2">
        <f t="shared" si="9"/>
        <v>0</v>
      </c>
      <c r="AM63" s="2">
        <f t="shared" si="9"/>
        <v>0</v>
      </c>
      <c r="AN63" s="8">
        <f aca="true" t="shared" si="10" ref="AN63:AN69">+D63+G63+J63+M63+P63+S63+V63+Y63+AB63+AE63+AH63+AK63</f>
        <v>1</v>
      </c>
      <c r="AO63" s="2">
        <f aca="true" t="shared" si="11" ref="AO63:AO68">+E63+H63+K63+N63+Q63+T63+W63+Z63+AC63+AF63+AI63+AL63</f>
        <v>0.0112</v>
      </c>
      <c r="AP63" s="2">
        <f aca="true" t="shared" si="12" ref="AP63:AP68">+F63+I63+L63+O63+R63+U63+X63+AA63+AD63+AG63+AJ63+AM63</f>
        <v>5.103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9"/>
      <c r="R64" s="9"/>
      <c r="S64" s="9"/>
      <c r="T64" s="9"/>
      <c r="U64" s="9"/>
      <c r="V64" s="9"/>
      <c r="W64" s="9"/>
      <c r="X64" s="91"/>
      <c r="Y64" s="9"/>
      <c r="Z64" s="9"/>
      <c r="AA64" s="9"/>
      <c r="AB64" s="9"/>
      <c r="AC64" s="9"/>
      <c r="AD64" s="9"/>
      <c r="AE64" s="1"/>
      <c r="AF64" s="1"/>
      <c r="AG64" s="1"/>
      <c r="AH64" s="9"/>
      <c r="AI64" s="9"/>
      <c r="AJ64" s="9"/>
      <c r="AK64" s="1"/>
      <c r="AL64" s="1"/>
      <c r="AM64" s="1"/>
      <c r="AN64" s="9">
        <f t="shared" si="10"/>
        <v>0</v>
      </c>
      <c r="AO64" s="9">
        <f t="shared" si="11"/>
        <v>0</v>
      </c>
      <c r="AP64" s="1">
        <f t="shared" si="12"/>
        <v>0</v>
      </c>
      <c r="AQ64" s="49" t="s">
        <v>23</v>
      </c>
      <c r="AR64" s="400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/>
      <c r="Q65" s="8"/>
      <c r="R65" s="8"/>
      <c r="S65" s="8"/>
      <c r="T65" s="8"/>
      <c r="U65" s="8"/>
      <c r="V65" s="8"/>
      <c r="W65" s="8"/>
      <c r="X65" s="185"/>
      <c r="Y65" s="8"/>
      <c r="Z65" s="8"/>
      <c r="AA65" s="8"/>
      <c r="AB65" s="8"/>
      <c r="AC65" s="8"/>
      <c r="AD65" s="8"/>
      <c r="AE65" s="2"/>
      <c r="AF65" s="2"/>
      <c r="AG65" s="2"/>
      <c r="AH65" s="8"/>
      <c r="AI65" s="8"/>
      <c r="AJ65" s="8"/>
      <c r="AK65" s="2"/>
      <c r="AL65" s="2"/>
      <c r="AM65" s="2"/>
      <c r="AN65" s="2">
        <f t="shared" si="10"/>
        <v>0</v>
      </c>
      <c r="AO65" s="2">
        <f t="shared" si="11"/>
        <v>0</v>
      </c>
      <c r="AP65" s="2">
        <f t="shared" si="12"/>
        <v>0</v>
      </c>
      <c r="AQ65" s="53" t="s">
        <v>24</v>
      </c>
      <c r="AR65" s="401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9"/>
      <c r="T66" s="9"/>
      <c r="U66" s="9"/>
      <c r="V66" s="9"/>
      <c r="W66" s="9"/>
      <c r="X66" s="91"/>
      <c r="Y66" s="9"/>
      <c r="Z66" s="9"/>
      <c r="AA66" s="9"/>
      <c r="AB66" s="9"/>
      <c r="AC66" s="9"/>
      <c r="AD66" s="9"/>
      <c r="AE66" s="1"/>
      <c r="AF66" s="1"/>
      <c r="AG66" s="1"/>
      <c r="AH66" s="9"/>
      <c r="AI66" s="9"/>
      <c r="AJ66" s="9"/>
      <c r="AK66" s="1"/>
      <c r="AL66" s="1"/>
      <c r="AM66" s="1"/>
      <c r="AN66" s="1">
        <f t="shared" si="10"/>
        <v>0</v>
      </c>
      <c r="AO66" s="1">
        <f t="shared" si="11"/>
        <v>0</v>
      </c>
      <c r="AP66" s="1">
        <f t="shared" si="12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8"/>
      <c r="Q67" s="8"/>
      <c r="R67" s="8"/>
      <c r="S67" s="8"/>
      <c r="T67" s="8"/>
      <c r="U67" s="8"/>
      <c r="V67" s="8"/>
      <c r="W67" s="8"/>
      <c r="X67" s="185"/>
      <c r="Y67" s="8"/>
      <c r="Z67" s="8"/>
      <c r="AA67" s="8"/>
      <c r="AB67" s="8"/>
      <c r="AC67" s="8"/>
      <c r="AD67" s="8"/>
      <c r="AE67" s="2"/>
      <c r="AF67" s="2"/>
      <c r="AG67" s="2"/>
      <c r="AH67" s="8"/>
      <c r="AI67" s="8"/>
      <c r="AJ67" s="8"/>
      <c r="AK67" s="2"/>
      <c r="AL67" s="2"/>
      <c r="AM67" s="2"/>
      <c r="AN67" s="2">
        <f t="shared" si="10"/>
        <v>0</v>
      </c>
      <c r="AO67" s="2">
        <f t="shared" si="11"/>
        <v>0</v>
      </c>
      <c r="AP67" s="2">
        <f t="shared" si="12"/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97</v>
      </c>
      <c r="B68" s="379"/>
      <c r="C68" s="75" t="s">
        <v>23</v>
      </c>
      <c r="D68" s="1">
        <f>D61+D62+D64+D66</f>
        <v>0</v>
      </c>
      <c r="E68" s="1">
        <f>+E61+E64+E66</f>
        <v>0</v>
      </c>
      <c r="F68" s="1">
        <f>F61+F62+F64+F66</f>
        <v>0</v>
      </c>
      <c r="G68" s="9">
        <f>G61+G62+G64+G66</f>
        <v>61</v>
      </c>
      <c r="H68" s="9">
        <f>+H61+H64+H66</f>
        <v>3.5799999999999996</v>
      </c>
      <c r="I68" s="9">
        <f>I61+I62+I64+I66</f>
        <v>2015.013</v>
      </c>
      <c r="J68" s="1">
        <f>J61+J62+J64+J66</f>
        <v>42</v>
      </c>
      <c r="K68" s="1">
        <f>+K61+K64+K66</f>
        <v>1.6461999999999999</v>
      </c>
      <c r="L68" s="1">
        <f>L61+L62+L64+L66</f>
        <v>1574.524</v>
      </c>
      <c r="M68" s="1">
        <f>M61+M62+M64+M66</f>
        <v>57</v>
      </c>
      <c r="N68" s="1">
        <f>+N61+N64+N66</f>
        <v>3.008</v>
      </c>
      <c r="O68" s="1">
        <f>O61+O62+O64+O66</f>
        <v>2156.725</v>
      </c>
      <c r="P68" s="9">
        <f>P61+P62+P64+P66</f>
        <v>201</v>
      </c>
      <c r="Q68" s="9">
        <f>+Q61+Q64+Q66</f>
        <v>10.1845</v>
      </c>
      <c r="R68" s="9">
        <f>R61+R62+R64+R66</f>
        <v>5991.066999999999</v>
      </c>
      <c r="S68" s="9">
        <f>S61+S62+S64+S66</f>
        <v>202</v>
      </c>
      <c r="T68" s="9">
        <f>+T61+T64+T66</f>
        <v>13.8719</v>
      </c>
      <c r="U68" s="9">
        <f>U61+U62+U64+U66</f>
        <v>8004.9490000000005</v>
      </c>
      <c r="V68" s="9">
        <f>V61+V62+V64+V66</f>
        <v>353</v>
      </c>
      <c r="W68" s="9">
        <f>+W61+W64+W66</f>
        <v>13.146999999999998</v>
      </c>
      <c r="X68" s="91">
        <f>X61+X62+X64+X66</f>
        <v>10140.798</v>
      </c>
      <c r="Y68" s="9">
        <f>Y61+Y62+Y64+Y66</f>
        <v>364</v>
      </c>
      <c r="Z68" s="9">
        <f>+Z61+Z64+Z66</f>
        <v>9.5477</v>
      </c>
      <c r="AA68" s="9">
        <f>AA61+AA62+AA64+AA66</f>
        <v>8657.225</v>
      </c>
      <c r="AB68" s="9">
        <f>AB61+AB62+AB64+AB66</f>
        <v>173</v>
      </c>
      <c r="AC68" s="9">
        <f>+AC61+AC64+AC66</f>
        <v>2.6584</v>
      </c>
      <c r="AD68" s="9">
        <f>AD61+AD62+AD64+AD66</f>
        <v>2621.92</v>
      </c>
      <c r="AE68" s="1">
        <f>AE61+AE62+AE64+AE66</f>
        <v>81</v>
      </c>
      <c r="AF68" s="1">
        <f>+AF61+AF64+AF66</f>
        <v>1.184</v>
      </c>
      <c r="AG68" s="1">
        <f>AG61+AG62+AG64+AG66</f>
        <v>1022.8699999999999</v>
      </c>
      <c r="AH68" s="9">
        <f>AH61+AH62+AH64+AH66</f>
        <v>63</v>
      </c>
      <c r="AI68" s="9">
        <f>+AI61+AI64+AI66</f>
        <v>1.0947999999999998</v>
      </c>
      <c r="AJ68" s="9">
        <f>AJ61+AJ62+AJ64+AJ66</f>
        <v>856.285</v>
      </c>
      <c r="AK68" s="1">
        <f>AK61+AK62+AK64+AK66</f>
        <v>114</v>
      </c>
      <c r="AL68" s="1">
        <f>+AL61+AL64+AL66</f>
        <v>4.0836</v>
      </c>
      <c r="AM68" s="1">
        <f>AM61+AM62+AM64+AM66</f>
        <v>2257.675</v>
      </c>
      <c r="AN68" s="9">
        <f t="shared" si="10"/>
        <v>1711</v>
      </c>
      <c r="AO68" s="1">
        <f t="shared" si="11"/>
        <v>64.00609999999999</v>
      </c>
      <c r="AP68" s="1">
        <f t="shared" si="12"/>
        <v>45299.05100000001</v>
      </c>
      <c r="AQ68" s="62" t="s">
        <v>23</v>
      </c>
      <c r="AR68" s="402" t="s">
        <v>98</v>
      </c>
      <c r="AS68" s="390"/>
      <c r="AT68" s="25"/>
    </row>
    <row r="69" spans="1:46" ht="18.75">
      <c r="A69" s="380"/>
      <c r="B69" s="381"/>
      <c r="C69" s="76" t="s">
        <v>24</v>
      </c>
      <c r="D69" s="2">
        <f aca="true" t="shared" si="13" ref="D69:L69">+D63+D65+D67</f>
        <v>0</v>
      </c>
      <c r="E69" s="2">
        <f t="shared" si="13"/>
        <v>0</v>
      </c>
      <c r="F69" s="2">
        <f t="shared" si="13"/>
        <v>0</v>
      </c>
      <c r="G69" s="2">
        <f t="shared" si="13"/>
        <v>1</v>
      </c>
      <c r="H69" s="2">
        <f t="shared" si="13"/>
        <v>0.0112</v>
      </c>
      <c r="I69" s="2">
        <f t="shared" si="13"/>
        <v>5.103</v>
      </c>
      <c r="J69" s="2">
        <f t="shared" si="13"/>
        <v>0</v>
      </c>
      <c r="K69" s="2">
        <f t="shared" si="13"/>
        <v>0</v>
      </c>
      <c r="L69" s="2">
        <f t="shared" si="13"/>
        <v>0</v>
      </c>
      <c r="M69" s="2">
        <f aca="true" t="shared" si="14" ref="M69:AM69">+M63+M65+M67</f>
        <v>0</v>
      </c>
      <c r="N69" s="2">
        <f t="shared" si="14"/>
        <v>0</v>
      </c>
      <c r="O69" s="2">
        <f t="shared" si="14"/>
        <v>0</v>
      </c>
      <c r="P69" s="8">
        <f t="shared" si="14"/>
        <v>0</v>
      </c>
      <c r="Q69" s="8">
        <f t="shared" si="14"/>
        <v>0</v>
      </c>
      <c r="R69" s="8">
        <f t="shared" si="14"/>
        <v>0</v>
      </c>
      <c r="S69" s="8">
        <f t="shared" si="14"/>
        <v>0</v>
      </c>
      <c r="T69" s="8">
        <f t="shared" si="14"/>
        <v>0</v>
      </c>
      <c r="U69" s="8">
        <f t="shared" si="14"/>
        <v>0</v>
      </c>
      <c r="V69" s="8">
        <f t="shared" si="14"/>
        <v>0</v>
      </c>
      <c r="W69" s="8">
        <f t="shared" si="14"/>
        <v>0</v>
      </c>
      <c r="X69" s="185">
        <f t="shared" si="14"/>
        <v>0</v>
      </c>
      <c r="Y69" s="8">
        <f t="shared" si="14"/>
        <v>0</v>
      </c>
      <c r="Z69" s="8">
        <f t="shared" si="14"/>
        <v>0</v>
      </c>
      <c r="AA69" s="8">
        <f t="shared" si="14"/>
        <v>0</v>
      </c>
      <c r="AB69" s="8">
        <f t="shared" si="14"/>
        <v>0</v>
      </c>
      <c r="AC69" s="8">
        <f t="shared" si="14"/>
        <v>0</v>
      </c>
      <c r="AD69" s="8">
        <f t="shared" si="14"/>
        <v>0</v>
      </c>
      <c r="AE69" s="2">
        <f t="shared" si="14"/>
        <v>0</v>
      </c>
      <c r="AF69" s="2">
        <f t="shared" si="14"/>
        <v>0</v>
      </c>
      <c r="AG69" s="2">
        <f t="shared" si="14"/>
        <v>0</v>
      </c>
      <c r="AH69" s="8">
        <f t="shared" si="14"/>
        <v>0</v>
      </c>
      <c r="AI69" s="8">
        <f t="shared" si="14"/>
        <v>0</v>
      </c>
      <c r="AJ69" s="8">
        <f t="shared" si="14"/>
        <v>0</v>
      </c>
      <c r="AK69" s="2">
        <f t="shared" si="14"/>
        <v>0</v>
      </c>
      <c r="AL69" s="2">
        <f t="shared" si="14"/>
        <v>0</v>
      </c>
      <c r="AM69" s="2">
        <f t="shared" si="14"/>
        <v>0</v>
      </c>
      <c r="AN69" s="8">
        <f t="shared" si="10"/>
        <v>1</v>
      </c>
      <c r="AO69" s="2">
        <f aca="true" t="shared" si="15" ref="AN69:AP71">+E69+H69+K69+N69+Q69+T69+W69+Z69+AC69+AF69+AI69+AL69</f>
        <v>0.0112</v>
      </c>
      <c r="AP69" s="2">
        <f t="shared" si="15"/>
        <v>5.103</v>
      </c>
      <c r="AQ69" s="63" t="s">
        <v>24</v>
      </c>
      <c r="AR69" s="403"/>
      <c r="AS69" s="392"/>
      <c r="AT69" s="25"/>
    </row>
    <row r="70" spans="1:46" ht="19.5" thickBot="1">
      <c r="A70" s="382" t="s">
        <v>99</v>
      </c>
      <c r="B70" s="383"/>
      <c r="C70" s="21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0"/>
      <c r="AF70" s="11"/>
      <c r="AG70" s="11"/>
      <c r="AH70" s="11"/>
      <c r="AI70" s="11"/>
      <c r="AJ70" s="11"/>
      <c r="AK70" s="10"/>
      <c r="AL70" s="11"/>
      <c r="AM70" s="11"/>
      <c r="AN70" s="11">
        <f t="shared" si="15"/>
        <v>0</v>
      </c>
      <c r="AO70" s="11">
        <f t="shared" si="15"/>
        <v>0</v>
      </c>
      <c r="AP70" s="11">
        <f t="shared" si="15"/>
        <v>0</v>
      </c>
      <c r="AQ70" s="386" t="s">
        <v>99</v>
      </c>
      <c r="AR70" s="387"/>
      <c r="AS70" s="388"/>
      <c r="AT70" s="25"/>
    </row>
    <row r="71" spans="1:46" ht="19.5" thickBot="1">
      <c r="A71" s="384" t="s">
        <v>101</v>
      </c>
      <c r="B71" s="385"/>
      <c r="C71" s="21"/>
      <c r="D71" s="10">
        <f>D68+D69</f>
        <v>0</v>
      </c>
      <c r="E71" s="11">
        <f>E68+E69</f>
        <v>0</v>
      </c>
      <c r="F71" s="11">
        <f>F68+F69</f>
        <v>0</v>
      </c>
      <c r="G71" s="10">
        <f aca="true" t="shared" si="16" ref="G71:L71">G68+G69</f>
        <v>62</v>
      </c>
      <c r="H71" s="11">
        <f t="shared" si="16"/>
        <v>3.5911999999999997</v>
      </c>
      <c r="I71" s="11">
        <f t="shared" si="16"/>
        <v>2020.116</v>
      </c>
      <c r="J71" s="10">
        <f t="shared" si="16"/>
        <v>42</v>
      </c>
      <c r="K71" s="11">
        <f t="shared" si="16"/>
        <v>1.6461999999999999</v>
      </c>
      <c r="L71" s="11">
        <f t="shared" si="16"/>
        <v>1574.524</v>
      </c>
      <c r="M71" s="10">
        <f aca="true" t="shared" si="17" ref="M71:AM71">M68+M69</f>
        <v>57</v>
      </c>
      <c r="N71" s="11">
        <f t="shared" si="17"/>
        <v>3.008</v>
      </c>
      <c r="O71" s="11">
        <f t="shared" si="17"/>
        <v>2156.725</v>
      </c>
      <c r="P71" s="11">
        <f t="shared" si="17"/>
        <v>201</v>
      </c>
      <c r="Q71" s="11">
        <f t="shared" si="17"/>
        <v>10.1845</v>
      </c>
      <c r="R71" s="11">
        <f t="shared" si="17"/>
        <v>5991.066999999999</v>
      </c>
      <c r="S71" s="11">
        <f t="shared" si="17"/>
        <v>202</v>
      </c>
      <c r="T71" s="11">
        <f>T68+T69</f>
        <v>13.8719</v>
      </c>
      <c r="U71" s="11">
        <f>U68+U69</f>
        <v>8004.9490000000005</v>
      </c>
      <c r="V71" s="11">
        <f>V68+V69+V70</f>
        <v>353</v>
      </c>
      <c r="W71" s="11">
        <f>W68+W69+W70</f>
        <v>13.146999999999998</v>
      </c>
      <c r="X71" s="12">
        <f>X68+X69+X70</f>
        <v>10140.798</v>
      </c>
      <c r="Y71" s="11">
        <f t="shared" si="17"/>
        <v>364</v>
      </c>
      <c r="Z71" s="11">
        <f t="shared" si="17"/>
        <v>9.5477</v>
      </c>
      <c r="AA71" s="11">
        <f t="shared" si="17"/>
        <v>8657.225</v>
      </c>
      <c r="AB71" s="11">
        <f t="shared" si="17"/>
        <v>173</v>
      </c>
      <c r="AC71" s="11">
        <f t="shared" si="17"/>
        <v>2.6584</v>
      </c>
      <c r="AD71" s="11">
        <f t="shared" si="17"/>
        <v>2621.92</v>
      </c>
      <c r="AE71" s="10">
        <f t="shared" si="17"/>
        <v>81</v>
      </c>
      <c r="AF71" s="11">
        <f t="shared" si="17"/>
        <v>1.184</v>
      </c>
      <c r="AG71" s="11">
        <f t="shared" si="17"/>
        <v>1022.8699999999999</v>
      </c>
      <c r="AH71" s="11">
        <f t="shared" si="17"/>
        <v>63</v>
      </c>
      <c r="AI71" s="11">
        <f t="shared" si="17"/>
        <v>1.0947999999999998</v>
      </c>
      <c r="AJ71" s="11">
        <f t="shared" si="17"/>
        <v>856.285</v>
      </c>
      <c r="AK71" s="10">
        <f t="shared" si="17"/>
        <v>114</v>
      </c>
      <c r="AL71" s="11">
        <f t="shared" si="17"/>
        <v>4.0836</v>
      </c>
      <c r="AM71" s="11">
        <f t="shared" si="17"/>
        <v>2257.675</v>
      </c>
      <c r="AN71" s="11">
        <f>+D71+G71+J71+M71+P71+S71+V71+Y71+AB71+AE71+AH71+AK71</f>
        <v>1712</v>
      </c>
      <c r="AO71" s="11">
        <f t="shared" si="15"/>
        <v>64.01729999999999</v>
      </c>
      <c r="AP71" s="11">
        <f>+F71+I71+L71+O71+R71+U71+X71+AA71+AD71+AG71+AJ71+AM71</f>
        <v>45304.15400000001</v>
      </c>
      <c r="AQ71" s="375" t="s">
        <v>101</v>
      </c>
      <c r="AR71" s="376"/>
      <c r="AS71" s="377"/>
      <c r="AT71" s="25"/>
    </row>
    <row r="72" spans="24:44" ht="18.75">
      <c r="X72" s="309" t="s">
        <v>88</v>
      </c>
      <c r="AN72" s="70"/>
      <c r="AR72" s="69" t="s">
        <v>88</v>
      </c>
    </row>
  </sheetData>
  <sheetProtection/>
  <mergeCells count="80">
    <mergeCell ref="AR40:AR41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B32:B33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R8:AR9"/>
    <mergeCell ref="AR10:AR11"/>
    <mergeCell ref="AR12:AR13"/>
    <mergeCell ref="AR14:AR15"/>
    <mergeCell ref="AR30:AR31"/>
    <mergeCell ref="AR32:AR33"/>
    <mergeCell ref="AR20:AR21"/>
    <mergeCell ref="B34:B35"/>
    <mergeCell ref="B16:B17"/>
    <mergeCell ref="AR22:AR23"/>
    <mergeCell ref="AR24:AR25"/>
    <mergeCell ref="AR26:AR27"/>
    <mergeCell ref="B22:B23"/>
    <mergeCell ref="B24:B25"/>
    <mergeCell ref="B26:B27"/>
    <mergeCell ref="B28:B29"/>
    <mergeCell ref="B30:B31"/>
    <mergeCell ref="M3:O3"/>
    <mergeCell ref="J3:L3"/>
    <mergeCell ref="G3:I3"/>
    <mergeCell ref="B20:B21"/>
    <mergeCell ref="B18:B19"/>
    <mergeCell ref="B6:B7"/>
    <mergeCell ref="B8:B9"/>
    <mergeCell ref="B10:B11"/>
    <mergeCell ref="B12:B13"/>
    <mergeCell ref="B14:B15"/>
    <mergeCell ref="A70:B70"/>
    <mergeCell ref="A59:B59"/>
    <mergeCell ref="B44:B45"/>
    <mergeCell ref="B46:B47"/>
    <mergeCell ref="B48:B49"/>
    <mergeCell ref="A56:B57"/>
    <mergeCell ref="B52:B53"/>
    <mergeCell ref="B54:B55"/>
    <mergeCell ref="B50:B51"/>
    <mergeCell ref="D3:F3"/>
    <mergeCell ref="V3:X3"/>
    <mergeCell ref="S3:U3"/>
    <mergeCell ref="AN3:AP3"/>
    <mergeCell ref="AK3:AM3"/>
    <mergeCell ref="AH3:AJ3"/>
    <mergeCell ref="AE3:AG3"/>
    <mergeCell ref="AB3:AD3"/>
    <mergeCell ref="Y3:AA3"/>
    <mergeCell ref="P3:R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8:AL6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6.75390625" style="18" bestFit="1" customWidth="1"/>
    <col min="5" max="5" width="15.25390625" style="18" customWidth="1"/>
    <col min="6" max="6" width="19.50390625" style="18" bestFit="1" customWidth="1"/>
    <col min="7" max="7" width="16.75390625" style="18" bestFit="1" customWidth="1"/>
    <col min="8" max="8" width="15.50390625" style="18" bestFit="1" customWidth="1"/>
    <col min="9" max="9" width="19.50390625" style="18" bestFit="1" customWidth="1"/>
    <col min="10" max="10" width="15.375" style="18" bestFit="1" customWidth="1"/>
    <col min="11" max="11" width="16.625" style="18" customWidth="1"/>
    <col min="12" max="12" width="18.375" style="18" bestFit="1" customWidth="1"/>
    <col min="13" max="13" width="15.375" style="18" bestFit="1" customWidth="1"/>
    <col min="14" max="14" width="16.625" style="18" customWidth="1"/>
    <col min="15" max="15" width="18.375" style="18" bestFit="1" customWidth="1"/>
    <col min="16" max="16" width="15.50390625" style="302" customWidth="1"/>
    <col min="17" max="17" width="16.625" style="302" customWidth="1"/>
    <col min="18" max="18" width="17.375" style="302" customWidth="1"/>
    <col min="19" max="19" width="13.50390625" style="18" bestFit="1" customWidth="1"/>
    <col min="20" max="20" width="16.625" style="18" customWidth="1"/>
    <col min="21" max="21" width="18.25390625" style="18" bestFit="1" customWidth="1"/>
    <col min="22" max="22" width="15.375" style="302" bestFit="1" customWidth="1"/>
    <col min="23" max="23" width="16.625" style="302" customWidth="1"/>
    <col min="24" max="24" width="18.25390625" style="302" bestFit="1" customWidth="1"/>
    <col min="25" max="25" width="13.50390625" style="302" bestFit="1" customWidth="1"/>
    <col min="26" max="26" width="16.625" style="302" customWidth="1"/>
    <col min="27" max="27" width="18.25390625" style="302" bestFit="1" customWidth="1"/>
    <col min="28" max="28" width="15.375" style="18" bestFit="1" customWidth="1"/>
    <col min="29" max="29" width="16.625" style="18" customWidth="1"/>
    <col min="30" max="30" width="18.75390625" style="18" bestFit="1" customWidth="1"/>
    <col min="31" max="31" width="13.625" style="302" bestFit="1" customWidth="1"/>
    <col min="32" max="32" width="16.625" style="302" customWidth="1"/>
    <col min="33" max="33" width="18.125" style="302" bestFit="1" customWidth="1"/>
    <col min="34" max="34" width="13.375" style="302" bestFit="1" customWidth="1"/>
    <col min="35" max="35" width="16.625" style="302" customWidth="1"/>
    <col min="36" max="36" width="17.375" style="302" customWidth="1"/>
    <col min="37" max="37" width="16.25390625" style="302" customWidth="1"/>
    <col min="38" max="38" width="16.625" style="302" customWidth="1"/>
    <col min="39" max="39" width="18.125" style="302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8.75" customHeight="1" thickBot="1">
      <c r="A2" s="21" t="s">
        <v>114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88"/>
      <c r="Q2" s="188"/>
      <c r="R2" s="188"/>
      <c r="S2" s="22"/>
      <c r="T2" s="22"/>
      <c r="U2" s="22"/>
      <c r="V2" s="188"/>
      <c r="W2" s="188"/>
      <c r="X2" s="188"/>
      <c r="Y2" s="296" t="s">
        <v>114</v>
      </c>
      <c r="Z2" s="188"/>
      <c r="AA2" s="188"/>
      <c r="AB2" s="22"/>
      <c r="AC2" s="22"/>
      <c r="AD2" s="22"/>
      <c r="AE2" s="188"/>
      <c r="AF2" s="188"/>
      <c r="AG2" s="188"/>
      <c r="AH2" s="188"/>
      <c r="AI2" s="188"/>
      <c r="AJ2" s="188"/>
      <c r="AK2" s="188"/>
      <c r="AL2" s="188"/>
      <c r="AM2" s="188"/>
      <c r="AN2" s="22"/>
      <c r="AO2" s="22"/>
      <c r="AP2" s="22"/>
      <c r="AQ2" s="24"/>
      <c r="AR2" s="25"/>
      <c r="AS2" s="25"/>
    </row>
    <row r="3" spans="1:46" ht="18.75" customHeight="1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97" t="s">
        <v>6</v>
      </c>
      <c r="Q3" s="298"/>
      <c r="R3" s="298"/>
      <c r="S3" s="27" t="s">
        <v>7</v>
      </c>
      <c r="T3" s="28"/>
      <c r="U3" s="28"/>
      <c r="V3" s="303" t="s">
        <v>8</v>
      </c>
      <c r="W3" s="304"/>
      <c r="X3" s="305"/>
      <c r="Y3" s="303" t="s">
        <v>9</v>
      </c>
      <c r="Z3" s="298"/>
      <c r="AA3" s="298"/>
      <c r="AB3" s="27" t="s">
        <v>10</v>
      </c>
      <c r="AC3" s="28"/>
      <c r="AD3" s="28"/>
      <c r="AE3" s="297" t="s">
        <v>11</v>
      </c>
      <c r="AF3" s="298"/>
      <c r="AG3" s="298"/>
      <c r="AH3" s="297" t="s">
        <v>12</v>
      </c>
      <c r="AI3" s="298"/>
      <c r="AJ3" s="298"/>
      <c r="AK3" s="297" t="s">
        <v>13</v>
      </c>
      <c r="AL3" s="298"/>
      <c r="AM3" s="298"/>
      <c r="AN3" s="27" t="s">
        <v>14</v>
      </c>
      <c r="AO3" s="28"/>
      <c r="AP3" s="28"/>
      <c r="AQ3" s="30"/>
      <c r="AR3" s="31"/>
      <c r="AS3" s="32"/>
      <c r="AT3" s="25"/>
    </row>
    <row r="4" spans="1:46" ht="18.75" customHeight="1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299" t="s">
        <v>15</v>
      </c>
      <c r="Q4" s="299" t="s">
        <v>16</v>
      </c>
      <c r="R4" s="299" t="s">
        <v>17</v>
      </c>
      <c r="S4" s="34" t="s">
        <v>15</v>
      </c>
      <c r="T4" s="34" t="s">
        <v>16</v>
      </c>
      <c r="U4" s="34" t="s">
        <v>17</v>
      </c>
      <c r="V4" s="299" t="s">
        <v>15</v>
      </c>
      <c r="W4" s="299" t="s">
        <v>16</v>
      </c>
      <c r="X4" s="306" t="s">
        <v>17</v>
      </c>
      <c r="Y4" s="299" t="s">
        <v>15</v>
      </c>
      <c r="Z4" s="299" t="s">
        <v>16</v>
      </c>
      <c r="AA4" s="299" t="s">
        <v>17</v>
      </c>
      <c r="AB4" s="34" t="s">
        <v>15</v>
      </c>
      <c r="AC4" s="34" t="s">
        <v>16</v>
      </c>
      <c r="AD4" s="34" t="s">
        <v>17</v>
      </c>
      <c r="AE4" s="299" t="s">
        <v>15</v>
      </c>
      <c r="AF4" s="299" t="s">
        <v>16</v>
      </c>
      <c r="AG4" s="299" t="s">
        <v>17</v>
      </c>
      <c r="AH4" s="299" t="s">
        <v>15</v>
      </c>
      <c r="AI4" s="299" t="s">
        <v>16</v>
      </c>
      <c r="AJ4" s="299" t="s">
        <v>17</v>
      </c>
      <c r="AK4" s="299" t="s">
        <v>15</v>
      </c>
      <c r="AL4" s="299" t="s">
        <v>16</v>
      </c>
      <c r="AM4" s="299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300" t="s">
        <v>18</v>
      </c>
      <c r="Q5" s="300" t="s">
        <v>19</v>
      </c>
      <c r="R5" s="300" t="s">
        <v>20</v>
      </c>
      <c r="S5" s="42" t="s">
        <v>18</v>
      </c>
      <c r="T5" s="42" t="s">
        <v>19</v>
      </c>
      <c r="U5" s="42" t="s">
        <v>20</v>
      </c>
      <c r="V5" s="300" t="s">
        <v>18</v>
      </c>
      <c r="W5" s="300" t="s">
        <v>19</v>
      </c>
      <c r="X5" s="307" t="s">
        <v>20</v>
      </c>
      <c r="Y5" s="300" t="s">
        <v>18</v>
      </c>
      <c r="Z5" s="300" t="s">
        <v>19</v>
      </c>
      <c r="AA5" s="300" t="s">
        <v>20</v>
      </c>
      <c r="AB5" s="42" t="s">
        <v>18</v>
      </c>
      <c r="AC5" s="42" t="s">
        <v>19</v>
      </c>
      <c r="AD5" s="42" t="s">
        <v>20</v>
      </c>
      <c r="AE5" s="300" t="s">
        <v>18</v>
      </c>
      <c r="AF5" s="300" t="s">
        <v>19</v>
      </c>
      <c r="AG5" s="300" t="s">
        <v>20</v>
      </c>
      <c r="AH5" s="300" t="s">
        <v>18</v>
      </c>
      <c r="AI5" s="300" t="s">
        <v>19</v>
      </c>
      <c r="AJ5" s="300" t="s">
        <v>20</v>
      </c>
      <c r="AK5" s="300" t="s">
        <v>18</v>
      </c>
      <c r="AL5" s="300" t="s">
        <v>19</v>
      </c>
      <c r="AM5" s="300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9"/>
      <c r="R6" s="9"/>
      <c r="S6" s="1"/>
      <c r="T6" s="1"/>
      <c r="U6" s="1"/>
      <c r="V6" s="9"/>
      <c r="W6" s="9"/>
      <c r="X6" s="91"/>
      <c r="Y6" s="9"/>
      <c r="Z6" s="9"/>
      <c r="AA6" s="9"/>
      <c r="AB6" s="1"/>
      <c r="AC6" s="1"/>
      <c r="AD6" s="1"/>
      <c r="AE6" s="9"/>
      <c r="AF6" s="9"/>
      <c r="AG6" s="9"/>
      <c r="AH6" s="9"/>
      <c r="AI6" s="9"/>
      <c r="AJ6" s="9"/>
      <c r="AK6" s="9"/>
      <c r="AL6" s="9"/>
      <c r="AM6" s="9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2"/>
      <c r="T7" s="2"/>
      <c r="U7" s="2"/>
      <c r="V7" s="8"/>
      <c r="W7" s="8"/>
      <c r="X7" s="185"/>
      <c r="Y7" s="8"/>
      <c r="Z7" s="8"/>
      <c r="AA7" s="8"/>
      <c r="AB7" s="2"/>
      <c r="AC7" s="2"/>
      <c r="AD7" s="2"/>
      <c r="AE7" s="8"/>
      <c r="AF7" s="8"/>
      <c r="AG7" s="8"/>
      <c r="AH7" s="8"/>
      <c r="AI7" s="8"/>
      <c r="AJ7" s="8"/>
      <c r="AK7" s="8"/>
      <c r="AL7" s="8"/>
      <c r="AM7" s="8"/>
      <c r="AN7" s="2">
        <f t="shared" si="0"/>
        <v>0</v>
      </c>
      <c r="AO7" s="2">
        <f aca="true" t="shared" si="1" ref="AO7:AO67">+E7+H7+K7+N7+Q7+T7+W7+Z7+AC7+AF7+AI7+AL7</f>
        <v>0</v>
      </c>
      <c r="AP7" s="2">
        <f aca="true" t="shared" si="2" ref="AP7:AP67">+F7+I7+L7+O7+R7+U7+X7+AA7+AD7+AG7+AJ7+AM7</f>
        <v>0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9"/>
      <c r="R8" s="9"/>
      <c r="S8" s="1"/>
      <c r="T8" s="1"/>
      <c r="U8" s="1"/>
      <c r="V8" s="9"/>
      <c r="W8" s="9"/>
      <c r="X8" s="91"/>
      <c r="Y8" s="9"/>
      <c r="Z8" s="9"/>
      <c r="AA8" s="9"/>
      <c r="AB8" s="1"/>
      <c r="AC8" s="1"/>
      <c r="AD8" s="1"/>
      <c r="AE8" s="9"/>
      <c r="AF8" s="9"/>
      <c r="AG8" s="9"/>
      <c r="AH8" s="9"/>
      <c r="AI8" s="9"/>
      <c r="AJ8" s="9"/>
      <c r="AK8" s="9"/>
      <c r="AL8" s="9"/>
      <c r="AM8" s="9"/>
      <c r="AN8" s="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2"/>
      <c r="T9" s="2"/>
      <c r="U9" s="2"/>
      <c r="V9" s="8"/>
      <c r="W9" s="8"/>
      <c r="X9" s="185"/>
      <c r="Y9" s="8"/>
      <c r="Z9" s="8"/>
      <c r="AA9" s="8"/>
      <c r="AB9" s="2"/>
      <c r="AC9" s="2"/>
      <c r="AD9" s="2"/>
      <c r="AE9" s="8"/>
      <c r="AF9" s="8"/>
      <c r="AG9" s="8"/>
      <c r="AH9" s="8"/>
      <c r="AI9" s="8"/>
      <c r="AJ9" s="8"/>
      <c r="AK9" s="8"/>
      <c r="AL9" s="8"/>
      <c r="AM9" s="8"/>
      <c r="AN9" s="2">
        <f t="shared" si="0"/>
        <v>0</v>
      </c>
      <c r="AO9" s="2">
        <f t="shared" si="1"/>
        <v>0</v>
      </c>
      <c r="AP9" s="2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9"/>
      <c r="R10" s="9"/>
      <c r="S10" s="1"/>
      <c r="T10" s="1"/>
      <c r="U10" s="1"/>
      <c r="V10" s="9"/>
      <c r="W10" s="9"/>
      <c r="X10" s="91"/>
      <c r="Y10" s="9"/>
      <c r="Z10" s="9"/>
      <c r="AA10" s="9"/>
      <c r="AB10" s="1"/>
      <c r="AC10" s="1"/>
      <c r="AD10" s="1"/>
      <c r="AE10" s="9"/>
      <c r="AF10" s="9"/>
      <c r="AG10" s="9"/>
      <c r="AH10" s="9"/>
      <c r="AI10" s="9"/>
      <c r="AJ10" s="9"/>
      <c r="AK10" s="9"/>
      <c r="AL10" s="9"/>
      <c r="AM10" s="9"/>
      <c r="AN10" s="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  <c r="Q11" s="8"/>
      <c r="R11" s="8"/>
      <c r="S11" s="2"/>
      <c r="T11" s="2"/>
      <c r="U11" s="2"/>
      <c r="V11" s="8"/>
      <c r="W11" s="8"/>
      <c r="X11" s="185"/>
      <c r="Y11" s="8"/>
      <c r="Z11" s="8"/>
      <c r="AA11" s="8"/>
      <c r="AB11" s="2"/>
      <c r="AC11" s="2"/>
      <c r="AD11" s="2"/>
      <c r="AE11" s="8"/>
      <c r="AF11" s="8"/>
      <c r="AG11" s="8"/>
      <c r="AH11" s="8"/>
      <c r="AI11" s="8"/>
      <c r="AJ11" s="8"/>
      <c r="AK11" s="8"/>
      <c r="AL11" s="8"/>
      <c r="AM11" s="8"/>
      <c r="AN11" s="2">
        <f t="shared" si="0"/>
        <v>0</v>
      </c>
      <c r="AO11" s="2">
        <f t="shared" si="1"/>
        <v>0</v>
      </c>
      <c r="AP11" s="2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1"/>
      <c r="T12" s="1"/>
      <c r="U12" s="1"/>
      <c r="V12" s="9"/>
      <c r="W12" s="9"/>
      <c r="X12" s="91"/>
      <c r="Y12" s="9"/>
      <c r="Z12" s="9"/>
      <c r="AA12" s="9"/>
      <c r="AB12" s="1"/>
      <c r="AC12" s="1"/>
      <c r="AD12" s="1"/>
      <c r="AE12" s="9"/>
      <c r="AF12" s="9"/>
      <c r="AG12" s="9"/>
      <c r="AH12" s="9"/>
      <c r="AI12" s="9"/>
      <c r="AJ12" s="9"/>
      <c r="AK12" s="9"/>
      <c r="AL12" s="9"/>
      <c r="AM12" s="9"/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8"/>
      <c r="R13" s="8"/>
      <c r="S13" s="2"/>
      <c r="T13" s="2"/>
      <c r="U13" s="2"/>
      <c r="V13" s="8"/>
      <c r="W13" s="8"/>
      <c r="X13" s="185"/>
      <c r="Y13" s="8"/>
      <c r="Z13" s="8"/>
      <c r="AA13" s="8"/>
      <c r="AB13" s="2"/>
      <c r="AC13" s="2"/>
      <c r="AD13" s="2"/>
      <c r="AE13" s="8"/>
      <c r="AF13" s="8"/>
      <c r="AG13" s="8"/>
      <c r="AH13" s="8"/>
      <c r="AI13" s="8"/>
      <c r="AJ13" s="8"/>
      <c r="AK13" s="8"/>
      <c r="AL13" s="8"/>
      <c r="AM13" s="8"/>
      <c r="AN13" s="2">
        <f t="shared" si="0"/>
        <v>0</v>
      </c>
      <c r="AO13" s="2">
        <f t="shared" si="1"/>
        <v>0</v>
      </c>
      <c r="AP13" s="2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"/>
      <c r="Q14" s="9"/>
      <c r="R14" s="9"/>
      <c r="S14" s="1"/>
      <c r="T14" s="1"/>
      <c r="U14" s="1"/>
      <c r="V14" s="9"/>
      <c r="W14" s="9"/>
      <c r="X14" s="91"/>
      <c r="Y14" s="9"/>
      <c r="Z14" s="9"/>
      <c r="AA14" s="9"/>
      <c r="AB14" s="1"/>
      <c r="AC14" s="1"/>
      <c r="AD14" s="1"/>
      <c r="AE14" s="9"/>
      <c r="AF14" s="9"/>
      <c r="AG14" s="9"/>
      <c r="AH14" s="9"/>
      <c r="AI14" s="9"/>
      <c r="AJ14" s="9"/>
      <c r="AK14" s="9"/>
      <c r="AL14" s="9"/>
      <c r="AM14" s="9"/>
      <c r="AN14" s="1">
        <f t="shared" si="0"/>
        <v>0</v>
      </c>
      <c r="AO14" s="1">
        <f t="shared" si="1"/>
        <v>0</v>
      </c>
      <c r="AP14" s="1">
        <f t="shared" si="2"/>
        <v>0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/>
      <c r="Q15" s="8"/>
      <c r="R15" s="8"/>
      <c r="S15" s="2"/>
      <c r="T15" s="2"/>
      <c r="U15" s="2"/>
      <c r="V15" s="8"/>
      <c r="W15" s="8"/>
      <c r="X15" s="185"/>
      <c r="Y15" s="8"/>
      <c r="Z15" s="8"/>
      <c r="AA15" s="8"/>
      <c r="AB15" s="2"/>
      <c r="AC15" s="2"/>
      <c r="AD15" s="2"/>
      <c r="AE15" s="8"/>
      <c r="AF15" s="8"/>
      <c r="AG15" s="8"/>
      <c r="AH15" s="8"/>
      <c r="AI15" s="8"/>
      <c r="AJ15" s="8"/>
      <c r="AK15" s="8"/>
      <c r="AL15" s="8"/>
      <c r="AM15" s="8"/>
      <c r="AN15" s="2">
        <f t="shared" si="0"/>
        <v>0</v>
      </c>
      <c r="AO15" s="2">
        <f t="shared" si="1"/>
        <v>0</v>
      </c>
      <c r="AP15" s="2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9"/>
      <c r="Q16" s="9"/>
      <c r="R16" s="9"/>
      <c r="S16" s="1"/>
      <c r="T16" s="1"/>
      <c r="U16" s="1"/>
      <c r="V16" s="9"/>
      <c r="W16" s="9"/>
      <c r="X16" s="91"/>
      <c r="Y16" s="9"/>
      <c r="Z16" s="9"/>
      <c r="AA16" s="9"/>
      <c r="AB16" s="1"/>
      <c r="AC16" s="1"/>
      <c r="AD16" s="1"/>
      <c r="AE16" s="9"/>
      <c r="AF16" s="9"/>
      <c r="AG16" s="9"/>
      <c r="AH16" s="9"/>
      <c r="AI16" s="9"/>
      <c r="AJ16" s="9"/>
      <c r="AK16" s="9"/>
      <c r="AL16" s="9"/>
      <c r="AM16" s="9"/>
      <c r="AN16" s="1">
        <f t="shared" si="0"/>
        <v>0</v>
      </c>
      <c r="AO16" s="1">
        <f t="shared" si="1"/>
        <v>0</v>
      </c>
      <c r="AP16" s="1">
        <f t="shared" si="2"/>
        <v>0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/>
      <c r="Q17" s="8"/>
      <c r="R17" s="8"/>
      <c r="S17" s="2"/>
      <c r="T17" s="2"/>
      <c r="U17" s="2"/>
      <c r="V17" s="8"/>
      <c r="W17" s="8"/>
      <c r="X17" s="185"/>
      <c r="Y17" s="8"/>
      <c r="Z17" s="8"/>
      <c r="AA17" s="8"/>
      <c r="AB17" s="2"/>
      <c r="AC17" s="2"/>
      <c r="AD17" s="2"/>
      <c r="AE17" s="8"/>
      <c r="AF17" s="8"/>
      <c r="AG17" s="8"/>
      <c r="AH17" s="8"/>
      <c r="AI17" s="8"/>
      <c r="AJ17" s="8"/>
      <c r="AK17" s="8"/>
      <c r="AL17" s="8"/>
      <c r="AM17" s="8"/>
      <c r="AN17" s="2">
        <f t="shared" si="0"/>
        <v>0</v>
      </c>
      <c r="AO17" s="2">
        <f t="shared" si="1"/>
        <v>0</v>
      </c>
      <c r="AP17" s="2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9"/>
      <c r="R18" s="9"/>
      <c r="S18" s="1"/>
      <c r="T18" s="1"/>
      <c r="U18" s="1"/>
      <c r="V18" s="9"/>
      <c r="W18" s="9"/>
      <c r="X18" s="91"/>
      <c r="Y18" s="9"/>
      <c r="Z18" s="9"/>
      <c r="AA18" s="9"/>
      <c r="AB18" s="1"/>
      <c r="AC18" s="1"/>
      <c r="AD18" s="1"/>
      <c r="AE18" s="9"/>
      <c r="AF18" s="9"/>
      <c r="AG18" s="9"/>
      <c r="AH18" s="9"/>
      <c r="AI18" s="9"/>
      <c r="AJ18" s="9"/>
      <c r="AK18" s="9"/>
      <c r="AL18" s="9"/>
      <c r="AM18" s="9"/>
      <c r="AN18" s="1">
        <f t="shared" si="0"/>
        <v>0</v>
      </c>
      <c r="AO18" s="1">
        <f t="shared" si="1"/>
        <v>0</v>
      </c>
      <c r="AP18" s="1">
        <f t="shared" si="2"/>
        <v>0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  <c r="Q19" s="8"/>
      <c r="R19" s="8"/>
      <c r="S19" s="2"/>
      <c r="T19" s="2"/>
      <c r="U19" s="2"/>
      <c r="V19" s="8"/>
      <c r="W19" s="8"/>
      <c r="X19" s="185"/>
      <c r="Y19" s="8"/>
      <c r="Z19" s="8"/>
      <c r="AA19" s="8"/>
      <c r="AB19" s="2"/>
      <c r="AC19" s="2"/>
      <c r="AD19" s="2"/>
      <c r="AE19" s="8"/>
      <c r="AF19" s="8"/>
      <c r="AG19" s="8"/>
      <c r="AH19" s="8"/>
      <c r="AI19" s="8"/>
      <c r="AJ19" s="8"/>
      <c r="AK19" s="8"/>
      <c r="AL19" s="8"/>
      <c r="AM19" s="8"/>
      <c r="AN19" s="2">
        <f t="shared" si="0"/>
        <v>0</v>
      </c>
      <c r="AO19" s="2">
        <f t="shared" si="1"/>
        <v>0</v>
      </c>
      <c r="AP19" s="2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9"/>
      <c r="Q20" s="9"/>
      <c r="R20" s="9"/>
      <c r="S20" s="1"/>
      <c r="T20" s="1"/>
      <c r="U20" s="1"/>
      <c r="V20" s="9"/>
      <c r="W20" s="9"/>
      <c r="X20" s="91"/>
      <c r="Y20" s="9"/>
      <c r="Z20" s="9"/>
      <c r="AA20" s="9"/>
      <c r="AB20" s="1"/>
      <c r="AC20" s="1"/>
      <c r="AD20" s="1"/>
      <c r="AE20" s="9"/>
      <c r="AF20" s="9"/>
      <c r="AG20" s="9"/>
      <c r="AH20" s="9"/>
      <c r="AI20" s="9"/>
      <c r="AJ20" s="9"/>
      <c r="AK20" s="9"/>
      <c r="AL20" s="9"/>
      <c r="AM20" s="9"/>
      <c r="AN20" s="1">
        <f t="shared" si="0"/>
        <v>0</v>
      </c>
      <c r="AO20" s="1">
        <f t="shared" si="1"/>
        <v>0</v>
      </c>
      <c r="AP20" s="1">
        <f t="shared" si="2"/>
        <v>0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8"/>
      <c r="R21" s="8"/>
      <c r="S21" s="2"/>
      <c r="T21" s="2"/>
      <c r="U21" s="2"/>
      <c r="V21" s="8"/>
      <c r="W21" s="8"/>
      <c r="X21" s="185"/>
      <c r="Y21" s="8"/>
      <c r="Z21" s="8"/>
      <c r="AA21" s="8"/>
      <c r="AB21" s="2"/>
      <c r="AC21" s="2"/>
      <c r="AD21" s="2"/>
      <c r="AE21" s="8"/>
      <c r="AF21" s="8"/>
      <c r="AG21" s="8"/>
      <c r="AH21" s="8"/>
      <c r="AI21" s="8"/>
      <c r="AJ21" s="8"/>
      <c r="AK21" s="8"/>
      <c r="AL21" s="8"/>
      <c r="AM21" s="8"/>
      <c r="AN21" s="2">
        <f t="shared" si="0"/>
        <v>0</v>
      </c>
      <c r="AO21" s="2">
        <f t="shared" si="1"/>
        <v>0</v>
      </c>
      <c r="AP21" s="2">
        <f t="shared" si="2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9"/>
      <c r="Q22" s="9"/>
      <c r="R22" s="9"/>
      <c r="S22" s="1"/>
      <c r="T22" s="1"/>
      <c r="U22" s="1"/>
      <c r="V22" s="9"/>
      <c r="W22" s="9"/>
      <c r="X22" s="91"/>
      <c r="Y22" s="9"/>
      <c r="Z22" s="9"/>
      <c r="AA22" s="9"/>
      <c r="AB22" s="1"/>
      <c r="AC22" s="1"/>
      <c r="AD22" s="1"/>
      <c r="AE22" s="9"/>
      <c r="AF22" s="9"/>
      <c r="AG22" s="9"/>
      <c r="AH22" s="9">
        <v>1</v>
      </c>
      <c r="AI22" s="9">
        <v>0.1276</v>
      </c>
      <c r="AJ22" s="9">
        <v>199.75</v>
      </c>
      <c r="AK22" s="9"/>
      <c r="AL22" s="9"/>
      <c r="AM22" s="9"/>
      <c r="AN22" s="1">
        <f t="shared" si="0"/>
        <v>1</v>
      </c>
      <c r="AO22" s="1">
        <f t="shared" si="1"/>
        <v>0.1276</v>
      </c>
      <c r="AP22" s="1">
        <f t="shared" si="2"/>
        <v>199.75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8"/>
      <c r="R23" s="8"/>
      <c r="S23" s="2"/>
      <c r="T23" s="2"/>
      <c r="U23" s="2"/>
      <c r="V23" s="8"/>
      <c r="W23" s="8"/>
      <c r="X23" s="185"/>
      <c r="Y23" s="8"/>
      <c r="Z23" s="8"/>
      <c r="AA23" s="8"/>
      <c r="AB23" s="2"/>
      <c r="AC23" s="2"/>
      <c r="AD23" s="2"/>
      <c r="AE23" s="8"/>
      <c r="AF23" s="8"/>
      <c r="AG23" s="8"/>
      <c r="AH23" s="8"/>
      <c r="AI23" s="8"/>
      <c r="AJ23" s="8"/>
      <c r="AK23" s="8"/>
      <c r="AL23" s="8"/>
      <c r="AM23" s="8"/>
      <c r="AN23" s="2">
        <f t="shared" si="0"/>
        <v>0</v>
      </c>
      <c r="AO23" s="2">
        <f t="shared" si="1"/>
        <v>0</v>
      </c>
      <c r="AP23" s="2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9"/>
      <c r="Q24" s="9"/>
      <c r="R24" s="9"/>
      <c r="S24" s="1"/>
      <c r="T24" s="1"/>
      <c r="U24" s="1"/>
      <c r="V24" s="9"/>
      <c r="W24" s="9"/>
      <c r="X24" s="91"/>
      <c r="Y24" s="9"/>
      <c r="Z24" s="9"/>
      <c r="AA24" s="9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1">
        <f t="shared" si="0"/>
        <v>0</v>
      </c>
      <c r="AO24" s="1">
        <f t="shared" si="1"/>
        <v>0</v>
      </c>
      <c r="AP24" s="1">
        <f t="shared" si="2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8"/>
      <c r="R25" s="8"/>
      <c r="S25" s="2"/>
      <c r="T25" s="2"/>
      <c r="U25" s="2"/>
      <c r="V25" s="8"/>
      <c r="W25" s="8"/>
      <c r="X25" s="185"/>
      <c r="Y25" s="8"/>
      <c r="Z25" s="8"/>
      <c r="AA25" s="8"/>
      <c r="AB25" s="2"/>
      <c r="AC25" s="2"/>
      <c r="AD25" s="2"/>
      <c r="AE25" s="8"/>
      <c r="AF25" s="8"/>
      <c r="AG25" s="8"/>
      <c r="AH25" s="8"/>
      <c r="AI25" s="8"/>
      <c r="AJ25" s="8"/>
      <c r="AK25" s="8"/>
      <c r="AL25" s="8"/>
      <c r="AM25" s="8"/>
      <c r="AN25" s="2">
        <f t="shared" si="0"/>
        <v>0</v>
      </c>
      <c r="AO25" s="2">
        <f t="shared" si="1"/>
        <v>0</v>
      </c>
      <c r="AP25" s="2">
        <f t="shared" si="2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1"/>
      <c r="T26" s="1"/>
      <c r="U26" s="1"/>
      <c r="V26" s="9"/>
      <c r="W26" s="9"/>
      <c r="X26" s="91"/>
      <c r="Y26" s="9"/>
      <c r="Z26" s="9"/>
      <c r="AA26" s="9"/>
      <c r="AB26" s="1"/>
      <c r="AC26" s="1"/>
      <c r="AD26" s="1"/>
      <c r="AE26" s="9"/>
      <c r="AF26" s="9"/>
      <c r="AG26" s="9"/>
      <c r="AH26" s="9"/>
      <c r="AI26" s="9"/>
      <c r="AJ26" s="9"/>
      <c r="AK26" s="9"/>
      <c r="AL26" s="9"/>
      <c r="AM26" s="9"/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/>
      <c r="Q27" s="8"/>
      <c r="R27" s="8"/>
      <c r="S27" s="2"/>
      <c r="T27" s="2"/>
      <c r="U27" s="2"/>
      <c r="V27" s="8"/>
      <c r="W27" s="8"/>
      <c r="X27" s="185"/>
      <c r="Y27" s="8"/>
      <c r="Z27" s="8"/>
      <c r="AA27" s="8"/>
      <c r="AB27" s="2"/>
      <c r="AC27" s="2"/>
      <c r="AD27" s="2"/>
      <c r="AE27" s="8"/>
      <c r="AF27" s="8"/>
      <c r="AG27" s="8"/>
      <c r="AH27" s="8"/>
      <c r="AI27" s="8"/>
      <c r="AJ27" s="8"/>
      <c r="AK27" s="8"/>
      <c r="AL27" s="8"/>
      <c r="AM27" s="8"/>
      <c r="AN27" s="2">
        <f t="shared" si="0"/>
        <v>0</v>
      </c>
      <c r="AO27" s="2">
        <f t="shared" si="1"/>
        <v>0</v>
      </c>
      <c r="AP27" s="2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1"/>
      <c r="T28" s="1"/>
      <c r="U28" s="1"/>
      <c r="V28" s="9"/>
      <c r="W28" s="9"/>
      <c r="X28" s="91"/>
      <c r="Y28" s="9"/>
      <c r="Z28" s="9"/>
      <c r="AA28" s="9"/>
      <c r="AB28" s="1"/>
      <c r="AC28" s="1"/>
      <c r="AD28" s="1"/>
      <c r="AE28" s="9"/>
      <c r="AF28" s="9"/>
      <c r="AG28" s="9"/>
      <c r="AH28" s="9"/>
      <c r="AI28" s="9"/>
      <c r="AJ28" s="9"/>
      <c r="AK28" s="9"/>
      <c r="AL28" s="9"/>
      <c r="AM28" s="9"/>
      <c r="AN28" s="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8"/>
      <c r="R29" s="8"/>
      <c r="S29" s="2"/>
      <c r="T29" s="2"/>
      <c r="U29" s="2"/>
      <c r="V29" s="8"/>
      <c r="W29" s="8"/>
      <c r="X29" s="185"/>
      <c r="Y29" s="8"/>
      <c r="Z29" s="8"/>
      <c r="AA29" s="8"/>
      <c r="AB29" s="2"/>
      <c r="AC29" s="2"/>
      <c r="AD29" s="2"/>
      <c r="AE29" s="8"/>
      <c r="AF29" s="8"/>
      <c r="AG29" s="8"/>
      <c r="AH29" s="8"/>
      <c r="AI29" s="8"/>
      <c r="AJ29" s="8"/>
      <c r="AK29" s="8"/>
      <c r="AL29" s="8"/>
      <c r="AM29" s="8"/>
      <c r="AN29" s="2">
        <f t="shared" si="0"/>
        <v>0</v>
      </c>
      <c r="AO29" s="2">
        <f t="shared" si="1"/>
        <v>0</v>
      </c>
      <c r="AP29" s="2">
        <f t="shared" si="2"/>
        <v>0</v>
      </c>
      <c r="AQ29" s="53" t="s">
        <v>24</v>
      </c>
      <c r="AR29" s="337"/>
      <c r="AS29" s="50" t="s">
        <v>27</v>
      </c>
      <c r="AT29" s="25"/>
    </row>
    <row r="30" spans="1:46" s="93" customFormat="1" ht="18.75">
      <c r="A30" s="311"/>
      <c r="B30" s="336" t="s">
        <v>41</v>
      </c>
      <c r="C30" s="90" t="s">
        <v>23</v>
      </c>
      <c r="D30" s="9">
        <v>22</v>
      </c>
      <c r="E30" s="9">
        <v>4.5306</v>
      </c>
      <c r="F30" s="9">
        <v>1398.754</v>
      </c>
      <c r="G30" s="9">
        <v>95</v>
      </c>
      <c r="H30" s="9">
        <v>12.9352</v>
      </c>
      <c r="I30" s="9">
        <v>7162.937</v>
      </c>
      <c r="J30" s="9">
        <v>129</v>
      </c>
      <c r="K30" s="9">
        <v>12.4623</v>
      </c>
      <c r="L30" s="9">
        <v>9157.796</v>
      </c>
      <c r="M30" s="9">
        <v>151</v>
      </c>
      <c r="N30" s="9">
        <v>7.7232</v>
      </c>
      <c r="O30" s="9">
        <v>9084.763</v>
      </c>
      <c r="P30" s="9">
        <v>197</v>
      </c>
      <c r="Q30" s="9">
        <v>8.623</v>
      </c>
      <c r="R30" s="9">
        <v>6955.639</v>
      </c>
      <c r="S30" s="9">
        <v>221</v>
      </c>
      <c r="T30" s="9">
        <v>11.5981</v>
      </c>
      <c r="U30" s="9">
        <v>11182.874</v>
      </c>
      <c r="V30" s="9">
        <v>254</v>
      </c>
      <c r="W30" s="9">
        <v>11.8713</v>
      </c>
      <c r="X30" s="91">
        <v>14242.729</v>
      </c>
      <c r="Y30" s="9">
        <v>126</v>
      </c>
      <c r="Z30" s="9">
        <v>7.6114</v>
      </c>
      <c r="AA30" s="9">
        <v>7804.186</v>
      </c>
      <c r="AB30" s="9">
        <v>143</v>
      </c>
      <c r="AC30" s="9">
        <v>6.36916</v>
      </c>
      <c r="AD30" s="9">
        <v>5466.245</v>
      </c>
      <c r="AE30" s="9">
        <v>250</v>
      </c>
      <c r="AF30" s="9">
        <v>16.5819</v>
      </c>
      <c r="AG30" s="9">
        <v>10234.239</v>
      </c>
      <c r="AH30" s="9">
        <v>252</v>
      </c>
      <c r="AI30" s="9">
        <v>18.66515</v>
      </c>
      <c r="AJ30" s="9">
        <v>12512.071</v>
      </c>
      <c r="AK30" s="9">
        <v>300</v>
      </c>
      <c r="AL30" s="9">
        <v>19.3531</v>
      </c>
      <c r="AM30" s="9">
        <v>11078.878</v>
      </c>
      <c r="AN30" s="9">
        <f t="shared" si="0"/>
        <v>2140</v>
      </c>
      <c r="AO30" s="9">
        <f t="shared" si="1"/>
        <v>138.32441</v>
      </c>
      <c r="AP30" s="9">
        <f t="shared" si="2"/>
        <v>106281.11099999999</v>
      </c>
      <c r="AQ30" s="312" t="s">
        <v>23</v>
      </c>
      <c r="AR30" s="336" t="s">
        <v>41</v>
      </c>
      <c r="AS30" s="313"/>
      <c r="AT30" s="92"/>
    </row>
    <row r="31" spans="1:46" ht="18.75">
      <c r="A31" s="55"/>
      <c r="B31" s="337"/>
      <c r="C31" s="7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8"/>
      <c r="Q31" s="8"/>
      <c r="R31" s="8"/>
      <c r="S31" s="2"/>
      <c r="T31" s="2"/>
      <c r="U31" s="2"/>
      <c r="V31" s="8"/>
      <c r="W31" s="8"/>
      <c r="X31" s="185"/>
      <c r="Y31" s="8"/>
      <c r="Z31" s="8"/>
      <c r="AA31" s="8"/>
      <c r="AB31" s="2"/>
      <c r="AC31" s="2"/>
      <c r="AD31" s="2"/>
      <c r="AE31" s="8"/>
      <c r="AF31" s="8"/>
      <c r="AG31" s="8"/>
      <c r="AH31" s="8"/>
      <c r="AI31" s="8"/>
      <c r="AJ31" s="8"/>
      <c r="AK31" s="8"/>
      <c r="AL31" s="8"/>
      <c r="AM31" s="8"/>
      <c r="AN31" s="2">
        <f t="shared" si="0"/>
        <v>0</v>
      </c>
      <c r="AO31" s="2">
        <f t="shared" si="1"/>
        <v>0</v>
      </c>
      <c r="AP31" s="2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1"/>
      <c r="T32" s="1"/>
      <c r="U32" s="1"/>
      <c r="V32" s="9"/>
      <c r="W32" s="9"/>
      <c r="X32" s="91"/>
      <c r="Y32" s="9"/>
      <c r="Z32" s="9"/>
      <c r="AA32" s="9"/>
      <c r="AB32" s="1"/>
      <c r="AC32" s="1"/>
      <c r="AD32" s="1"/>
      <c r="AE32" s="9"/>
      <c r="AF32" s="9"/>
      <c r="AG32" s="9"/>
      <c r="AH32" s="9"/>
      <c r="AI32" s="9"/>
      <c r="AJ32" s="9"/>
      <c r="AK32" s="9"/>
      <c r="AL32" s="9"/>
      <c r="AM32" s="9"/>
      <c r="AN32" s="1">
        <f t="shared" si="0"/>
        <v>0</v>
      </c>
      <c r="AO32" s="1">
        <f t="shared" si="1"/>
        <v>0</v>
      </c>
      <c r="AP32" s="1">
        <f t="shared" si="2"/>
        <v>0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"/>
      <c r="Q33" s="8"/>
      <c r="R33" s="8"/>
      <c r="S33" s="2"/>
      <c r="T33" s="2"/>
      <c r="U33" s="2"/>
      <c r="V33" s="8"/>
      <c r="W33" s="8"/>
      <c r="X33" s="185"/>
      <c r="Y33" s="8"/>
      <c r="Z33" s="8"/>
      <c r="AA33" s="8"/>
      <c r="AB33" s="2"/>
      <c r="AC33" s="2"/>
      <c r="AD33" s="2"/>
      <c r="AE33" s="8"/>
      <c r="AF33" s="8"/>
      <c r="AG33" s="8"/>
      <c r="AH33" s="8"/>
      <c r="AI33" s="8"/>
      <c r="AJ33" s="8"/>
      <c r="AK33" s="8"/>
      <c r="AL33" s="8"/>
      <c r="AM33" s="8"/>
      <c r="AN33" s="2">
        <f t="shared" si="0"/>
        <v>0</v>
      </c>
      <c r="AO33" s="2">
        <f t="shared" si="1"/>
        <v>0</v>
      </c>
      <c r="AP33" s="2">
        <f t="shared" si="2"/>
        <v>0</v>
      </c>
      <c r="AQ33" s="53" t="s">
        <v>24</v>
      </c>
      <c r="AR33" s="337"/>
      <c r="AS33" s="50" t="s">
        <v>44</v>
      </c>
      <c r="AT33" s="25"/>
    </row>
    <row r="34" spans="1:46" s="93" customFormat="1" ht="18.75">
      <c r="A34" s="311" t="s">
        <v>25</v>
      </c>
      <c r="B34" s="336" t="s">
        <v>45</v>
      </c>
      <c r="C34" s="90" t="s">
        <v>23</v>
      </c>
      <c r="D34" s="9"/>
      <c r="E34" s="9"/>
      <c r="F34" s="9"/>
      <c r="G34" s="9"/>
      <c r="H34" s="9"/>
      <c r="I34" s="9"/>
      <c r="J34" s="9">
        <v>4</v>
      </c>
      <c r="K34" s="9">
        <v>0.1421</v>
      </c>
      <c r="L34" s="9">
        <v>64.11</v>
      </c>
      <c r="M34" s="9">
        <v>11</v>
      </c>
      <c r="N34" s="9">
        <v>1.859</v>
      </c>
      <c r="O34" s="9">
        <v>575.887</v>
      </c>
      <c r="P34" s="9">
        <v>28</v>
      </c>
      <c r="Q34" s="9">
        <v>1.6519</v>
      </c>
      <c r="R34" s="9">
        <v>551.545</v>
      </c>
      <c r="S34" s="9">
        <v>18</v>
      </c>
      <c r="T34" s="9">
        <v>0.2273</v>
      </c>
      <c r="U34" s="9">
        <v>125.07</v>
      </c>
      <c r="V34" s="9">
        <v>19</v>
      </c>
      <c r="W34" s="9">
        <v>0.3163</v>
      </c>
      <c r="X34" s="91">
        <v>95.972</v>
      </c>
      <c r="Y34" s="9">
        <v>2</v>
      </c>
      <c r="Z34" s="9">
        <v>0.0627</v>
      </c>
      <c r="AA34" s="9">
        <v>193.809</v>
      </c>
      <c r="AB34" s="9">
        <v>5</v>
      </c>
      <c r="AC34" s="9">
        <v>0.119</v>
      </c>
      <c r="AD34" s="9">
        <v>74.323</v>
      </c>
      <c r="AE34" s="9">
        <v>14</v>
      </c>
      <c r="AF34" s="9">
        <v>0.3777</v>
      </c>
      <c r="AG34" s="9">
        <v>143.265</v>
      </c>
      <c r="AH34" s="9">
        <v>10</v>
      </c>
      <c r="AI34" s="9">
        <v>0.0882</v>
      </c>
      <c r="AJ34" s="9">
        <v>69.875</v>
      </c>
      <c r="AK34" s="9">
        <v>2</v>
      </c>
      <c r="AL34" s="9">
        <v>0.0197</v>
      </c>
      <c r="AM34" s="9">
        <v>12.9</v>
      </c>
      <c r="AN34" s="9">
        <f t="shared" si="0"/>
        <v>113</v>
      </c>
      <c r="AO34" s="9">
        <f t="shared" si="1"/>
        <v>4.8639</v>
      </c>
      <c r="AP34" s="9">
        <f t="shared" si="2"/>
        <v>1906.7559999999999</v>
      </c>
      <c r="AQ34" s="312" t="s">
        <v>23</v>
      </c>
      <c r="AR34" s="336" t="s">
        <v>45</v>
      </c>
      <c r="AS34" s="314" t="s">
        <v>25</v>
      </c>
      <c r="AT34" s="92"/>
    </row>
    <row r="35" spans="1:46" ht="18.75">
      <c r="A35" s="55" t="s">
        <v>27</v>
      </c>
      <c r="B35" s="337"/>
      <c r="C35" s="7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8"/>
      <c r="R35" s="8"/>
      <c r="S35" s="2"/>
      <c r="T35" s="2"/>
      <c r="U35" s="2"/>
      <c r="V35" s="8"/>
      <c r="W35" s="8"/>
      <c r="X35" s="185"/>
      <c r="Y35" s="8"/>
      <c r="Z35" s="8"/>
      <c r="AA35" s="8"/>
      <c r="AB35" s="2"/>
      <c r="AC35" s="2"/>
      <c r="AD35" s="2"/>
      <c r="AE35" s="8"/>
      <c r="AF35" s="8"/>
      <c r="AG35" s="8"/>
      <c r="AH35" s="8"/>
      <c r="AI35" s="8"/>
      <c r="AJ35" s="8"/>
      <c r="AK35" s="8"/>
      <c r="AL35" s="8"/>
      <c r="AM35" s="8"/>
      <c r="AN35" s="2">
        <f t="shared" si="0"/>
        <v>0</v>
      </c>
      <c r="AO35" s="2">
        <f t="shared" si="1"/>
        <v>0</v>
      </c>
      <c r="AP35" s="2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1"/>
      <c r="K36" s="1"/>
      <c r="L36" s="82"/>
      <c r="M36" s="81"/>
      <c r="N36" s="1"/>
      <c r="O36" s="1"/>
      <c r="P36" s="9"/>
      <c r="Q36" s="9"/>
      <c r="R36" s="9"/>
      <c r="S36" s="1"/>
      <c r="T36" s="1"/>
      <c r="U36" s="1"/>
      <c r="V36" s="9"/>
      <c r="W36" s="9"/>
      <c r="X36" s="91"/>
      <c r="Y36" s="9"/>
      <c r="Z36" s="9"/>
      <c r="AA36" s="9"/>
      <c r="AB36" s="1"/>
      <c r="AC36" s="1"/>
      <c r="AD36" s="1"/>
      <c r="AE36" s="9"/>
      <c r="AF36" s="9"/>
      <c r="AG36" s="9"/>
      <c r="AH36" s="9"/>
      <c r="AI36" s="9"/>
      <c r="AJ36" s="9"/>
      <c r="AK36" s="9"/>
      <c r="AL36" s="9"/>
      <c r="AM36" s="9"/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/>
      <c r="Q37" s="8"/>
      <c r="R37" s="8"/>
      <c r="S37" s="2"/>
      <c r="T37" s="2"/>
      <c r="U37" s="2"/>
      <c r="V37" s="8"/>
      <c r="W37" s="8"/>
      <c r="X37" s="185"/>
      <c r="Y37" s="8"/>
      <c r="Z37" s="8"/>
      <c r="AA37" s="8"/>
      <c r="AB37" s="2"/>
      <c r="AC37" s="2"/>
      <c r="AD37" s="2"/>
      <c r="AE37" s="8"/>
      <c r="AF37" s="8"/>
      <c r="AG37" s="8"/>
      <c r="AH37" s="8"/>
      <c r="AI37" s="8"/>
      <c r="AJ37" s="8"/>
      <c r="AK37" s="8"/>
      <c r="AL37" s="8"/>
      <c r="AM37" s="8"/>
      <c r="AN37" s="2">
        <f t="shared" si="0"/>
        <v>0</v>
      </c>
      <c r="AO37" s="2">
        <f t="shared" si="1"/>
        <v>0</v>
      </c>
      <c r="AP37" s="2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/>
      <c r="Q38" s="9"/>
      <c r="R38" s="9"/>
      <c r="S38" s="1"/>
      <c r="T38" s="1"/>
      <c r="U38" s="1"/>
      <c r="V38" s="9"/>
      <c r="W38" s="9"/>
      <c r="X38" s="91"/>
      <c r="Y38" s="9"/>
      <c r="Z38" s="9"/>
      <c r="AA38" s="9"/>
      <c r="AB38" s="1"/>
      <c r="AC38" s="1"/>
      <c r="AD38" s="1"/>
      <c r="AE38" s="9"/>
      <c r="AF38" s="9"/>
      <c r="AG38" s="9"/>
      <c r="AH38" s="9">
        <v>10</v>
      </c>
      <c r="AI38" s="9">
        <v>0.69445</v>
      </c>
      <c r="AJ38" s="9">
        <v>1262.54</v>
      </c>
      <c r="AK38" s="9">
        <v>15</v>
      </c>
      <c r="AL38" s="9">
        <v>0.85035</v>
      </c>
      <c r="AM38" s="9">
        <v>1627.627</v>
      </c>
      <c r="AN38" s="1">
        <f t="shared" si="0"/>
        <v>25</v>
      </c>
      <c r="AO38" s="1">
        <f t="shared" si="1"/>
        <v>1.5448</v>
      </c>
      <c r="AP38" s="1">
        <f t="shared" si="2"/>
        <v>2890.167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/>
      <c r="Q39" s="8"/>
      <c r="R39" s="8"/>
      <c r="S39" s="2"/>
      <c r="T39" s="2"/>
      <c r="U39" s="2"/>
      <c r="V39" s="8"/>
      <c r="W39" s="8"/>
      <c r="X39" s="185"/>
      <c r="Y39" s="8"/>
      <c r="Z39" s="8"/>
      <c r="AA39" s="8"/>
      <c r="AB39" s="2"/>
      <c r="AC39" s="2"/>
      <c r="AD39" s="2"/>
      <c r="AE39" s="8"/>
      <c r="AF39" s="8"/>
      <c r="AG39" s="8"/>
      <c r="AH39" s="8"/>
      <c r="AI39" s="8"/>
      <c r="AJ39" s="8"/>
      <c r="AK39" s="8"/>
      <c r="AL39" s="8"/>
      <c r="AM39" s="8"/>
      <c r="AN39" s="2">
        <f t="shared" si="0"/>
        <v>0</v>
      </c>
      <c r="AO39" s="2">
        <f t="shared" si="1"/>
        <v>0</v>
      </c>
      <c r="AP39" s="2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9"/>
      <c r="Q40" s="9"/>
      <c r="R40" s="9"/>
      <c r="S40" s="1"/>
      <c r="T40" s="1"/>
      <c r="U40" s="1"/>
      <c r="V40" s="9"/>
      <c r="W40" s="9"/>
      <c r="X40" s="91"/>
      <c r="Y40" s="9"/>
      <c r="Z40" s="9"/>
      <c r="AA40" s="9"/>
      <c r="AB40" s="1"/>
      <c r="AC40" s="1"/>
      <c r="AD40" s="1"/>
      <c r="AE40" s="9"/>
      <c r="AF40" s="9"/>
      <c r="AG40" s="9"/>
      <c r="AH40" s="9"/>
      <c r="AI40" s="9"/>
      <c r="AJ40" s="9"/>
      <c r="AK40" s="9"/>
      <c r="AL40" s="9"/>
      <c r="AM40" s="9"/>
      <c r="AN40" s="1">
        <f t="shared" si="0"/>
        <v>0</v>
      </c>
      <c r="AO40" s="1">
        <f t="shared" si="1"/>
        <v>0</v>
      </c>
      <c r="AP40" s="1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8"/>
      <c r="R41" s="8"/>
      <c r="S41" s="2"/>
      <c r="T41" s="2"/>
      <c r="U41" s="2"/>
      <c r="V41" s="8"/>
      <c r="W41" s="8"/>
      <c r="X41" s="185"/>
      <c r="Y41" s="8"/>
      <c r="Z41" s="8"/>
      <c r="AA41" s="8"/>
      <c r="AB41" s="2"/>
      <c r="AC41" s="2"/>
      <c r="AD41" s="2"/>
      <c r="AE41" s="8"/>
      <c r="AF41" s="8"/>
      <c r="AG41" s="8"/>
      <c r="AH41" s="8"/>
      <c r="AI41" s="8"/>
      <c r="AJ41" s="8"/>
      <c r="AK41" s="8"/>
      <c r="AL41" s="8"/>
      <c r="AM41" s="8"/>
      <c r="AN41" s="2">
        <f t="shared" si="0"/>
        <v>0</v>
      </c>
      <c r="AO41" s="2">
        <f t="shared" si="1"/>
        <v>0</v>
      </c>
      <c r="AP41" s="2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/>
      <c r="Q42" s="9"/>
      <c r="R42" s="9"/>
      <c r="S42" s="1"/>
      <c r="T42" s="1"/>
      <c r="U42" s="1"/>
      <c r="V42" s="9"/>
      <c r="W42" s="9"/>
      <c r="X42" s="91"/>
      <c r="Y42" s="9"/>
      <c r="Z42" s="9"/>
      <c r="AA42" s="9"/>
      <c r="AB42" s="1"/>
      <c r="AC42" s="1"/>
      <c r="AD42" s="1"/>
      <c r="AE42" s="9"/>
      <c r="AF42" s="9"/>
      <c r="AG42" s="9"/>
      <c r="AH42" s="9"/>
      <c r="AI42" s="9"/>
      <c r="AJ42" s="9"/>
      <c r="AK42" s="9"/>
      <c r="AL42" s="9"/>
      <c r="AM42" s="9"/>
      <c r="AN42" s="1">
        <f t="shared" si="0"/>
        <v>0</v>
      </c>
      <c r="AO42" s="1">
        <f t="shared" si="1"/>
        <v>0</v>
      </c>
      <c r="AP42" s="1">
        <f t="shared" si="2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/>
      <c r="Q43" s="8"/>
      <c r="R43" s="8"/>
      <c r="S43" s="2"/>
      <c r="T43" s="2"/>
      <c r="U43" s="2"/>
      <c r="V43" s="8"/>
      <c r="W43" s="8"/>
      <c r="X43" s="185"/>
      <c r="Y43" s="8"/>
      <c r="Z43" s="8"/>
      <c r="AA43" s="8"/>
      <c r="AB43" s="2"/>
      <c r="AC43" s="2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2">
        <f t="shared" si="0"/>
        <v>0</v>
      </c>
      <c r="AO43" s="2">
        <f t="shared" si="1"/>
        <v>0</v>
      </c>
      <c r="AP43" s="2">
        <f t="shared" si="2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"/>
      <c r="Q44" s="9"/>
      <c r="R44" s="9"/>
      <c r="S44" s="1"/>
      <c r="T44" s="1"/>
      <c r="U44" s="1"/>
      <c r="V44" s="9"/>
      <c r="W44" s="9"/>
      <c r="X44" s="91"/>
      <c r="Y44" s="9"/>
      <c r="Z44" s="9"/>
      <c r="AA44" s="9"/>
      <c r="AB44" s="1"/>
      <c r="AC44" s="1"/>
      <c r="AD44" s="1"/>
      <c r="AE44" s="9"/>
      <c r="AF44" s="9"/>
      <c r="AG44" s="9"/>
      <c r="AH44" s="9"/>
      <c r="AI44" s="9"/>
      <c r="AJ44" s="9"/>
      <c r="AK44" s="9"/>
      <c r="AL44" s="9"/>
      <c r="AM44" s="9"/>
      <c r="AN44" s="1">
        <f t="shared" si="0"/>
        <v>0</v>
      </c>
      <c r="AO44" s="1">
        <f t="shared" si="1"/>
        <v>0</v>
      </c>
      <c r="AP44" s="1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"/>
      <c r="Q45" s="8"/>
      <c r="R45" s="8"/>
      <c r="S45" s="2"/>
      <c r="T45" s="2"/>
      <c r="U45" s="2"/>
      <c r="V45" s="8"/>
      <c r="W45" s="8"/>
      <c r="X45" s="185"/>
      <c r="Y45" s="8"/>
      <c r="Z45" s="8"/>
      <c r="AA45" s="8"/>
      <c r="AB45" s="2"/>
      <c r="AC45" s="2"/>
      <c r="AD45" s="2"/>
      <c r="AE45" s="8"/>
      <c r="AF45" s="8"/>
      <c r="AG45" s="8"/>
      <c r="AH45" s="8"/>
      <c r="AI45" s="8"/>
      <c r="AJ45" s="8"/>
      <c r="AK45" s="8"/>
      <c r="AL45" s="8"/>
      <c r="AM45" s="8"/>
      <c r="AN45" s="2">
        <f t="shared" si="0"/>
        <v>0</v>
      </c>
      <c r="AO45" s="2">
        <f t="shared" si="1"/>
        <v>0</v>
      </c>
      <c r="AP45" s="2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/>
      <c r="Q46" s="9"/>
      <c r="R46" s="9"/>
      <c r="S46" s="1"/>
      <c r="T46" s="1"/>
      <c r="U46" s="1"/>
      <c r="V46" s="9"/>
      <c r="W46" s="9"/>
      <c r="X46" s="91"/>
      <c r="Y46" s="9"/>
      <c r="Z46" s="9"/>
      <c r="AA46" s="9"/>
      <c r="AB46" s="1"/>
      <c r="AC46" s="1"/>
      <c r="AD46" s="1"/>
      <c r="AE46" s="9"/>
      <c r="AF46" s="9"/>
      <c r="AG46" s="9"/>
      <c r="AH46" s="9"/>
      <c r="AI46" s="9"/>
      <c r="AJ46" s="9"/>
      <c r="AK46" s="9"/>
      <c r="AL46" s="9"/>
      <c r="AM46" s="9"/>
      <c r="AN46" s="1">
        <f t="shared" si="0"/>
        <v>0</v>
      </c>
      <c r="AO46" s="1">
        <f t="shared" si="1"/>
        <v>0</v>
      </c>
      <c r="AP46" s="1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/>
      <c r="Q47" s="8"/>
      <c r="R47" s="8"/>
      <c r="S47" s="2"/>
      <c r="T47" s="2"/>
      <c r="U47" s="2"/>
      <c r="V47" s="8"/>
      <c r="W47" s="8"/>
      <c r="X47" s="185"/>
      <c r="Y47" s="8"/>
      <c r="Z47" s="8"/>
      <c r="AA47" s="8"/>
      <c r="AB47" s="2"/>
      <c r="AC47" s="2"/>
      <c r="AD47" s="2"/>
      <c r="AE47" s="8"/>
      <c r="AF47" s="8"/>
      <c r="AG47" s="8"/>
      <c r="AH47" s="8"/>
      <c r="AI47" s="8"/>
      <c r="AJ47" s="8"/>
      <c r="AK47" s="8"/>
      <c r="AL47" s="8"/>
      <c r="AM47" s="8"/>
      <c r="AN47" s="2">
        <f t="shared" si="0"/>
        <v>0</v>
      </c>
      <c r="AO47" s="2">
        <f t="shared" si="1"/>
        <v>0</v>
      </c>
      <c r="AP47" s="2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9"/>
      <c r="Q48" s="9"/>
      <c r="R48" s="9"/>
      <c r="S48" s="1"/>
      <c r="T48" s="1"/>
      <c r="U48" s="1"/>
      <c r="V48" s="9"/>
      <c r="W48" s="9"/>
      <c r="X48" s="91"/>
      <c r="Y48" s="9"/>
      <c r="Z48" s="9"/>
      <c r="AA48" s="9"/>
      <c r="AB48" s="1"/>
      <c r="AC48" s="1"/>
      <c r="AD48" s="1"/>
      <c r="AE48" s="9"/>
      <c r="AF48" s="9"/>
      <c r="AG48" s="9"/>
      <c r="AH48" s="9"/>
      <c r="AI48" s="9"/>
      <c r="AJ48" s="9"/>
      <c r="AK48" s="9"/>
      <c r="AL48" s="9"/>
      <c r="AM48" s="9"/>
      <c r="AN48" s="1">
        <f t="shared" si="0"/>
        <v>0</v>
      </c>
      <c r="AO48" s="1">
        <f t="shared" si="1"/>
        <v>0</v>
      </c>
      <c r="AP48" s="1">
        <f t="shared" si="2"/>
        <v>0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8"/>
      <c r="Q49" s="8"/>
      <c r="R49" s="8"/>
      <c r="S49" s="2"/>
      <c r="T49" s="2"/>
      <c r="U49" s="2"/>
      <c r="V49" s="8"/>
      <c r="W49" s="8"/>
      <c r="X49" s="185"/>
      <c r="Y49" s="8"/>
      <c r="Z49" s="8"/>
      <c r="AA49" s="8"/>
      <c r="AB49" s="2"/>
      <c r="AC49" s="2"/>
      <c r="AD49" s="2"/>
      <c r="AE49" s="8"/>
      <c r="AF49" s="8"/>
      <c r="AG49" s="8"/>
      <c r="AH49" s="8"/>
      <c r="AI49" s="8"/>
      <c r="AJ49" s="8"/>
      <c r="AK49" s="8"/>
      <c r="AL49" s="8"/>
      <c r="AM49" s="8"/>
      <c r="AN49" s="2">
        <f t="shared" si="0"/>
        <v>0</v>
      </c>
      <c r="AO49" s="2">
        <f t="shared" si="1"/>
        <v>0</v>
      </c>
      <c r="AP49" s="2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9"/>
      <c r="R50" s="9"/>
      <c r="S50" s="1"/>
      <c r="T50" s="1"/>
      <c r="U50" s="1"/>
      <c r="V50" s="9"/>
      <c r="W50" s="9"/>
      <c r="X50" s="91"/>
      <c r="Y50" s="9"/>
      <c r="Z50" s="9"/>
      <c r="AA50" s="9"/>
      <c r="AB50" s="1"/>
      <c r="AC50" s="1"/>
      <c r="AD50" s="1"/>
      <c r="AE50" s="9"/>
      <c r="AF50" s="9"/>
      <c r="AG50" s="9"/>
      <c r="AH50" s="9"/>
      <c r="AI50" s="9"/>
      <c r="AJ50" s="9"/>
      <c r="AK50" s="9"/>
      <c r="AL50" s="9"/>
      <c r="AM50" s="9"/>
      <c r="AN50" s="1">
        <f t="shared" si="0"/>
        <v>0</v>
      </c>
      <c r="AO50" s="1">
        <f t="shared" si="1"/>
        <v>0</v>
      </c>
      <c r="AP50" s="1">
        <f t="shared" si="2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/>
      <c r="Q51" s="8"/>
      <c r="R51" s="8"/>
      <c r="S51" s="2"/>
      <c r="T51" s="2"/>
      <c r="U51" s="2"/>
      <c r="V51" s="8"/>
      <c r="W51" s="8"/>
      <c r="X51" s="185"/>
      <c r="Y51" s="8"/>
      <c r="Z51" s="8"/>
      <c r="AA51" s="8"/>
      <c r="AB51" s="2"/>
      <c r="AC51" s="2"/>
      <c r="AD51" s="2"/>
      <c r="AE51" s="8"/>
      <c r="AF51" s="8"/>
      <c r="AG51" s="8"/>
      <c r="AH51" s="8"/>
      <c r="AI51" s="8"/>
      <c r="AJ51" s="8"/>
      <c r="AK51" s="8"/>
      <c r="AL51" s="8"/>
      <c r="AM51" s="8"/>
      <c r="AN51" s="2">
        <f t="shared" si="0"/>
        <v>0</v>
      </c>
      <c r="AO51" s="2">
        <f t="shared" si="1"/>
        <v>0</v>
      </c>
      <c r="AP51" s="2">
        <f t="shared" si="2"/>
        <v>0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9"/>
      <c r="R52" s="9"/>
      <c r="S52" s="1"/>
      <c r="T52" s="1"/>
      <c r="U52" s="1"/>
      <c r="V52" s="9"/>
      <c r="W52" s="9"/>
      <c r="X52" s="91"/>
      <c r="Y52" s="9"/>
      <c r="Z52" s="9"/>
      <c r="AA52" s="9"/>
      <c r="AB52" s="1"/>
      <c r="AC52" s="1"/>
      <c r="AD52" s="1"/>
      <c r="AE52" s="9"/>
      <c r="AF52" s="9"/>
      <c r="AG52" s="9"/>
      <c r="AH52" s="9"/>
      <c r="AI52" s="9"/>
      <c r="AJ52" s="9"/>
      <c r="AK52" s="9"/>
      <c r="AL52" s="9"/>
      <c r="AM52" s="9"/>
      <c r="AN52" s="1">
        <f t="shared" si="0"/>
        <v>0</v>
      </c>
      <c r="AO52" s="1">
        <f t="shared" si="1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8"/>
      <c r="Q53" s="8"/>
      <c r="R53" s="8"/>
      <c r="S53" s="2"/>
      <c r="T53" s="2"/>
      <c r="U53" s="2"/>
      <c r="V53" s="8"/>
      <c r="W53" s="8"/>
      <c r="X53" s="185"/>
      <c r="Y53" s="8"/>
      <c r="Z53" s="8"/>
      <c r="AA53" s="8"/>
      <c r="AB53" s="2"/>
      <c r="AC53" s="2"/>
      <c r="AD53" s="2"/>
      <c r="AE53" s="8"/>
      <c r="AF53" s="8"/>
      <c r="AG53" s="8"/>
      <c r="AH53" s="8"/>
      <c r="AI53" s="8"/>
      <c r="AJ53" s="8"/>
      <c r="AK53" s="8"/>
      <c r="AL53" s="8"/>
      <c r="AM53" s="8"/>
      <c r="AN53" s="2">
        <f t="shared" si="0"/>
        <v>0</v>
      </c>
      <c r="AO53" s="2">
        <f t="shared" si="1"/>
        <v>0</v>
      </c>
      <c r="AP53" s="2">
        <f t="shared" si="2"/>
        <v>0</v>
      </c>
      <c r="AQ53" s="53" t="s">
        <v>24</v>
      </c>
      <c r="AR53" s="337"/>
      <c r="AS53" s="60" t="s">
        <v>27</v>
      </c>
      <c r="AT53" s="25"/>
    </row>
    <row r="54" spans="1:46" s="93" customFormat="1" ht="18.75">
      <c r="A54" s="311"/>
      <c r="B54" s="404" t="s">
        <v>60</v>
      </c>
      <c r="C54" s="90" t="s">
        <v>23</v>
      </c>
      <c r="D54" s="9">
        <v>1</v>
      </c>
      <c r="E54" s="9">
        <v>0.0489</v>
      </c>
      <c r="F54" s="9">
        <v>70.434</v>
      </c>
      <c r="G54" s="9">
        <v>11</v>
      </c>
      <c r="H54" s="9">
        <v>0.995</v>
      </c>
      <c r="I54" s="9">
        <v>1262.582</v>
      </c>
      <c r="J54" s="9">
        <v>10</v>
      </c>
      <c r="K54" s="9">
        <v>0.6784</v>
      </c>
      <c r="L54" s="9">
        <v>971.812</v>
      </c>
      <c r="M54" s="9">
        <v>13</v>
      </c>
      <c r="N54" s="9">
        <v>1.2635</v>
      </c>
      <c r="O54" s="9">
        <v>1616.625</v>
      </c>
      <c r="P54" s="9">
        <v>16</v>
      </c>
      <c r="Q54" s="9">
        <v>1.6306</v>
      </c>
      <c r="R54" s="9">
        <v>1785.77</v>
      </c>
      <c r="S54" s="9">
        <v>10</v>
      </c>
      <c r="T54" s="9">
        <v>1.007</v>
      </c>
      <c r="U54" s="9">
        <v>1058.765</v>
      </c>
      <c r="V54" s="9">
        <v>9</v>
      </c>
      <c r="W54" s="9">
        <v>0.5124</v>
      </c>
      <c r="X54" s="91">
        <v>736.535</v>
      </c>
      <c r="Y54" s="9">
        <v>3</v>
      </c>
      <c r="Z54" s="9">
        <v>0.0598</v>
      </c>
      <c r="AA54" s="9">
        <v>75.938</v>
      </c>
      <c r="AB54" s="9">
        <v>1</v>
      </c>
      <c r="AC54" s="9">
        <v>0.0302</v>
      </c>
      <c r="AD54" s="9">
        <v>34.083</v>
      </c>
      <c r="AE54" s="9">
        <v>6</v>
      </c>
      <c r="AF54" s="9">
        <v>0.0234</v>
      </c>
      <c r="AG54" s="9">
        <v>49.58</v>
      </c>
      <c r="AH54" s="9">
        <v>3</v>
      </c>
      <c r="AI54" s="9">
        <v>0.0156</v>
      </c>
      <c r="AJ54" s="9">
        <v>34.51</v>
      </c>
      <c r="AK54" s="9">
        <v>6</v>
      </c>
      <c r="AL54" s="9">
        <v>0.1128</v>
      </c>
      <c r="AM54" s="9">
        <v>201.834</v>
      </c>
      <c r="AN54" s="9">
        <f t="shared" si="0"/>
        <v>89</v>
      </c>
      <c r="AO54" s="9">
        <f t="shared" si="1"/>
        <v>6.377599999999999</v>
      </c>
      <c r="AP54" s="9">
        <f t="shared" si="2"/>
        <v>7898.468</v>
      </c>
      <c r="AQ54" s="312" t="s">
        <v>23</v>
      </c>
      <c r="AR54" s="404" t="s">
        <v>60</v>
      </c>
      <c r="AS54" s="314"/>
      <c r="AT54" s="92"/>
    </row>
    <row r="55" spans="1:46" s="93" customFormat="1" ht="18.75">
      <c r="A55" s="315"/>
      <c r="B55" s="405"/>
      <c r="C55" s="295" t="s">
        <v>24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85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f t="shared" si="0"/>
        <v>0</v>
      </c>
      <c r="AO55" s="8">
        <f t="shared" si="1"/>
        <v>0</v>
      </c>
      <c r="AP55" s="8">
        <f t="shared" si="2"/>
        <v>0</v>
      </c>
      <c r="AQ55" s="316" t="s">
        <v>24</v>
      </c>
      <c r="AR55" s="405"/>
      <c r="AS55" s="317"/>
      <c r="AT55" s="92"/>
    </row>
    <row r="56" spans="1:46" s="93" customFormat="1" ht="18.75">
      <c r="A56" s="412" t="s">
        <v>104</v>
      </c>
      <c r="B56" s="413" t="s">
        <v>61</v>
      </c>
      <c r="C56" s="90" t="s">
        <v>23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1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>
        <f t="shared" si="0"/>
        <v>0</v>
      </c>
      <c r="AO56" s="9">
        <f t="shared" si="1"/>
        <v>0</v>
      </c>
      <c r="AP56" s="9">
        <f t="shared" si="2"/>
        <v>0</v>
      </c>
      <c r="AQ56" s="181" t="s">
        <v>23</v>
      </c>
      <c r="AR56" s="406" t="s">
        <v>105</v>
      </c>
      <c r="AS56" s="407" t="s">
        <v>0</v>
      </c>
      <c r="AT56" s="92"/>
    </row>
    <row r="57" spans="1:46" s="93" customFormat="1" ht="18.75">
      <c r="A57" s="414"/>
      <c r="B57" s="415"/>
      <c r="C57" s="295" t="s">
        <v>24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85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>
        <f t="shared" si="0"/>
        <v>0</v>
      </c>
      <c r="AO57" s="8">
        <f t="shared" si="1"/>
        <v>0</v>
      </c>
      <c r="AP57" s="8">
        <f t="shared" si="2"/>
        <v>0</v>
      </c>
      <c r="AQ57" s="186" t="s">
        <v>24</v>
      </c>
      <c r="AR57" s="408"/>
      <c r="AS57" s="409"/>
      <c r="AT57" s="92"/>
    </row>
    <row r="58" spans="1:46" s="93" customFormat="1" ht="18.75">
      <c r="A58" s="318" t="s">
        <v>0</v>
      </c>
      <c r="C58" s="319" t="s">
        <v>23</v>
      </c>
      <c r="D58" s="17">
        <v>5</v>
      </c>
      <c r="E58" s="17">
        <v>0.0648</v>
      </c>
      <c r="F58" s="17">
        <v>479.136</v>
      </c>
      <c r="G58" s="17">
        <v>5</v>
      </c>
      <c r="H58" s="17">
        <v>0.0648</v>
      </c>
      <c r="I58" s="17">
        <v>479.136</v>
      </c>
      <c r="J58" s="17">
        <v>9</v>
      </c>
      <c r="K58" s="17">
        <v>0.111</v>
      </c>
      <c r="L58" s="17">
        <v>52.922</v>
      </c>
      <c r="M58" s="17">
        <v>6</v>
      </c>
      <c r="N58" s="17">
        <v>0.23</v>
      </c>
      <c r="O58" s="17">
        <v>83.791</v>
      </c>
      <c r="P58" s="17">
        <v>316</v>
      </c>
      <c r="Q58" s="17">
        <v>4.5161</v>
      </c>
      <c r="R58" s="17">
        <v>30541.341</v>
      </c>
      <c r="S58" s="9">
        <v>435</v>
      </c>
      <c r="T58" s="9">
        <v>5.3115</v>
      </c>
      <c r="U58" s="9">
        <v>30777.521</v>
      </c>
      <c r="V58" s="17">
        <v>550</v>
      </c>
      <c r="W58" s="17">
        <v>7.2727</v>
      </c>
      <c r="X58" s="94">
        <v>35827.088</v>
      </c>
      <c r="Y58" s="17">
        <v>22</v>
      </c>
      <c r="Z58" s="17">
        <v>2.22566</v>
      </c>
      <c r="AA58" s="17">
        <v>1888.693</v>
      </c>
      <c r="AB58" s="17">
        <v>21</v>
      </c>
      <c r="AC58" s="17">
        <v>1.8261</v>
      </c>
      <c r="AD58" s="17">
        <v>1336.05</v>
      </c>
      <c r="AE58" s="17">
        <v>12</v>
      </c>
      <c r="AF58" s="17">
        <v>0.6004</v>
      </c>
      <c r="AG58" s="17">
        <v>627.325</v>
      </c>
      <c r="AH58" s="17">
        <v>15</v>
      </c>
      <c r="AI58" s="17">
        <v>0.8856</v>
      </c>
      <c r="AJ58" s="17">
        <v>748.185</v>
      </c>
      <c r="AK58" s="17">
        <v>36</v>
      </c>
      <c r="AL58" s="17">
        <v>1.005</v>
      </c>
      <c r="AM58" s="17">
        <v>2437.387</v>
      </c>
      <c r="AN58" s="17">
        <f t="shared" si="0"/>
        <v>1432</v>
      </c>
      <c r="AO58" s="17">
        <f t="shared" si="1"/>
        <v>24.113660000000003</v>
      </c>
      <c r="AP58" s="17">
        <f t="shared" si="2"/>
        <v>105278.575</v>
      </c>
      <c r="AQ58" s="320" t="s">
        <v>23</v>
      </c>
      <c r="AR58" s="321"/>
      <c r="AS58" s="314" t="s">
        <v>0</v>
      </c>
      <c r="AT58" s="92"/>
    </row>
    <row r="59" spans="1:46" s="93" customFormat="1" ht="18.75">
      <c r="A59" s="416" t="s">
        <v>62</v>
      </c>
      <c r="B59" s="417"/>
      <c r="C59" s="90" t="s">
        <v>63</v>
      </c>
      <c r="D59" s="9"/>
      <c r="E59" s="17"/>
      <c r="F59" s="17"/>
      <c r="G59" s="301"/>
      <c r="H59" s="9"/>
      <c r="I59" s="9"/>
      <c r="J59" s="9"/>
      <c r="K59" s="301"/>
      <c r="L59" s="9"/>
      <c r="M59" s="9"/>
      <c r="N59" s="301"/>
      <c r="O59" s="9"/>
      <c r="P59" s="9"/>
      <c r="Q59" s="301"/>
      <c r="R59" s="9"/>
      <c r="S59" s="9"/>
      <c r="T59" s="301"/>
      <c r="U59" s="9"/>
      <c r="V59" s="9"/>
      <c r="W59" s="301"/>
      <c r="X59" s="91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301"/>
      <c r="AJ59" s="9"/>
      <c r="AK59" s="9"/>
      <c r="AL59" s="301"/>
      <c r="AM59" s="9"/>
      <c r="AN59" s="9">
        <f t="shared" si="0"/>
        <v>0</v>
      </c>
      <c r="AO59" s="9">
        <f t="shared" si="1"/>
        <v>0</v>
      </c>
      <c r="AP59" s="9">
        <f t="shared" si="2"/>
        <v>0</v>
      </c>
      <c r="AQ59" s="320" t="s">
        <v>63</v>
      </c>
      <c r="AR59" s="410" t="s">
        <v>62</v>
      </c>
      <c r="AS59" s="411"/>
      <c r="AT59" s="92"/>
    </row>
    <row r="60" spans="1:46" ht="18.75">
      <c r="A60" s="40"/>
      <c r="B60" s="41"/>
      <c r="C60" s="7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8"/>
      <c r="R60" s="8"/>
      <c r="S60" s="2"/>
      <c r="T60" s="2"/>
      <c r="U60" s="2"/>
      <c r="V60" s="8"/>
      <c r="W60" s="8"/>
      <c r="X60" s="185"/>
      <c r="Y60" s="8"/>
      <c r="Z60" s="8"/>
      <c r="AA60" s="8"/>
      <c r="AB60" s="2"/>
      <c r="AC60" s="2"/>
      <c r="AD60" s="2"/>
      <c r="AE60" s="8"/>
      <c r="AF60" s="8"/>
      <c r="AG60" s="8"/>
      <c r="AH60" s="8"/>
      <c r="AI60" s="8"/>
      <c r="AJ60" s="8"/>
      <c r="AK60" s="8"/>
      <c r="AL60" s="8"/>
      <c r="AM60" s="8"/>
      <c r="AN60" s="2">
        <f t="shared" si="0"/>
        <v>0</v>
      </c>
      <c r="AO60" s="2">
        <f t="shared" si="1"/>
        <v>0</v>
      </c>
      <c r="AP60" s="2">
        <f t="shared" si="2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 aca="true" t="shared" si="3" ref="D61:AM61">+D6+D8+D10+D12+D14+D16+D18+D20+D22+D24+D26+D28+D30+D32+D34+D36+D38+D40+D42+D44+D46+D48+D50+D52+D54+D56+D58</f>
        <v>28</v>
      </c>
      <c r="E61" s="3">
        <f t="shared" si="3"/>
        <v>4.644299999999999</v>
      </c>
      <c r="F61" s="3">
        <f t="shared" si="3"/>
        <v>1948.3239999999998</v>
      </c>
      <c r="G61" s="3">
        <f t="shared" si="3"/>
        <v>111</v>
      </c>
      <c r="H61" s="3">
        <f t="shared" si="3"/>
        <v>13.995</v>
      </c>
      <c r="I61" s="3">
        <f t="shared" si="3"/>
        <v>8904.655</v>
      </c>
      <c r="J61" s="3">
        <f t="shared" si="3"/>
        <v>152</v>
      </c>
      <c r="K61" s="3">
        <f t="shared" si="3"/>
        <v>13.3938</v>
      </c>
      <c r="L61" s="3">
        <f t="shared" si="3"/>
        <v>10246.640000000001</v>
      </c>
      <c r="M61" s="3">
        <f t="shared" si="3"/>
        <v>181</v>
      </c>
      <c r="N61" s="3">
        <f t="shared" si="3"/>
        <v>11.075700000000001</v>
      </c>
      <c r="O61" s="3">
        <f t="shared" si="3"/>
        <v>11361.066</v>
      </c>
      <c r="P61" s="17">
        <f t="shared" si="3"/>
        <v>557</v>
      </c>
      <c r="Q61" s="17">
        <f t="shared" si="3"/>
        <v>16.421599999999998</v>
      </c>
      <c r="R61" s="17">
        <f t="shared" si="3"/>
        <v>39834.295</v>
      </c>
      <c r="S61" s="3">
        <f t="shared" si="3"/>
        <v>684</v>
      </c>
      <c r="T61" s="3">
        <f t="shared" si="3"/>
        <v>18.1439</v>
      </c>
      <c r="U61" s="3">
        <f t="shared" si="3"/>
        <v>43144.229999999996</v>
      </c>
      <c r="V61" s="17">
        <f t="shared" si="3"/>
        <v>832</v>
      </c>
      <c r="W61" s="17">
        <f t="shared" si="3"/>
        <v>19.9727</v>
      </c>
      <c r="X61" s="17">
        <f t="shared" si="3"/>
        <v>50902.324</v>
      </c>
      <c r="Y61" s="17">
        <f t="shared" si="3"/>
        <v>153</v>
      </c>
      <c r="Z61" s="17">
        <f t="shared" si="3"/>
        <v>9.95956</v>
      </c>
      <c r="AA61" s="17">
        <f t="shared" si="3"/>
        <v>9962.626</v>
      </c>
      <c r="AB61" s="3">
        <f t="shared" si="3"/>
        <v>170</v>
      </c>
      <c r="AC61" s="3">
        <f t="shared" si="3"/>
        <v>8.34446</v>
      </c>
      <c r="AD61" s="3">
        <f t="shared" si="3"/>
        <v>6910.701</v>
      </c>
      <c r="AE61" s="17">
        <f t="shared" si="3"/>
        <v>282</v>
      </c>
      <c r="AF61" s="17">
        <f t="shared" si="3"/>
        <v>17.5834</v>
      </c>
      <c r="AG61" s="17">
        <f t="shared" si="3"/>
        <v>11054.409</v>
      </c>
      <c r="AH61" s="17">
        <f t="shared" si="3"/>
        <v>291</v>
      </c>
      <c r="AI61" s="17">
        <f t="shared" si="3"/>
        <v>20.4766</v>
      </c>
      <c r="AJ61" s="17">
        <f t="shared" si="3"/>
        <v>14826.931</v>
      </c>
      <c r="AK61" s="17">
        <f t="shared" si="3"/>
        <v>359</v>
      </c>
      <c r="AL61" s="17">
        <f t="shared" si="3"/>
        <v>21.34095</v>
      </c>
      <c r="AM61" s="17">
        <f t="shared" si="3"/>
        <v>15358.626000000002</v>
      </c>
      <c r="AN61" s="3">
        <f t="shared" si="0"/>
        <v>3800</v>
      </c>
      <c r="AO61" s="3">
        <f t="shared" si="1"/>
        <v>175.35197</v>
      </c>
      <c r="AP61" s="3">
        <f t="shared" si="2"/>
        <v>224454.82700000002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 t="s">
        <v>64</v>
      </c>
      <c r="C62" s="75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9">
        <f aca="true" t="shared" si="4" ref="P62:AM62">P59</f>
        <v>0</v>
      </c>
      <c r="Q62" s="9">
        <f t="shared" si="4"/>
        <v>0</v>
      </c>
      <c r="R62" s="9">
        <f t="shared" si="4"/>
        <v>0</v>
      </c>
      <c r="S62" s="1">
        <f t="shared" si="4"/>
        <v>0</v>
      </c>
      <c r="T62" s="1">
        <f t="shared" si="4"/>
        <v>0</v>
      </c>
      <c r="U62" s="1">
        <f t="shared" si="4"/>
        <v>0</v>
      </c>
      <c r="V62" s="9">
        <f t="shared" si="4"/>
        <v>0</v>
      </c>
      <c r="W62" s="9">
        <f t="shared" si="4"/>
        <v>0</v>
      </c>
      <c r="X62" s="91">
        <f t="shared" si="4"/>
        <v>0</v>
      </c>
      <c r="Y62" s="9">
        <f t="shared" si="4"/>
        <v>0</v>
      </c>
      <c r="Z62" s="9">
        <f t="shared" si="4"/>
        <v>0</v>
      </c>
      <c r="AA62" s="9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9">
        <f t="shared" si="4"/>
        <v>0</v>
      </c>
      <c r="AF62" s="9">
        <f t="shared" si="4"/>
        <v>0</v>
      </c>
      <c r="AG62" s="9">
        <f t="shared" si="4"/>
        <v>0</v>
      </c>
      <c r="AH62" s="9">
        <f t="shared" si="4"/>
        <v>0</v>
      </c>
      <c r="AI62" s="9">
        <f t="shared" si="4"/>
        <v>0</v>
      </c>
      <c r="AJ62" s="9">
        <f t="shared" si="4"/>
        <v>0</v>
      </c>
      <c r="AK62" s="9">
        <f t="shared" si="4"/>
        <v>0</v>
      </c>
      <c r="AL62" s="9">
        <f t="shared" si="4"/>
        <v>0</v>
      </c>
      <c r="AM62" s="9">
        <f t="shared" si="4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65" t="s">
        <v>63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D7+D9+D11+D13+D15+D17+D19+D21+D23+D25+D27+D29+D31+D33+D35+D37+D39+D41+D43+D45+D47+D49+D51+D53+D55+D57+D60</f>
        <v>0</v>
      </c>
      <c r="E63" s="2">
        <f aca="true" t="shared" si="5" ref="E63:O63">E7+E9+E11+E13+E15+E17+E19+E21+E23+E25+E27+E29+E31+E33+E35+E37+E39+E41+E43+E45+E47+E49+E51+E53+E55+E57+E60</f>
        <v>0</v>
      </c>
      <c r="F63" s="2">
        <f t="shared" si="5"/>
        <v>0</v>
      </c>
      <c r="G63" s="2">
        <f t="shared" si="5"/>
        <v>0</v>
      </c>
      <c r="H63" s="2">
        <f t="shared" si="5"/>
        <v>0</v>
      </c>
      <c r="I63" s="2">
        <f t="shared" si="5"/>
        <v>0</v>
      </c>
      <c r="J63" s="2">
        <f t="shared" si="5"/>
        <v>0</v>
      </c>
      <c r="K63" s="2">
        <f t="shared" si="5"/>
        <v>0</v>
      </c>
      <c r="L63" s="2">
        <f t="shared" si="5"/>
        <v>0</v>
      </c>
      <c r="M63" s="2">
        <f t="shared" si="5"/>
        <v>0</v>
      </c>
      <c r="N63" s="2">
        <f t="shared" si="5"/>
        <v>0</v>
      </c>
      <c r="O63" s="2">
        <f t="shared" si="5"/>
        <v>0</v>
      </c>
      <c r="P63" s="8">
        <f aca="true" t="shared" si="6" ref="P63:AM63">P7+P9+P11+P13+P15+P17+P19+P21+P23+P25+P27+P29+P31+P33+P35+P37+P39+P41+P43+P45+P47+P49+P51+P53+P55+P57+P60</f>
        <v>0</v>
      </c>
      <c r="Q63" s="8">
        <f t="shared" si="6"/>
        <v>0</v>
      </c>
      <c r="R63" s="8">
        <f t="shared" si="6"/>
        <v>0</v>
      </c>
      <c r="S63" s="2">
        <f t="shared" si="6"/>
        <v>0</v>
      </c>
      <c r="T63" s="2">
        <f t="shared" si="6"/>
        <v>0</v>
      </c>
      <c r="U63" s="2">
        <f t="shared" si="6"/>
        <v>0</v>
      </c>
      <c r="V63" s="8">
        <f t="shared" si="6"/>
        <v>0</v>
      </c>
      <c r="W63" s="8">
        <f t="shared" si="6"/>
        <v>0</v>
      </c>
      <c r="X63" s="185">
        <f t="shared" si="6"/>
        <v>0</v>
      </c>
      <c r="Y63" s="8">
        <f t="shared" si="6"/>
        <v>0</v>
      </c>
      <c r="Z63" s="8">
        <f t="shared" si="6"/>
        <v>0</v>
      </c>
      <c r="AA63" s="8">
        <f t="shared" si="6"/>
        <v>0</v>
      </c>
      <c r="AB63" s="2">
        <f t="shared" si="6"/>
        <v>0</v>
      </c>
      <c r="AC63" s="2">
        <f t="shared" si="6"/>
        <v>0</v>
      </c>
      <c r="AD63" s="2">
        <f t="shared" si="6"/>
        <v>0</v>
      </c>
      <c r="AE63" s="8">
        <f t="shared" si="6"/>
        <v>0</v>
      </c>
      <c r="AF63" s="8">
        <f t="shared" si="6"/>
        <v>0</v>
      </c>
      <c r="AG63" s="8">
        <f t="shared" si="6"/>
        <v>0</v>
      </c>
      <c r="AH63" s="8">
        <f t="shared" si="6"/>
        <v>0</v>
      </c>
      <c r="AI63" s="8">
        <f t="shared" si="6"/>
        <v>0</v>
      </c>
      <c r="AJ63" s="8">
        <f t="shared" si="6"/>
        <v>0</v>
      </c>
      <c r="AK63" s="8">
        <f t="shared" si="6"/>
        <v>0</v>
      </c>
      <c r="AL63" s="8">
        <f t="shared" si="6"/>
        <v>0</v>
      </c>
      <c r="AM63" s="8">
        <f t="shared" si="6"/>
        <v>0</v>
      </c>
      <c r="AN63" s="8">
        <f t="shared" si="0"/>
        <v>0</v>
      </c>
      <c r="AO63" s="2">
        <f t="shared" si="1"/>
        <v>0</v>
      </c>
      <c r="AP63" s="2">
        <f t="shared" si="2"/>
        <v>0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9"/>
      <c r="R64" s="9"/>
      <c r="S64" s="1"/>
      <c r="T64" s="1"/>
      <c r="U64" s="1"/>
      <c r="V64" s="9"/>
      <c r="W64" s="9"/>
      <c r="X64" s="91"/>
      <c r="Y64" s="9"/>
      <c r="Z64" s="9"/>
      <c r="AA64" s="9"/>
      <c r="AB64" s="1"/>
      <c r="AC64" s="1"/>
      <c r="AD64" s="1"/>
      <c r="AE64" s="9"/>
      <c r="AF64" s="9"/>
      <c r="AG64" s="9"/>
      <c r="AH64" s="9"/>
      <c r="AI64" s="9"/>
      <c r="AJ64" s="9"/>
      <c r="AK64" s="9"/>
      <c r="AL64" s="9"/>
      <c r="AM64" s="9"/>
      <c r="AN64" s="9">
        <f t="shared" si="0"/>
        <v>0</v>
      </c>
      <c r="AO64" s="9">
        <f t="shared" si="1"/>
        <v>0</v>
      </c>
      <c r="AP64" s="1">
        <f t="shared" si="2"/>
        <v>0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/>
      <c r="Q65" s="8"/>
      <c r="R65" s="8"/>
      <c r="S65" s="2"/>
      <c r="T65" s="2"/>
      <c r="U65" s="2"/>
      <c r="V65" s="8"/>
      <c r="W65" s="8"/>
      <c r="X65" s="185"/>
      <c r="Y65" s="8"/>
      <c r="Z65" s="8"/>
      <c r="AA65" s="8"/>
      <c r="AB65" s="2"/>
      <c r="AC65" s="2"/>
      <c r="AD65" s="2"/>
      <c r="AE65" s="8"/>
      <c r="AF65" s="8"/>
      <c r="AG65" s="8"/>
      <c r="AH65" s="8"/>
      <c r="AI65" s="8"/>
      <c r="AJ65" s="8"/>
      <c r="AK65" s="8"/>
      <c r="AL65" s="8"/>
      <c r="AM65" s="8"/>
      <c r="AN65" s="2">
        <f t="shared" si="0"/>
        <v>0</v>
      </c>
      <c r="AO65" s="2">
        <f t="shared" si="1"/>
        <v>0</v>
      </c>
      <c r="AP65" s="2">
        <f t="shared" si="2"/>
        <v>0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1"/>
      <c r="T66" s="1"/>
      <c r="U66" s="1"/>
      <c r="V66" s="9"/>
      <c r="W66" s="9"/>
      <c r="X66" s="91"/>
      <c r="Y66" s="9"/>
      <c r="Z66" s="9"/>
      <c r="AA66" s="9"/>
      <c r="AB66" s="1"/>
      <c r="AC66" s="1"/>
      <c r="AD66" s="1"/>
      <c r="AE66" s="9"/>
      <c r="AF66" s="9"/>
      <c r="AG66" s="9"/>
      <c r="AH66" s="9"/>
      <c r="AI66" s="9"/>
      <c r="AJ66" s="9"/>
      <c r="AK66" s="9"/>
      <c r="AL66" s="9"/>
      <c r="AM66" s="9"/>
      <c r="AN66" s="1">
        <f t="shared" si="0"/>
        <v>0</v>
      </c>
      <c r="AO66" s="1">
        <f t="shared" si="1"/>
        <v>0</v>
      </c>
      <c r="AP66" s="1">
        <f t="shared" si="2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8"/>
      <c r="Q67" s="8"/>
      <c r="R67" s="8"/>
      <c r="S67" s="2"/>
      <c r="T67" s="2"/>
      <c r="U67" s="2"/>
      <c r="V67" s="8"/>
      <c r="W67" s="8"/>
      <c r="X67" s="185"/>
      <c r="Y67" s="8"/>
      <c r="Z67" s="8"/>
      <c r="AA67" s="8"/>
      <c r="AB67" s="2"/>
      <c r="AC67" s="2"/>
      <c r="AD67" s="2"/>
      <c r="AE67" s="8"/>
      <c r="AF67" s="8"/>
      <c r="AG67" s="8"/>
      <c r="AH67" s="8"/>
      <c r="AI67" s="8"/>
      <c r="AJ67" s="8"/>
      <c r="AK67" s="8"/>
      <c r="AL67" s="8"/>
      <c r="AM67" s="8"/>
      <c r="AN67" s="2">
        <f t="shared" si="0"/>
        <v>0</v>
      </c>
      <c r="AO67" s="2">
        <f t="shared" si="1"/>
        <v>0</v>
      </c>
      <c r="AP67" s="2">
        <f t="shared" si="2"/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106</v>
      </c>
      <c r="B68" s="379"/>
      <c r="C68" s="75" t="s">
        <v>23</v>
      </c>
      <c r="D68" s="1">
        <f>D61+D62+D64+D66</f>
        <v>28</v>
      </c>
      <c r="E68" s="1">
        <f>+E61+E64+E66</f>
        <v>4.644299999999999</v>
      </c>
      <c r="F68" s="1">
        <f>+F61+F64+F66+F62</f>
        <v>1948.3239999999998</v>
      </c>
      <c r="G68" s="1">
        <f>G61+G62+G64+G66</f>
        <v>111</v>
      </c>
      <c r="H68" s="1">
        <f>+H61+H64+H66</f>
        <v>13.995</v>
      </c>
      <c r="I68" s="1">
        <f>+I61+I64+I66+I62</f>
        <v>8904.655</v>
      </c>
      <c r="J68" s="1">
        <f>J61+J62+J64+J66</f>
        <v>152</v>
      </c>
      <c r="K68" s="1">
        <f>+K61+K64+K66</f>
        <v>13.3938</v>
      </c>
      <c r="L68" s="9">
        <f>+L61+L64+L66+L62</f>
        <v>10246.640000000001</v>
      </c>
      <c r="M68" s="1">
        <f>M61+M62+M64+M66</f>
        <v>181</v>
      </c>
      <c r="N68" s="1">
        <f>+N61+N64+N66</f>
        <v>11.075700000000001</v>
      </c>
      <c r="O68" s="1">
        <f>+O61+O64+O66+O62</f>
        <v>11361.066</v>
      </c>
      <c r="P68" s="9">
        <f>P61+P62+P64+P66</f>
        <v>557</v>
      </c>
      <c r="Q68" s="9">
        <f>+Q61+Q64+Q66</f>
        <v>16.421599999999998</v>
      </c>
      <c r="R68" s="9">
        <f>+R61+R64+R66+R62</f>
        <v>39834.295</v>
      </c>
      <c r="S68" s="1">
        <f>S61+S62+S64+S66</f>
        <v>684</v>
      </c>
      <c r="T68" s="1">
        <f>+T61+T64+T66</f>
        <v>18.1439</v>
      </c>
      <c r="U68" s="1">
        <f>+U61+U64+U66+U62</f>
        <v>43144.229999999996</v>
      </c>
      <c r="V68" s="9">
        <f>V61+V62+V64+V66</f>
        <v>832</v>
      </c>
      <c r="W68" s="9">
        <f>+W61+W64+W66</f>
        <v>19.9727</v>
      </c>
      <c r="X68" s="91">
        <f>+X61+X64+X66+X62</f>
        <v>50902.324</v>
      </c>
      <c r="Y68" s="9">
        <f>Y61+Y62+Y64+Y66</f>
        <v>153</v>
      </c>
      <c r="Z68" s="9">
        <f>+Z61+Z64+Z66</f>
        <v>9.95956</v>
      </c>
      <c r="AA68" s="9">
        <f>+AA61+AA64+AA66</f>
        <v>9962.626</v>
      </c>
      <c r="AB68" s="1">
        <f>AB61+AB64+AB66+AB62</f>
        <v>170</v>
      </c>
      <c r="AC68" s="1">
        <f>+AC61+AC64+AC66</f>
        <v>8.34446</v>
      </c>
      <c r="AD68" s="1">
        <f>+AD61+AD64+AD66+AD62</f>
        <v>6910.701</v>
      </c>
      <c r="AE68" s="9">
        <f>AE61+AE62+AE64+AE66</f>
        <v>282</v>
      </c>
      <c r="AF68" s="9">
        <f>+AF61+AF64+AF66</f>
        <v>17.5834</v>
      </c>
      <c r="AG68" s="9">
        <f>+AG61+AG64+AG66+AG62</f>
        <v>11054.409</v>
      </c>
      <c r="AH68" s="9">
        <f>AH61+AH62+AH64+AH66</f>
        <v>291</v>
      </c>
      <c r="AI68" s="9">
        <f>+AI61+AI64+AI66</f>
        <v>20.4766</v>
      </c>
      <c r="AJ68" s="9">
        <f>+AJ61+AJ64+AJ66+AJ62</f>
        <v>14826.931</v>
      </c>
      <c r="AK68" s="9">
        <f>AK61+AK62+AK64+AK66</f>
        <v>359</v>
      </c>
      <c r="AL68" s="9">
        <f>+AL61+AL64+AL66</f>
        <v>21.34095</v>
      </c>
      <c r="AM68" s="9">
        <f>+AM61+AM64+AM66+AM62</f>
        <v>15358.626000000002</v>
      </c>
      <c r="AN68" s="9">
        <f>+AN61+AN64+AN66+AN62</f>
        <v>3800</v>
      </c>
      <c r="AO68" s="1">
        <f>+AO61+AO64+AO66</f>
        <v>175.35197</v>
      </c>
      <c r="AP68" s="1">
        <f>+AP61+AP64+AP66+AP62</f>
        <v>224454.82700000002</v>
      </c>
      <c r="AQ68" s="62" t="s">
        <v>23</v>
      </c>
      <c r="AR68" s="389" t="s">
        <v>98</v>
      </c>
      <c r="AS68" s="390"/>
      <c r="AT68" s="25"/>
    </row>
    <row r="69" spans="1:46" ht="18.75">
      <c r="A69" s="380"/>
      <c r="B69" s="381"/>
      <c r="C69" s="76" t="s">
        <v>24</v>
      </c>
      <c r="D69" s="2">
        <f aca="true" t="shared" si="7" ref="D69:O69">D63+D65+D67</f>
        <v>0</v>
      </c>
      <c r="E69" s="2">
        <f t="shared" si="7"/>
        <v>0</v>
      </c>
      <c r="F69" s="2">
        <f t="shared" si="7"/>
        <v>0</v>
      </c>
      <c r="G69" s="2">
        <f t="shared" si="7"/>
        <v>0</v>
      </c>
      <c r="H69" s="2">
        <f t="shared" si="7"/>
        <v>0</v>
      </c>
      <c r="I69" s="2">
        <f t="shared" si="7"/>
        <v>0</v>
      </c>
      <c r="J69" s="2">
        <f t="shared" si="7"/>
        <v>0</v>
      </c>
      <c r="K69" s="2">
        <f t="shared" si="7"/>
        <v>0</v>
      </c>
      <c r="L69" s="2">
        <f t="shared" si="7"/>
        <v>0</v>
      </c>
      <c r="M69" s="2">
        <f t="shared" si="7"/>
        <v>0</v>
      </c>
      <c r="N69" s="2">
        <f t="shared" si="7"/>
        <v>0</v>
      </c>
      <c r="O69" s="2">
        <f t="shared" si="7"/>
        <v>0</v>
      </c>
      <c r="P69" s="8">
        <f>P63+P65+P67</f>
        <v>0</v>
      </c>
      <c r="Q69" s="8">
        <f>+Q63+Q65+Q67</f>
        <v>0</v>
      </c>
      <c r="R69" s="8">
        <f>+R63+R65+R67</f>
        <v>0</v>
      </c>
      <c r="S69" s="2">
        <f>S63+S65+S67</f>
        <v>0</v>
      </c>
      <c r="T69" s="2">
        <f>+T63+T65+T67</f>
        <v>0</v>
      </c>
      <c r="U69" s="2">
        <f>+U63+U65+U67</f>
        <v>0</v>
      </c>
      <c r="V69" s="8">
        <f>V63+V65+V67</f>
        <v>0</v>
      </c>
      <c r="W69" s="8">
        <f>+W63+W65+W67</f>
        <v>0</v>
      </c>
      <c r="X69" s="185">
        <f>+X63+X65+X67</f>
        <v>0</v>
      </c>
      <c r="Y69" s="8">
        <f>Y62+Y63+Y65+Y67</f>
        <v>0</v>
      </c>
      <c r="Z69" s="8">
        <f>+Z63+Z65+Z67</f>
        <v>0</v>
      </c>
      <c r="AA69" s="8">
        <f>+AA63+AA65+AA67</f>
        <v>0</v>
      </c>
      <c r="AB69" s="2">
        <f aca="true" t="shared" si="8" ref="AB69:AN69">+AB63+AB65+AB67</f>
        <v>0</v>
      </c>
      <c r="AC69" s="2">
        <f t="shared" si="8"/>
        <v>0</v>
      </c>
      <c r="AD69" s="2">
        <f t="shared" si="8"/>
        <v>0</v>
      </c>
      <c r="AE69" s="8">
        <f t="shared" si="8"/>
        <v>0</v>
      </c>
      <c r="AF69" s="8">
        <f t="shared" si="8"/>
        <v>0</v>
      </c>
      <c r="AG69" s="8">
        <f t="shared" si="8"/>
        <v>0</v>
      </c>
      <c r="AH69" s="8">
        <f t="shared" si="8"/>
        <v>0</v>
      </c>
      <c r="AI69" s="8">
        <f t="shared" si="8"/>
        <v>0</v>
      </c>
      <c r="AJ69" s="8">
        <f t="shared" si="8"/>
        <v>0</v>
      </c>
      <c r="AK69" s="8">
        <f t="shared" si="8"/>
        <v>0</v>
      </c>
      <c r="AL69" s="8">
        <f t="shared" si="8"/>
        <v>0</v>
      </c>
      <c r="AM69" s="8">
        <f t="shared" si="8"/>
        <v>0</v>
      </c>
      <c r="AN69" s="8">
        <f t="shared" si="8"/>
        <v>0</v>
      </c>
      <c r="AO69" s="2">
        <f>+AO63+AO65+AO67</f>
        <v>0</v>
      </c>
      <c r="AP69" s="2">
        <f>+AP63+AP65+AP67</f>
        <v>0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 t="s">
        <v>69</v>
      </c>
      <c r="C70" s="21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1"/>
      <c r="Q70" s="11"/>
      <c r="R70" s="11"/>
      <c r="S70" s="10"/>
      <c r="T70" s="11"/>
      <c r="U70" s="11"/>
      <c r="V70" s="11"/>
      <c r="W70" s="11"/>
      <c r="X70" s="12"/>
      <c r="Y70" s="11"/>
      <c r="Z70" s="11"/>
      <c r="AA70" s="11"/>
      <c r="AB70" s="10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f>+D70+G70+M70+P70+S70+V70+Y70+AB70+AE70+AH70+AK70</f>
        <v>0</v>
      </c>
      <c r="AO70" s="11">
        <f>+E70+H70+N70+Q70+T70+W70+Z70+AC70+AF70+AI70+AL70</f>
        <v>0</v>
      </c>
      <c r="AP70" s="11">
        <f>+F70+I70+O70+R70+U70+X70+AA70+AD70+AG70+AJ70+AM70</f>
        <v>0</v>
      </c>
      <c r="AQ70" s="386" t="s">
        <v>99</v>
      </c>
      <c r="AR70" s="387" t="s">
        <v>69</v>
      </c>
      <c r="AS70" s="388"/>
      <c r="AT70" s="25"/>
    </row>
    <row r="71" spans="1:46" ht="19.5" thickBot="1">
      <c r="A71" s="384" t="s">
        <v>101</v>
      </c>
      <c r="B71" s="385" t="s">
        <v>70</v>
      </c>
      <c r="C71" s="21"/>
      <c r="D71" s="10">
        <f>D68+D69</f>
        <v>28</v>
      </c>
      <c r="E71" s="11">
        <f aca="true" t="shared" si="9" ref="E71:O71">E68+E69</f>
        <v>4.644299999999999</v>
      </c>
      <c r="F71" s="11">
        <f t="shared" si="9"/>
        <v>1948.3239999999998</v>
      </c>
      <c r="G71" s="10">
        <f t="shared" si="9"/>
        <v>111</v>
      </c>
      <c r="H71" s="11">
        <f t="shared" si="9"/>
        <v>13.995</v>
      </c>
      <c r="I71" s="11">
        <f t="shared" si="9"/>
        <v>8904.655</v>
      </c>
      <c r="J71" s="10">
        <f t="shared" si="9"/>
        <v>152</v>
      </c>
      <c r="K71" s="11">
        <f t="shared" si="9"/>
        <v>13.3938</v>
      </c>
      <c r="L71" s="11">
        <f t="shared" si="9"/>
        <v>10246.640000000001</v>
      </c>
      <c r="M71" s="10">
        <f t="shared" si="9"/>
        <v>181</v>
      </c>
      <c r="N71" s="11">
        <f t="shared" si="9"/>
        <v>11.075700000000001</v>
      </c>
      <c r="O71" s="11">
        <f t="shared" si="9"/>
        <v>11361.066</v>
      </c>
      <c r="P71" s="11">
        <f aca="true" t="shared" si="10" ref="P71:AM71">P68+P69</f>
        <v>557</v>
      </c>
      <c r="Q71" s="11">
        <f t="shared" si="10"/>
        <v>16.421599999999998</v>
      </c>
      <c r="R71" s="11">
        <f t="shared" si="10"/>
        <v>39834.295</v>
      </c>
      <c r="S71" s="10">
        <f t="shared" si="10"/>
        <v>684</v>
      </c>
      <c r="T71" s="11">
        <f t="shared" si="10"/>
        <v>18.1439</v>
      </c>
      <c r="U71" s="11">
        <f t="shared" si="10"/>
        <v>43144.229999999996</v>
      </c>
      <c r="V71" s="11">
        <f>V68+V69+V70</f>
        <v>832</v>
      </c>
      <c r="W71" s="11">
        <f>W68+W69+W70</f>
        <v>19.9727</v>
      </c>
      <c r="X71" s="12">
        <f>X68+X69+X70</f>
        <v>50902.324</v>
      </c>
      <c r="Y71" s="11">
        <f t="shared" si="10"/>
        <v>153</v>
      </c>
      <c r="Z71" s="11">
        <f t="shared" si="10"/>
        <v>9.95956</v>
      </c>
      <c r="AA71" s="11">
        <f t="shared" si="10"/>
        <v>9962.626</v>
      </c>
      <c r="AB71" s="10">
        <f t="shared" si="10"/>
        <v>170</v>
      </c>
      <c r="AC71" s="11">
        <f t="shared" si="10"/>
        <v>8.34446</v>
      </c>
      <c r="AD71" s="11">
        <f t="shared" si="10"/>
        <v>6910.701</v>
      </c>
      <c r="AE71" s="11">
        <f t="shared" si="10"/>
        <v>282</v>
      </c>
      <c r="AF71" s="11">
        <f t="shared" si="10"/>
        <v>17.5834</v>
      </c>
      <c r="AG71" s="11">
        <f t="shared" si="10"/>
        <v>11054.409</v>
      </c>
      <c r="AH71" s="11">
        <f t="shared" si="10"/>
        <v>291</v>
      </c>
      <c r="AI71" s="11">
        <f t="shared" si="10"/>
        <v>20.4766</v>
      </c>
      <c r="AJ71" s="11">
        <f t="shared" si="10"/>
        <v>14826.931</v>
      </c>
      <c r="AK71" s="11">
        <f t="shared" si="10"/>
        <v>359</v>
      </c>
      <c r="AL71" s="11">
        <f t="shared" si="10"/>
        <v>21.34095</v>
      </c>
      <c r="AM71" s="11">
        <f t="shared" si="10"/>
        <v>15358.626000000002</v>
      </c>
      <c r="AN71" s="11">
        <f>+D71+G71+J71+M71+P71+S71+V71+Y71+AB71+AE71+AH71+AK71</f>
        <v>3800</v>
      </c>
      <c r="AO71" s="11">
        <f>+E71+H71+K71+N71+Q71+T71+W71+Z71+AC71+AF71+AI71+AL71</f>
        <v>175.35197</v>
      </c>
      <c r="AP71" s="11">
        <f>+F71+I71+L71+O71+R71+U71+X71+AA71+AD71+AG71+AJ71+AM71</f>
        <v>224454.82700000002</v>
      </c>
      <c r="AQ71" s="375" t="s">
        <v>101</v>
      </c>
      <c r="AR71" s="376" t="s">
        <v>70</v>
      </c>
      <c r="AS71" s="377" t="s">
        <v>0</v>
      </c>
      <c r="AT71" s="25"/>
    </row>
    <row r="72" spans="24:44" ht="18.75">
      <c r="X72" s="309" t="s">
        <v>88</v>
      </c>
      <c r="AN72" s="70"/>
      <c r="AR72" s="69" t="s">
        <v>88</v>
      </c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  <ignoredErrors>
    <ignoredError sqref="S68:AP69 AN67:AP6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2"/>
  <sheetViews>
    <sheetView tabSelected="1" view="pageBreakPreview" zoomScale="85" zoomScaleNormal="50" zoomScaleSheetLayoutView="85" zoomScalePageLayoutView="0" workbookViewId="0" topLeftCell="AG52">
      <selection activeCell="AP71" sqref="AP7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50390625" style="18" bestFit="1" customWidth="1"/>
    <col min="5" max="5" width="15.25390625" style="18" customWidth="1"/>
    <col min="6" max="6" width="20.375" style="18" bestFit="1" customWidth="1"/>
    <col min="7" max="8" width="15.375" style="18" bestFit="1" customWidth="1"/>
    <col min="9" max="9" width="20.375" style="18" bestFit="1" customWidth="1"/>
    <col min="10" max="10" width="15.375" style="18" bestFit="1" customWidth="1"/>
    <col min="11" max="11" width="16.625" style="18" customWidth="1"/>
    <col min="12" max="12" width="20.375" style="18" bestFit="1" customWidth="1"/>
    <col min="13" max="13" width="15.375" style="18" bestFit="1" customWidth="1"/>
    <col min="14" max="14" width="16.625" style="18" customWidth="1"/>
    <col min="15" max="15" width="20.375" style="18" bestFit="1" customWidth="1"/>
    <col min="16" max="16" width="15.50390625" style="18" customWidth="1"/>
    <col min="17" max="17" width="16.625" style="18" customWidth="1"/>
    <col min="18" max="18" width="19.375" style="18" customWidth="1"/>
    <col min="19" max="19" width="13.50390625" style="18" bestFit="1" customWidth="1"/>
    <col min="20" max="20" width="16.625" style="18" customWidth="1"/>
    <col min="21" max="21" width="20.375" style="18" bestFit="1" customWidth="1"/>
    <col min="22" max="22" width="15.25390625" style="18" bestFit="1" customWidth="1"/>
    <col min="23" max="23" width="16.625" style="18" customWidth="1"/>
    <col min="24" max="24" width="18.125" style="18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87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46" width="10.625" style="19" customWidth="1"/>
    <col min="47" max="47" width="15.375" style="19" customWidth="1"/>
    <col min="48" max="48" width="15.875" style="19" bestFit="1" customWidth="1"/>
    <col min="49" max="49" width="20.125" style="19" bestFit="1" customWidth="1"/>
    <col min="50" max="16384" width="10.625" style="19" customWidth="1"/>
  </cols>
  <sheetData>
    <row r="1" spans="1:24" ht="32.25">
      <c r="A1" s="335" t="s">
        <v>107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78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108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7</v>
      </c>
      <c r="T3" s="28"/>
      <c r="U3" s="28"/>
      <c r="V3" s="29" t="s">
        <v>8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42" t="s">
        <v>18</v>
      </c>
      <c r="Q5" s="42" t="s">
        <v>19</v>
      </c>
      <c r="R5" s="42" t="s">
        <v>20</v>
      </c>
      <c r="S5" s="42" t="s">
        <v>18</v>
      </c>
      <c r="T5" s="42" t="s">
        <v>19</v>
      </c>
      <c r="U5" s="42" t="s">
        <v>20</v>
      </c>
      <c r="V5" s="42" t="s">
        <v>18</v>
      </c>
      <c r="W5" s="42" t="s">
        <v>19</v>
      </c>
      <c r="X5" s="74" t="s">
        <v>20</v>
      </c>
      <c r="Y5" s="42" t="s">
        <v>18</v>
      </c>
      <c r="Z5" s="42" t="s">
        <v>19</v>
      </c>
      <c r="AA5" s="42" t="s">
        <v>20</v>
      </c>
      <c r="AB5" s="42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42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>
        <f>SUM('㈱塩釜:七ヶ浜'!D6)</f>
        <v>0</v>
      </c>
      <c r="E6" s="1">
        <f>SUM('㈱塩釜:七ヶ浜'!E6)</f>
        <v>0</v>
      </c>
      <c r="F6" s="1">
        <f>SUM('㈱塩釜:七ヶ浜'!F6)</f>
        <v>0</v>
      </c>
      <c r="G6" s="1">
        <f>SUM('㈱塩釜:七ヶ浜'!G6)</f>
        <v>45</v>
      </c>
      <c r="H6" s="1">
        <f>SUM('㈱塩釜:七ヶ浜'!H6)</f>
        <v>312.8675</v>
      </c>
      <c r="I6" s="1">
        <f>SUM('㈱塩釜:七ヶ浜'!I6)</f>
        <v>19517.956</v>
      </c>
      <c r="J6" s="1">
        <f>SUM('㈱塩釜:七ヶ浜'!J6)</f>
        <v>0</v>
      </c>
      <c r="K6" s="1">
        <f>SUM('㈱塩釜:七ヶ浜'!K6)</f>
        <v>0</v>
      </c>
      <c r="L6" s="1">
        <f>SUM('㈱塩釜:七ヶ浜'!L6)</f>
        <v>0</v>
      </c>
      <c r="M6" s="1">
        <f>SUM('㈱塩釜:七ヶ浜'!M6)</f>
        <v>0</v>
      </c>
      <c r="N6" s="1">
        <f>SUM('㈱塩釜:七ヶ浜'!N6)</f>
        <v>0</v>
      </c>
      <c r="O6" s="1">
        <f>SUM('㈱塩釜:七ヶ浜'!O6)</f>
        <v>0</v>
      </c>
      <c r="P6" s="1">
        <f>SUM('㈱塩釜:七ヶ浜'!P6)</f>
        <v>0</v>
      </c>
      <c r="Q6" s="1">
        <f>SUM('㈱塩釜:七ヶ浜'!Q6)</f>
        <v>0</v>
      </c>
      <c r="R6" s="1">
        <f>SUM('㈱塩釜:七ヶ浜'!R6)</f>
        <v>0</v>
      </c>
      <c r="S6" s="1">
        <f>SUM('㈱塩釜:七ヶ浜'!S6)</f>
        <v>4</v>
      </c>
      <c r="T6" s="1">
        <f>SUM('㈱塩釜:七ヶ浜'!T6)</f>
        <v>389.95989999999995</v>
      </c>
      <c r="U6" s="1">
        <f>SUM('㈱塩釜:七ヶ浜'!U6)</f>
        <v>97913.571</v>
      </c>
      <c r="V6" s="1">
        <f>SUM('㈱塩釜:七ヶ浜'!V6)</f>
        <v>11</v>
      </c>
      <c r="W6" s="1">
        <f>SUM('㈱塩釜:七ヶ浜'!W6)</f>
        <v>1277.049</v>
      </c>
      <c r="X6" s="6">
        <f>SUM('㈱塩釜:七ヶ浜'!X6)</f>
        <v>257897.124</v>
      </c>
      <c r="Y6" s="1">
        <f>SUM('㈱塩釜:七ヶ浜'!Y6)</f>
        <v>2</v>
      </c>
      <c r="Z6" s="1">
        <f>SUM('㈱塩釜:七ヶ浜'!Z6)</f>
        <v>371.86</v>
      </c>
      <c r="AA6" s="1">
        <f>SUM('㈱塩釜:七ヶ浜'!AA6)</f>
        <v>119897.368</v>
      </c>
      <c r="AB6" s="1">
        <f>SUM('㈱塩釜:七ヶ浜'!AB6)</f>
        <v>3</v>
      </c>
      <c r="AC6" s="1">
        <f>SUM('㈱塩釜:七ヶ浜'!AC6)</f>
        <v>670.921</v>
      </c>
      <c r="AD6" s="1">
        <f>SUM('㈱塩釜:七ヶ浜'!AD6)</f>
        <v>156671.587</v>
      </c>
      <c r="AE6" s="1">
        <f>SUM('㈱塩釜:七ヶ浜'!AE6)</f>
        <v>0</v>
      </c>
      <c r="AF6" s="1">
        <f>SUM('㈱塩釜:七ヶ浜'!AF6)</f>
        <v>0</v>
      </c>
      <c r="AG6" s="1">
        <f>SUM('㈱塩釜:七ヶ浜'!AG6)</f>
        <v>0</v>
      </c>
      <c r="AH6" s="1">
        <f>SUM('㈱塩釜:七ヶ浜'!AH6)</f>
        <v>0</v>
      </c>
      <c r="AI6" s="1">
        <f>SUM('㈱塩釜:七ヶ浜'!AI6)</f>
        <v>0</v>
      </c>
      <c r="AJ6" s="1">
        <f>SUM('㈱塩釜:七ヶ浜'!AJ6)</f>
        <v>0</v>
      </c>
      <c r="AK6" s="1">
        <f>SUM('㈱塩釜:七ヶ浜'!AK6)</f>
        <v>1</v>
      </c>
      <c r="AL6" s="1">
        <f>SUM('㈱塩釜:七ヶ浜'!AL6)</f>
        <v>0.0073</v>
      </c>
      <c r="AM6" s="1">
        <f>SUM('㈱塩釜:七ヶ浜'!AM6)</f>
        <v>4.52</v>
      </c>
      <c r="AN6" s="1">
        <f>SUM('㈱塩釜:七ヶ浜'!AN6)</f>
        <v>66</v>
      </c>
      <c r="AO6" s="1">
        <f>SUM('㈱塩釜:七ヶ浜'!AO6)</f>
        <v>3022.6647000000003</v>
      </c>
      <c r="AP6" s="1">
        <f>SUM('㈱塩釜:七ヶ浜'!AP6)</f>
        <v>651902.126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>
        <f>SUM('㈱塩釜:七ヶ浜'!D7)</f>
        <v>0</v>
      </c>
      <c r="E7" s="2">
        <f>SUM('㈱塩釜:七ヶ浜'!E7)</f>
        <v>0</v>
      </c>
      <c r="F7" s="2">
        <f>SUM('㈱塩釜:七ヶ浜'!F7)</f>
        <v>0</v>
      </c>
      <c r="G7" s="2">
        <f>SUM('㈱塩釜:七ヶ浜'!G7)</f>
        <v>0</v>
      </c>
      <c r="H7" s="2">
        <f>SUM('㈱塩釜:七ヶ浜'!H7)</f>
        <v>0</v>
      </c>
      <c r="I7" s="2">
        <f>SUM('㈱塩釜:七ヶ浜'!I7)</f>
        <v>0</v>
      </c>
      <c r="J7" s="2">
        <f>SUM('㈱塩釜:七ヶ浜'!J7)</f>
        <v>0</v>
      </c>
      <c r="K7" s="2">
        <f>SUM('㈱塩釜:七ヶ浜'!K7)</f>
        <v>0</v>
      </c>
      <c r="L7" s="2">
        <f>SUM('㈱塩釜:七ヶ浜'!L7)</f>
        <v>0</v>
      </c>
      <c r="M7" s="2">
        <f>SUM('㈱塩釜:七ヶ浜'!M7)</f>
        <v>0</v>
      </c>
      <c r="N7" s="2">
        <f>SUM('㈱塩釜:七ヶ浜'!N7)</f>
        <v>0</v>
      </c>
      <c r="O7" s="2">
        <f>SUM('㈱塩釜:七ヶ浜'!O7)</f>
        <v>0</v>
      </c>
      <c r="P7" s="2">
        <f>SUM('㈱塩釜:七ヶ浜'!P7)</f>
        <v>0</v>
      </c>
      <c r="Q7" s="2">
        <f>SUM('㈱塩釜:七ヶ浜'!Q7)</f>
        <v>0</v>
      </c>
      <c r="R7" s="2">
        <f>SUM('㈱塩釜:七ヶ浜'!R7)</f>
        <v>0</v>
      </c>
      <c r="S7" s="2">
        <f>SUM('㈱塩釜:七ヶ浜'!S7)</f>
        <v>23</v>
      </c>
      <c r="T7" s="2">
        <f>SUM('㈱塩釜:七ヶ浜'!T7)</f>
        <v>2158.4042</v>
      </c>
      <c r="U7" s="2">
        <f>SUM('㈱塩釜:七ヶ浜'!U7)</f>
        <v>607891.453358744</v>
      </c>
      <c r="V7" s="2">
        <f>SUM('㈱塩釜:七ヶ浜'!V7)</f>
        <v>82</v>
      </c>
      <c r="W7" s="2">
        <f>SUM('㈱塩釜:七ヶ浜'!W7)</f>
        <v>8305.2175</v>
      </c>
      <c r="X7" s="7">
        <f>SUM('㈱塩釜:七ヶ浜'!X7)</f>
        <v>1926435.0784490937</v>
      </c>
      <c r="Y7" s="2">
        <f>SUM('㈱塩釜:七ヶ浜'!Y7)</f>
        <v>68</v>
      </c>
      <c r="Z7" s="2">
        <f>SUM('㈱塩釜:七ヶ浜'!Z7)</f>
        <v>6873.397</v>
      </c>
      <c r="AA7" s="2">
        <f>SUM('㈱塩釜:七ヶ浜'!AA7)</f>
        <v>1941725.9393691656</v>
      </c>
      <c r="AB7" s="2">
        <f>SUM('㈱塩釜:七ヶ浜'!AB7)</f>
        <v>58</v>
      </c>
      <c r="AC7" s="2">
        <f>SUM('㈱塩釜:七ヶ浜'!AC7)</f>
        <v>3146.6555000000003</v>
      </c>
      <c r="AD7" s="2">
        <f>SUM('㈱塩釜:七ヶ浜'!AD7)</f>
        <v>1095835.8678081587</v>
      </c>
      <c r="AE7" s="2">
        <f>SUM('㈱塩釜:七ヶ浜'!AE7)</f>
        <v>1</v>
      </c>
      <c r="AF7" s="2">
        <f>SUM('㈱塩釜:七ヶ浜'!AF7)</f>
        <v>2.633</v>
      </c>
      <c r="AG7" s="2">
        <f>SUM('㈱塩釜:七ヶ浜'!AG7)</f>
        <v>1105.86</v>
      </c>
      <c r="AH7" s="2">
        <f>SUM('㈱塩釜:七ヶ浜'!AH7)</f>
        <v>0</v>
      </c>
      <c r="AI7" s="2">
        <f>SUM('㈱塩釜:七ヶ浜'!AI7)</f>
        <v>0</v>
      </c>
      <c r="AJ7" s="2">
        <f>SUM('㈱塩釜:七ヶ浜'!AJ7)</f>
        <v>0</v>
      </c>
      <c r="AK7" s="2">
        <f>SUM('㈱塩釜:七ヶ浜'!AK7)</f>
        <v>0</v>
      </c>
      <c r="AL7" s="2">
        <f>SUM('㈱塩釜:七ヶ浜'!AL7)</f>
        <v>49.737</v>
      </c>
      <c r="AM7" s="2">
        <f>SUM('㈱塩釜:七ヶ浜'!AM7)</f>
        <v>6318.236</v>
      </c>
      <c r="AN7" s="2">
        <f>SUM('㈱塩釜:七ヶ浜'!AN7)</f>
        <v>232</v>
      </c>
      <c r="AO7" s="2">
        <f>SUM('㈱塩釜:七ヶ浜'!AO7)</f>
        <v>20536.0442</v>
      </c>
      <c r="AP7" s="2">
        <f>SUM('㈱塩釜:七ヶ浜'!AP7)</f>
        <v>5579312.434985162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>
        <f>SUM('㈱塩釜:七ヶ浜'!D8)</f>
        <v>0</v>
      </c>
      <c r="E8" s="1">
        <f>SUM('㈱塩釜:七ヶ浜'!E8)</f>
        <v>0</v>
      </c>
      <c r="F8" s="1">
        <f>SUM('㈱塩釜:七ヶ浜'!F8)</f>
        <v>0</v>
      </c>
      <c r="G8" s="1">
        <f>SUM('㈱塩釜:七ヶ浜'!G8)</f>
        <v>0</v>
      </c>
      <c r="H8" s="1">
        <f>SUM('㈱塩釜:七ヶ浜'!H8)</f>
        <v>0</v>
      </c>
      <c r="I8" s="1">
        <f>SUM('㈱塩釜:七ヶ浜'!I8)</f>
        <v>0</v>
      </c>
      <c r="J8" s="1">
        <f>SUM('㈱塩釜:七ヶ浜'!J8)</f>
        <v>0</v>
      </c>
      <c r="K8" s="1">
        <f>SUM('㈱塩釜:七ヶ浜'!K8)</f>
        <v>0</v>
      </c>
      <c r="L8" s="1">
        <f>SUM('㈱塩釜:七ヶ浜'!L8)</f>
        <v>0</v>
      </c>
      <c r="M8" s="1">
        <f>SUM('㈱塩釜:七ヶ浜'!M8)</f>
        <v>0</v>
      </c>
      <c r="N8" s="1">
        <f>SUM('㈱塩釜:七ヶ浜'!N8)</f>
        <v>0</v>
      </c>
      <c r="O8" s="1">
        <f>SUM('㈱塩釜:七ヶ浜'!O8)</f>
        <v>0</v>
      </c>
      <c r="P8" s="1">
        <f>SUM('㈱塩釜:七ヶ浜'!P8)</f>
        <v>0</v>
      </c>
      <c r="Q8" s="1">
        <f>SUM('㈱塩釜:七ヶ浜'!Q8)</f>
        <v>0</v>
      </c>
      <c r="R8" s="1">
        <f>SUM('㈱塩釜:七ヶ浜'!R8)</f>
        <v>0</v>
      </c>
      <c r="S8" s="1">
        <f>SUM('㈱塩釜:七ヶ浜'!S8)</f>
        <v>0</v>
      </c>
      <c r="T8" s="1">
        <f>SUM('㈱塩釜:七ヶ浜'!T8)</f>
        <v>0</v>
      </c>
      <c r="U8" s="1">
        <f>SUM('㈱塩釜:七ヶ浜'!U8)</f>
        <v>0</v>
      </c>
      <c r="V8" s="1">
        <f>SUM('㈱塩釜:七ヶ浜'!V8)</f>
        <v>0</v>
      </c>
      <c r="W8" s="1">
        <f>SUM('㈱塩釜:七ヶ浜'!W8)</f>
        <v>0</v>
      </c>
      <c r="X8" s="6">
        <f>SUM('㈱塩釜:七ヶ浜'!X8)</f>
        <v>0</v>
      </c>
      <c r="Y8" s="1">
        <f>SUM('㈱塩釜:七ヶ浜'!Y8)</f>
        <v>0</v>
      </c>
      <c r="Z8" s="1">
        <f>SUM('㈱塩釜:七ヶ浜'!Z8)</f>
        <v>0</v>
      </c>
      <c r="AA8" s="1">
        <f>SUM('㈱塩釜:七ヶ浜'!AA8)</f>
        <v>0</v>
      </c>
      <c r="AB8" s="1">
        <f>SUM('㈱塩釜:七ヶ浜'!AB8)</f>
        <v>0</v>
      </c>
      <c r="AC8" s="1">
        <f>SUM('㈱塩釜:七ヶ浜'!AC8)</f>
        <v>0</v>
      </c>
      <c r="AD8" s="1">
        <f>SUM('㈱塩釜:七ヶ浜'!AD8)</f>
        <v>0</v>
      </c>
      <c r="AE8" s="1">
        <f>SUM('㈱塩釜:七ヶ浜'!AE8)</f>
        <v>0</v>
      </c>
      <c r="AF8" s="1">
        <f>SUM('㈱塩釜:七ヶ浜'!AF8)</f>
        <v>0</v>
      </c>
      <c r="AG8" s="1">
        <f>SUM('㈱塩釜:七ヶ浜'!AG8)</f>
        <v>0</v>
      </c>
      <c r="AH8" s="1">
        <f>SUM('㈱塩釜:七ヶ浜'!AH8)</f>
        <v>5</v>
      </c>
      <c r="AI8" s="1">
        <f>SUM('㈱塩釜:七ヶ浜'!AI8)</f>
        <v>221.302</v>
      </c>
      <c r="AJ8" s="1">
        <f>SUM('㈱塩釜:七ヶ浜'!AJ8)</f>
        <v>17279.77</v>
      </c>
      <c r="AK8" s="1">
        <f>SUM('㈱塩釜:七ヶ浜'!AK8)</f>
        <v>6</v>
      </c>
      <c r="AL8" s="1">
        <f>SUM('㈱塩釜:七ヶ浜'!AL8)</f>
        <v>110.917</v>
      </c>
      <c r="AM8" s="1">
        <f>SUM('㈱塩釜:七ヶ浜'!AM8)</f>
        <v>14455.641</v>
      </c>
      <c r="AN8" s="1">
        <f>SUM('㈱塩釜:七ヶ浜'!AN8)</f>
        <v>11</v>
      </c>
      <c r="AO8" s="1">
        <f>SUM('㈱塩釜:七ヶ浜'!AO8)</f>
        <v>332.219</v>
      </c>
      <c r="AP8" s="1">
        <f>SUM('㈱塩釜:七ヶ浜'!AP8)</f>
        <v>31735.411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>
        <f>SUM('㈱塩釜:七ヶ浜'!D9)</f>
        <v>0</v>
      </c>
      <c r="E9" s="2">
        <f>SUM('㈱塩釜:七ヶ浜'!E9)</f>
        <v>0</v>
      </c>
      <c r="F9" s="2">
        <f>SUM('㈱塩釜:七ヶ浜'!F9)</f>
        <v>0</v>
      </c>
      <c r="G9" s="2">
        <f>SUM('㈱塩釜:七ヶ浜'!G9)</f>
        <v>0</v>
      </c>
      <c r="H9" s="2">
        <f>SUM('㈱塩釜:七ヶ浜'!H9)</f>
        <v>0</v>
      </c>
      <c r="I9" s="2">
        <f>SUM('㈱塩釜:七ヶ浜'!I9)</f>
        <v>0</v>
      </c>
      <c r="J9" s="2">
        <f>SUM('㈱塩釜:七ヶ浜'!J9)</f>
        <v>0</v>
      </c>
      <c r="K9" s="2">
        <f>SUM('㈱塩釜:七ヶ浜'!K9)</f>
        <v>0</v>
      </c>
      <c r="L9" s="2">
        <f>SUM('㈱塩釜:七ヶ浜'!L9)</f>
        <v>0</v>
      </c>
      <c r="M9" s="2">
        <f>SUM('㈱塩釜:七ヶ浜'!M9)</f>
        <v>0</v>
      </c>
      <c r="N9" s="2">
        <f>SUM('㈱塩釜:七ヶ浜'!N9)</f>
        <v>0</v>
      </c>
      <c r="O9" s="2">
        <f>SUM('㈱塩釜:七ヶ浜'!O9)</f>
        <v>0</v>
      </c>
      <c r="P9" s="2">
        <f>SUM('㈱塩釜:七ヶ浜'!P9)</f>
        <v>0</v>
      </c>
      <c r="Q9" s="2">
        <f>SUM('㈱塩釜:七ヶ浜'!Q9)</f>
        <v>0</v>
      </c>
      <c r="R9" s="2">
        <f>SUM('㈱塩釜:七ヶ浜'!R9)</f>
        <v>0</v>
      </c>
      <c r="S9" s="2">
        <f>SUM('㈱塩釜:七ヶ浜'!S9)</f>
        <v>0</v>
      </c>
      <c r="T9" s="2">
        <f>SUM('㈱塩釜:七ヶ浜'!T9)</f>
        <v>0</v>
      </c>
      <c r="U9" s="2">
        <f>SUM('㈱塩釜:七ヶ浜'!U9)</f>
        <v>0</v>
      </c>
      <c r="V9" s="2">
        <f>SUM('㈱塩釜:七ヶ浜'!V9)</f>
        <v>0</v>
      </c>
      <c r="W9" s="2">
        <f>SUM('㈱塩釜:七ヶ浜'!W9)</f>
        <v>0</v>
      </c>
      <c r="X9" s="7">
        <f>SUM('㈱塩釜:七ヶ浜'!X9)</f>
        <v>0</v>
      </c>
      <c r="Y9" s="2">
        <f>SUM('㈱塩釜:七ヶ浜'!Y9)</f>
        <v>0</v>
      </c>
      <c r="Z9" s="2">
        <f>SUM('㈱塩釜:七ヶ浜'!Z9)</f>
        <v>0</v>
      </c>
      <c r="AA9" s="2">
        <f>SUM('㈱塩釜:七ヶ浜'!AA9)</f>
        <v>0</v>
      </c>
      <c r="AB9" s="2">
        <f>SUM('㈱塩釜:七ヶ浜'!AB9)</f>
        <v>7</v>
      </c>
      <c r="AC9" s="2">
        <f>SUM('㈱塩釜:七ヶ浜'!AC9)</f>
        <v>904.7040000000001</v>
      </c>
      <c r="AD9" s="2">
        <f>SUM('㈱塩釜:七ヶ浜'!AD9)</f>
        <v>48270.195999999996</v>
      </c>
      <c r="AE9" s="2">
        <f>SUM('㈱塩釜:七ヶ浜'!AE9)</f>
        <v>3</v>
      </c>
      <c r="AF9" s="2">
        <f>SUM('㈱塩釜:七ヶ浜'!AF9)</f>
        <v>508.266</v>
      </c>
      <c r="AG9" s="2">
        <f>SUM('㈱塩釜:七ヶ浜'!AG9)</f>
        <v>35522.253</v>
      </c>
      <c r="AH9" s="2">
        <f>SUM('㈱塩釜:七ヶ浜'!AH9)</f>
        <v>23</v>
      </c>
      <c r="AI9" s="2">
        <f>SUM('㈱塩釜:七ヶ浜'!AI9)</f>
        <v>1461.133</v>
      </c>
      <c r="AJ9" s="2">
        <f>SUM('㈱塩釜:七ヶ浜'!AJ9)</f>
        <v>157308.094</v>
      </c>
      <c r="AK9" s="2">
        <f>SUM('㈱塩釜:七ヶ浜'!AK9)</f>
        <v>25</v>
      </c>
      <c r="AL9" s="2">
        <f>SUM('㈱塩釜:七ヶ浜'!AL9)</f>
        <v>1753.0518000000002</v>
      </c>
      <c r="AM9" s="2">
        <f>SUM('㈱塩釜:七ヶ浜'!AM9)</f>
        <v>200280.605</v>
      </c>
      <c r="AN9" s="2">
        <f>SUM('㈱塩釜:七ヶ浜'!AN9)</f>
        <v>58</v>
      </c>
      <c r="AO9" s="2">
        <f>SUM('㈱塩釜:七ヶ浜'!AO9)</f>
        <v>4627.154799999999</v>
      </c>
      <c r="AP9" s="2">
        <f>SUM('㈱塩釜:七ヶ浜'!AP9)</f>
        <v>441381.148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>
        <f>SUM('㈱塩釜:七ヶ浜'!D10)</f>
        <v>0</v>
      </c>
      <c r="E10" s="1">
        <f>SUM('㈱塩釜:七ヶ浜'!E10)</f>
        <v>0</v>
      </c>
      <c r="F10" s="1">
        <f>SUM('㈱塩釜:七ヶ浜'!F10)</f>
        <v>0</v>
      </c>
      <c r="G10" s="1">
        <f>SUM('㈱塩釜:七ヶ浜'!G10)</f>
        <v>0</v>
      </c>
      <c r="H10" s="1">
        <f>SUM('㈱塩釜:七ヶ浜'!H10)</f>
        <v>0</v>
      </c>
      <c r="I10" s="1">
        <f>SUM('㈱塩釜:七ヶ浜'!I10)</f>
        <v>0</v>
      </c>
      <c r="J10" s="1">
        <f>SUM('㈱塩釜:七ヶ浜'!J10)</f>
        <v>0</v>
      </c>
      <c r="K10" s="1">
        <f>SUM('㈱塩釜:七ヶ浜'!K10)</f>
        <v>0</v>
      </c>
      <c r="L10" s="1">
        <f>SUM('㈱塩釜:七ヶ浜'!L10)</f>
        <v>0</v>
      </c>
      <c r="M10" s="1">
        <f>SUM('㈱塩釜:七ヶ浜'!M10)</f>
        <v>14</v>
      </c>
      <c r="N10" s="1">
        <f>SUM('㈱塩釜:七ヶ浜'!N10)</f>
        <v>2.4944</v>
      </c>
      <c r="O10" s="1">
        <f>SUM('㈱塩釜:七ヶ浜'!O10)</f>
        <v>768.725</v>
      </c>
      <c r="P10" s="1">
        <f>SUM('㈱塩釜:七ヶ浜'!P10)</f>
        <v>0</v>
      </c>
      <c r="Q10" s="1">
        <f>SUM('㈱塩釜:七ヶ浜'!Q10)</f>
        <v>0</v>
      </c>
      <c r="R10" s="1">
        <f>SUM('㈱塩釜:七ヶ浜'!R10)</f>
        <v>0</v>
      </c>
      <c r="S10" s="1">
        <f>SUM('㈱塩釜:七ヶ浜'!S10)</f>
        <v>0</v>
      </c>
      <c r="T10" s="1">
        <f>SUM('㈱塩釜:七ヶ浜'!T10)</f>
        <v>0</v>
      </c>
      <c r="U10" s="1">
        <f>SUM('㈱塩釜:七ヶ浜'!U10)</f>
        <v>0</v>
      </c>
      <c r="V10" s="1">
        <f>SUM('㈱塩釜:七ヶ浜'!V10)</f>
        <v>0</v>
      </c>
      <c r="W10" s="1">
        <f>SUM('㈱塩釜:七ヶ浜'!W10)</f>
        <v>0</v>
      </c>
      <c r="X10" s="6">
        <f>SUM('㈱塩釜:七ヶ浜'!X10)</f>
        <v>0</v>
      </c>
      <c r="Y10" s="1">
        <f>SUM('㈱塩釜:七ヶ浜'!Y10)</f>
        <v>0</v>
      </c>
      <c r="Z10" s="1">
        <f>SUM('㈱塩釜:七ヶ浜'!Z10)</f>
        <v>0</v>
      </c>
      <c r="AA10" s="1">
        <f>SUM('㈱塩釜:七ヶ浜'!AA10)</f>
        <v>0</v>
      </c>
      <c r="AB10" s="1">
        <f>SUM('㈱塩釜:七ヶ浜'!AB10)</f>
        <v>0</v>
      </c>
      <c r="AC10" s="1">
        <f>SUM('㈱塩釜:七ヶ浜'!AC10)</f>
        <v>0</v>
      </c>
      <c r="AD10" s="1">
        <f>SUM('㈱塩釜:七ヶ浜'!AD10)</f>
        <v>0</v>
      </c>
      <c r="AE10" s="1">
        <f>SUM('㈱塩釜:七ヶ浜'!AE10)</f>
        <v>0</v>
      </c>
      <c r="AF10" s="1">
        <f>SUM('㈱塩釜:七ヶ浜'!AF10)</f>
        <v>0</v>
      </c>
      <c r="AG10" s="1">
        <f>SUM('㈱塩釜:七ヶ浜'!AG10)</f>
        <v>0</v>
      </c>
      <c r="AH10" s="1">
        <f>SUM('㈱塩釜:七ヶ浜'!AH10)</f>
        <v>0</v>
      </c>
      <c r="AI10" s="1">
        <f>SUM('㈱塩釜:七ヶ浜'!AI10)</f>
        <v>0</v>
      </c>
      <c r="AJ10" s="1">
        <f>SUM('㈱塩釜:七ヶ浜'!AJ10)</f>
        <v>0</v>
      </c>
      <c r="AK10" s="1">
        <f>SUM('㈱塩釜:七ヶ浜'!AK10)</f>
        <v>0</v>
      </c>
      <c r="AL10" s="1">
        <f>SUM('㈱塩釜:七ヶ浜'!AL10)</f>
        <v>0</v>
      </c>
      <c r="AM10" s="1">
        <f>SUM('㈱塩釜:七ヶ浜'!AM10)</f>
        <v>0</v>
      </c>
      <c r="AN10" s="1">
        <f>SUM('㈱塩釜:七ヶ浜'!AN10)</f>
        <v>14</v>
      </c>
      <c r="AO10" s="1">
        <f>SUM('㈱塩釜:七ヶ浜'!AO10)</f>
        <v>2.4944</v>
      </c>
      <c r="AP10" s="1">
        <f>SUM('㈱塩釜:七ヶ浜'!AP10)</f>
        <v>768.725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>
        <f>SUM('㈱塩釜:七ヶ浜'!D11)</f>
        <v>0</v>
      </c>
      <c r="E11" s="2">
        <f>SUM('㈱塩釜:七ヶ浜'!E11)</f>
        <v>0</v>
      </c>
      <c r="F11" s="2">
        <f>SUM('㈱塩釜:七ヶ浜'!F11)</f>
        <v>0</v>
      </c>
      <c r="G11" s="2">
        <f>SUM('㈱塩釜:七ヶ浜'!G11)</f>
        <v>0</v>
      </c>
      <c r="H11" s="2">
        <f>SUM('㈱塩釜:七ヶ浜'!H11)</f>
        <v>0</v>
      </c>
      <c r="I11" s="2">
        <f>SUM('㈱塩釜:七ヶ浜'!I11)</f>
        <v>0</v>
      </c>
      <c r="J11" s="2">
        <f>SUM('㈱塩釜:七ヶ浜'!J11)</f>
        <v>0</v>
      </c>
      <c r="K11" s="2">
        <f>SUM('㈱塩釜:七ヶ浜'!K11)</f>
        <v>0</v>
      </c>
      <c r="L11" s="2">
        <f>SUM('㈱塩釜:七ヶ浜'!L11)</f>
        <v>0</v>
      </c>
      <c r="M11" s="2">
        <f>SUM('㈱塩釜:七ヶ浜'!M11)</f>
        <v>0</v>
      </c>
      <c r="N11" s="2">
        <f>SUM('㈱塩釜:七ヶ浜'!N11)</f>
        <v>0</v>
      </c>
      <c r="O11" s="2">
        <f>SUM('㈱塩釜:七ヶ浜'!O11)</f>
        <v>0</v>
      </c>
      <c r="P11" s="2">
        <f>SUM('㈱塩釜:七ヶ浜'!P11)</f>
        <v>0</v>
      </c>
      <c r="Q11" s="2">
        <f>SUM('㈱塩釜:七ヶ浜'!Q11)</f>
        <v>0</v>
      </c>
      <c r="R11" s="2">
        <f>SUM('㈱塩釜:七ヶ浜'!R11)</f>
        <v>0</v>
      </c>
      <c r="S11" s="2">
        <f>SUM('㈱塩釜:七ヶ浜'!S11)</f>
        <v>0</v>
      </c>
      <c r="T11" s="2">
        <f>SUM('㈱塩釜:七ヶ浜'!T11)</f>
        <v>0</v>
      </c>
      <c r="U11" s="2">
        <f>SUM('㈱塩釜:七ヶ浜'!U11)</f>
        <v>0</v>
      </c>
      <c r="V11" s="2">
        <f>SUM('㈱塩釜:七ヶ浜'!V11)</f>
        <v>0</v>
      </c>
      <c r="W11" s="2">
        <f>SUM('㈱塩釜:七ヶ浜'!W11)</f>
        <v>0</v>
      </c>
      <c r="X11" s="7">
        <f>SUM('㈱塩釜:七ヶ浜'!X11)</f>
        <v>0</v>
      </c>
      <c r="Y11" s="2">
        <f>SUM('㈱塩釜:七ヶ浜'!Y11)</f>
        <v>0</v>
      </c>
      <c r="Z11" s="2">
        <f>SUM('㈱塩釜:七ヶ浜'!Z11)</f>
        <v>0</v>
      </c>
      <c r="AA11" s="2">
        <f>SUM('㈱塩釜:七ヶ浜'!AA11)</f>
        <v>0</v>
      </c>
      <c r="AB11" s="2">
        <f>SUM('㈱塩釜:七ヶ浜'!AB11)</f>
        <v>0</v>
      </c>
      <c r="AC11" s="2">
        <f>SUM('㈱塩釜:七ヶ浜'!AC11)</f>
        <v>0</v>
      </c>
      <c r="AD11" s="2">
        <f>SUM('㈱塩釜:七ヶ浜'!AD11)</f>
        <v>0</v>
      </c>
      <c r="AE11" s="2">
        <f>SUM('㈱塩釜:七ヶ浜'!AE11)</f>
        <v>0</v>
      </c>
      <c r="AF11" s="2">
        <f>SUM('㈱塩釜:七ヶ浜'!AF11)</f>
        <v>0</v>
      </c>
      <c r="AG11" s="2">
        <f>SUM('㈱塩釜:七ヶ浜'!AG11)</f>
        <v>0</v>
      </c>
      <c r="AH11" s="2">
        <f>SUM('㈱塩釜:七ヶ浜'!AH11)</f>
        <v>0</v>
      </c>
      <c r="AI11" s="2">
        <f>SUM('㈱塩釜:七ヶ浜'!AI11)</f>
        <v>0</v>
      </c>
      <c r="AJ11" s="2">
        <f>SUM('㈱塩釜:七ヶ浜'!AJ11)</f>
        <v>0</v>
      </c>
      <c r="AK11" s="2">
        <f>SUM('㈱塩釜:七ヶ浜'!AK11)</f>
        <v>0</v>
      </c>
      <c r="AL11" s="2">
        <f>SUM('㈱塩釜:七ヶ浜'!AL11)</f>
        <v>0</v>
      </c>
      <c r="AM11" s="2">
        <f>SUM('㈱塩釜:七ヶ浜'!AM11)</f>
        <v>0</v>
      </c>
      <c r="AN11" s="2">
        <f>SUM('㈱塩釜:七ヶ浜'!AN11)</f>
        <v>0</v>
      </c>
      <c r="AO11" s="2">
        <f>SUM('㈱塩釜:七ヶ浜'!AO11)</f>
        <v>0</v>
      </c>
      <c r="AP11" s="2">
        <f>SUM('㈱塩釜:七ヶ浜'!AP11)</f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>
        <f>SUM('㈱塩釜:七ヶ浜'!D12)</f>
        <v>0</v>
      </c>
      <c r="E12" s="1">
        <f>SUM('㈱塩釜:七ヶ浜'!E12)</f>
        <v>0</v>
      </c>
      <c r="F12" s="1">
        <f>SUM('㈱塩釜:七ヶ浜'!F12)</f>
        <v>0</v>
      </c>
      <c r="G12" s="1">
        <f>SUM('㈱塩釜:七ヶ浜'!G12)</f>
        <v>0</v>
      </c>
      <c r="H12" s="1">
        <f>SUM('㈱塩釜:七ヶ浜'!H12)</f>
        <v>0</v>
      </c>
      <c r="I12" s="1">
        <f>SUM('㈱塩釜:七ヶ浜'!I12)</f>
        <v>0</v>
      </c>
      <c r="J12" s="1">
        <f>SUM('㈱塩釜:七ヶ浜'!J12)</f>
        <v>0</v>
      </c>
      <c r="K12" s="1">
        <f>SUM('㈱塩釜:七ヶ浜'!K12)</f>
        <v>0</v>
      </c>
      <c r="L12" s="1">
        <f>SUM('㈱塩釜:七ヶ浜'!L12)</f>
        <v>0</v>
      </c>
      <c r="M12" s="1">
        <f>SUM('㈱塩釜:七ヶ浜'!M12)</f>
        <v>0</v>
      </c>
      <c r="N12" s="1">
        <f>SUM('㈱塩釜:七ヶ浜'!N12)</f>
        <v>0</v>
      </c>
      <c r="O12" s="1">
        <f>SUM('㈱塩釜:七ヶ浜'!O12)</f>
        <v>0</v>
      </c>
      <c r="P12" s="1">
        <f>SUM('㈱塩釜:七ヶ浜'!P12)</f>
        <v>0</v>
      </c>
      <c r="Q12" s="1">
        <f>SUM('㈱塩釜:七ヶ浜'!Q12)</f>
        <v>0</v>
      </c>
      <c r="R12" s="1">
        <f>SUM('㈱塩釜:七ヶ浜'!R12)</f>
        <v>0</v>
      </c>
      <c r="S12" s="1">
        <f>SUM('㈱塩釜:七ヶ浜'!S12)</f>
        <v>0</v>
      </c>
      <c r="T12" s="1">
        <f>SUM('㈱塩釜:七ヶ浜'!T12)</f>
        <v>0</v>
      </c>
      <c r="U12" s="1">
        <f>SUM('㈱塩釜:七ヶ浜'!U12)</f>
        <v>0</v>
      </c>
      <c r="V12" s="1">
        <f>SUM('㈱塩釜:七ヶ浜'!V12)</f>
        <v>2</v>
      </c>
      <c r="W12" s="1">
        <f>SUM('㈱塩釜:七ヶ浜'!W12)</f>
        <v>0</v>
      </c>
      <c r="X12" s="6">
        <f>SUM('㈱塩釜:七ヶ浜'!X12)</f>
        <v>0</v>
      </c>
      <c r="Y12" s="1">
        <f>SUM('㈱塩釜:七ヶ浜'!Y12)</f>
        <v>1</v>
      </c>
      <c r="Z12" s="1">
        <f>SUM('㈱塩釜:七ヶ浜'!Z12)</f>
        <v>0.02</v>
      </c>
      <c r="AA12" s="1">
        <f>SUM('㈱塩釜:七ヶ浜'!AA12)</f>
        <v>32.865</v>
      </c>
      <c r="AB12" s="1">
        <f>SUM('㈱塩釜:七ヶ浜'!AB12)</f>
        <v>0</v>
      </c>
      <c r="AC12" s="1">
        <f>SUM('㈱塩釜:七ヶ浜'!AC12)</f>
        <v>0</v>
      </c>
      <c r="AD12" s="1">
        <f>SUM('㈱塩釜:七ヶ浜'!AD12)</f>
        <v>0</v>
      </c>
      <c r="AE12" s="1">
        <f>SUM('㈱塩釜:七ヶ浜'!AE12)</f>
        <v>0</v>
      </c>
      <c r="AF12" s="1">
        <f>SUM('㈱塩釜:七ヶ浜'!AF12)</f>
        <v>0</v>
      </c>
      <c r="AG12" s="1">
        <f>SUM('㈱塩釜:七ヶ浜'!AG12)</f>
        <v>0</v>
      </c>
      <c r="AH12" s="1">
        <f>SUM('㈱塩釜:七ヶ浜'!AH12)</f>
        <v>1</v>
      </c>
      <c r="AI12" s="1">
        <f>SUM('㈱塩釜:七ヶ浜'!AI12)</f>
        <v>0.146</v>
      </c>
      <c r="AJ12" s="1">
        <f>SUM('㈱塩釜:七ヶ浜'!AJ12)</f>
        <v>67.602</v>
      </c>
      <c r="AK12" s="1">
        <f>SUM('㈱塩釜:七ヶ浜'!AK12)</f>
        <v>0</v>
      </c>
      <c r="AL12" s="1">
        <f>SUM('㈱塩釜:七ヶ浜'!AL12)</f>
        <v>0</v>
      </c>
      <c r="AM12" s="1">
        <f>SUM('㈱塩釜:七ヶ浜'!AM12)</f>
        <v>0</v>
      </c>
      <c r="AN12" s="1">
        <f>SUM('㈱塩釜:七ヶ浜'!AN12)</f>
        <v>4</v>
      </c>
      <c r="AO12" s="1">
        <f>SUM('㈱塩釜:七ヶ浜'!AO12)</f>
        <v>0.16599999999999998</v>
      </c>
      <c r="AP12" s="1">
        <f>SUM('㈱塩釜:七ヶ浜'!AP12)</f>
        <v>100.46700000000001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>
        <f>SUM('㈱塩釜:七ヶ浜'!D13)</f>
        <v>0</v>
      </c>
      <c r="E13" s="2">
        <f>SUM('㈱塩釜:七ヶ浜'!E13)</f>
        <v>0</v>
      </c>
      <c r="F13" s="2">
        <f>SUM('㈱塩釜:七ヶ浜'!F13)</f>
        <v>0</v>
      </c>
      <c r="G13" s="2">
        <f>SUM('㈱塩釜:七ヶ浜'!G13)</f>
        <v>0</v>
      </c>
      <c r="H13" s="2">
        <f>SUM('㈱塩釜:七ヶ浜'!H13)</f>
        <v>0</v>
      </c>
      <c r="I13" s="2">
        <f>SUM('㈱塩釜:七ヶ浜'!I13)</f>
        <v>0</v>
      </c>
      <c r="J13" s="2">
        <f>SUM('㈱塩釜:七ヶ浜'!J13)</f>
        <v>0</v>
      </c>
      <c r="K13" s="2">
        <f>SUM('㈱塩釜:七ヶ浜'!K13)</f>
        <v>0</v>
      </c>
      <c r="L13" s="2">
        <f>SUM('㈱塩釜:七ヶ浜'!L13)</f>
        <v>0</v>
      </c>
      <c r="M13" s="2">
        <f>SUM('㈱塩釜:七ヶ浜'!M13)</f>
        <v>0</v>
      </c>
      <c r="N13" s="2">
        <f>SUM('㈱塩釜:七ヶ浜'!N13)</f>
        <v>0</v>
      </c>
      <c r="O13" s="2">
        <f>SUM('㈱塩釜:七ヶ浜'!O13)</f>
        <v>0</v>
      </c>
      <c r="P13" s="2">
        <f>SUM('㈱塩釜:七ヶ浜'!P13)</f>
        <v>0</v>
      </c>
      <c r="Q13" s="2">
        <f>SUM('㈱塩釜:七ヶ浜'!Q13)</f>
        <v>0</v>
      </c>
      <c r="R13" s="2">
        <f>SUM('㈱塩釜:七ヶ浜'!R13)</f>
        <v>0</v>
      </c>
      <c r="S13" s="2">
        <f>SUM('㈱塩釜:七ヶ浜'!S13)</f>
        <v>0</v>
      </c>
      <c r="T13" s="2">
        <f>SUM('㈱塩釜:七ヶ浜'!T13)</f>
        <v>0</v>
      </c>
      <c r="U13" s="2">
        <f>SUM('㈱塩釜:七ヶ浜'!U13)</f>
        <v>0</v>
      </c>
      <c r="V13" s="2">
        <f>SUM('㈱塩釜:七ヶ浜'!V13)</f>
        <v>0</v>
      </c>
      <c r="W13" s="2">
        <f>SUM('㈱塩釜:七ヶ浜'!W13)</f>
        <v>0</v>
      </c>
      <c r="X13" s="7">
        <f>SUM('㈱塩釜:七ヶ浜'!X13)</f>
        <v>0</v>
      </c>
      <c r="Y13" s="2">
        <f>SUM('㈱塩釜:七ヶ浜'!Y13)</f>
        <v>0</v>
      </c>
      <c r="Z13" s="2">
        <f>SUM('㈱塩釜:七ヶ浜'!Z13)</f>
        <v>0</v>
      </c>
      <c r="AA13" s="2">
        <f>SUM('㈱塩釜:七ヶ浜'!AA13)</f>
        <v>0</v>
      </c>
      <c r="AB13" s="2">
        <f>SUM('㈱塩釜:七ヶ浜'!AB13)</f>
        <v>0</v>
      </c>
      <c r="AC13" s="2">
        <f>SUM('㈱塩釜:七ヶ浜'!AC13)</f>
        <v>0</v>
      </c>
      <c r="AD13" s="2">
        <f>SUM('㈱塩釜:七ヶ浜'!AD13)</f>
        <v>0</v>
      </c>
      <c r="AE13" s="2">
        <f>SUM('㈱塩釜:七ヶ浜'!AE13)</f>
        <v>0</v>
      </c>
      <c r="AF13" s="2">
        <f>SUM('㈱塩釜:七ヶ浜'!AF13)</f>
        <v>0</v>
      </c>
      <c r="AG13" s="2">
        <f>SUM('㈱塩釜:七ヶ浜'!AG13)</f>
        <v>0</v>
      </c>
      <c r="AH13" s="2">
        <f>SUM('㈱塩釜:七ヶ浜'!AH13)</f>
        <v>0</v>
      </c>
      <c r="AI13" s="2">
        <f>SUM('㈱塩釜:七ヶ浜'!AI13)</f>
        <v>0</v>
      </c>
      <c r="AJ13" s="2">
        <f>SUM('㈱塩釜:七ヶ浜'!AJ13)</f>
        <v>0</v>
      </c>
      <c r="AK13" s="2">
        <f>SUM('㈱塩釜:七ヶ浜'!AK13)</f>
        <v>0</v>
      </c>
      <c r="AL13" s="2">
        <f>SUM('㈱塩釜:七ヶ浜'!AL13)</f>
        <v>0</v>
      </c>
      <c r="AM13" s="2">
        <f>SUM('㈱塩釜:七ヶ浜'!AM13)</f>
        <v>0</v>
      </c>
      <c r="AN13" s="2">
        <f>SUM('㈱塩釜:七ヶ浜'!AN13)</f>
        <v>0</v>
      </c>
      <c r="AO13" s="2">
        <f>SUM('㈱塩釜:七ヶ浜'!AO13)</f>
        <v>0</v>
      </c>
      <c r="AP13" s="2">
        <f>SUM('㈱塩釜:七ヶ浜'!AP13)</f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>
        <f>SUM('㈱塩釜:七ヶ浜'!D14)</f>
        <v>197</v>
      </c>
      <c r="E14" s="1">
        <f>SUM('㈱塩釜:七ヶ浜'!E14)</f>
        <v>1333.0951</v>
      </c>
      <c r="F14" s="1">
        <f>SUM('㈱塩釜:七ヶ浜'!F14)</f>
        <v>194060.53399999999</v>
      </c>
      <c r="G14" s="1">
        <f>SUM('㈱塩釜:七ヶ浜'!G14)</f>
        <v>212</v>
      </c>
      <c r="H14" s="1">
        <f>SUM('㈱塩釜:七ヶ浜'!H14)</f>
        <v>2120.4643</v>
      </c>
      <c r="I14" s="1">
        <f>SUM('㈱塩釜:七ヶ浜'!I14)</f>
        <v>222699.875</v>
      </c>
      <c r="J14" s="1">
        <f>SUM('㈱塩釜:七ヶ浜'!J14)</f>
        <v>204</v>
      </c>
      <c r="K14" s="1">
        <f>SUM('㈱塩釜:七ヶ浜'!K14)</f>
        <v>2859.337</v>
      </c>
      <c r="L14" s="1">
        <f>SUM('㈱塩釜:七ヶ浜'!L14)</f>
        <v>211685.428</v>
      </c>
      <c r="M14" s="1">
        <f>SUM('㈱塩釜:七ヶ浜'!M14)</f>
        <v>124</v>
      </c>
      <c r="N14" s="1">
        <f>SUM('㈱塩釜:七ヶ浜'!N14)</f>
        <v>869.1726</v>
      </c>
      <c r="O14" s="1">
        <f>SUM('㈱塩釜:七ヶ浜'!O14)</f>
        <v>186035.23599999998</v>
      </c>
      <c r="P14" s="1">
        <f>SUM('㈱塩釜:七ヶ浜'!P14)</f>
        <v>82</v>
      </c>
      <c r="Q14" s="1">
        <f>SUM('㈱塩釜:七ヶ浜'!Q14)</f>
        <v>538.2455</v>
      </c>
      <c r="R14" s="1">
        <f>SUM('㈱塩釜:七ヶ浜'!R14)</f>
        <v>143276.503</v>
      </c>
      <c r="S14" s="1">
        <f>SUM('㈱塩釜:七ヶ浜'!S14)</f>
        <v>113</v>
      </c>
      <c r="T14" s="1">
        <f>SUM('㈱塩釜:七ヶ浜'!T14)</f>
        <v>659.0565</v>
      </c>
      <c r="U14" s="1">
        <f>SUM('㈱塩釜:七ヶ浜'!U14)</f>
        <v>162219.65000000002</v>
      </c>
      <c r="V14" s="1">
        <f>SUM('㈱塩釜:七ヶ浜'!V14)</f>
        <v>0</v>
      </c>
      <c r="W14" s="1">
        <f>SUM('㈱塩釜:七ヶ浜'!W14)</f>
        <v>0</v>
      </c>
      <c r="X14" s="6">
        <f>SUM('㈱塩釜:七ヶ浜'!X14)</f>
        <v>0</v>
      </c>
      <c r="Y14" s="1">
        <f>SUM('㈱塩釜:七ヶ浜'!Y14)</f>
        <v>0</v>
      </c>
      <c r="Z14" s="1">
        <f>SUM('㈱塩釜:七ヶ浜'!Z14)</f>
        <v>0</v>
      </c>
      <c r="AA14" s="1">
        <f>SUM('㈱塩釜:七ヶ浜'!AA14)</f>
        <v>0</v>
      </c>
      <c r="AB14" s="1">
        <f>SUM('㈱塩釜:七ヶ浜'!AB14)</f>
        <v>237</v>
      </c>
      <c r="AC14" s="1">
        <f>SUM('㈱塩釜:七ヶ浜'!AC14)</f>
        <v>1712.4445</v>
      </c>
      <c r="AD14" s="1">
        <f>SUM('㈱塩釜:七ヶ浜'!AD14)</f>
        <v>156797.43500000003</v>
      </c>
      <c r="AE14" s="1">
        <f>SUM('㈱塩釜:七ヶ浜'!AE14)</f>
        <v>217</v>
      </c>
      <c r="AF14" s="1">
        <f>SUM('㈱塩釜:七ヶ浜'!AF14)</f>
        <v>1469.9297</v>
      </c>
      <c r="AG14" s="1">
        <f>SUM('㈱塩釜:七ヶ浜'!AG14)</f>
        <v>204545.202</v>
      </c>
      <c r="AH14" s="1">
        <f>SUM('㈱塩釜:七ヶ浜'!AH14)</f>
        <v>231</v>
      </c>
      <c r="AI14" s="1">
        <f>SUM('㈱塩釜:七ヶ浜'!AI14)</f>
        <v>1398.7754</v>
      </c>
      <c r="AJ14" s="1">
        <f>SUM('㈱塩釜:七ヶ浜'!AJ14)</f>
        <v>189371.287</v>
      </c>
      <c r="AK14" s="1">
        <f>SUM('㈱塩釜:七ヶ浜'!AK14)</f>
        <v>237</v>
      </c>
      <c r="AL14" s="1">
        <f>SUM('㈱塩釜:七ヶ浜'!AL14)</f>
        <v>1962.728</v>
      </c>
      <c r="AM14" s="1">
        <f>SUM('㈱塩釜:七ヶ浜'!AM14)</f>
        <v>360339.034</v>
      </c>
      <c r="AN14" s="1">
        <f>SUM('㈱塩釜:七ヶ浜'!AN14)</f>
        <v>1854</v>
      </c>
      <c r="AO14" s="1">
        <f>SUM('㈱塩釜:七ヶ浜'!AO14)</f>
        <v>14923.248599999999</v>
      </c>
      <c r="AP14" s="1">
        <f>SUM('㈱塩釜:七ヶ浜'!AP14)</f>
        <v>2031030.184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>
        <f>SUM('㈱塩釜:七ヶ浜'!D15)</f>
        <v>0</v>
      </c>
      <c r="E15" s="2">
        <f>SUM('㈱塩釜:七ヶ浜'!E15)</f>
        <v>0</v>
      </c>
      <c r="F15" s="2">
        <f>SUM('㈱塩釜:七ヶ浜'!F15)</f>
        <v>0</v>
      </c>
      <c r="G15" s="2">
        <f>SUM('㈱塩釜:七ヶ浜'!G15)</f>
        <v>0</v>
      </c>
      <c r="H15" s="2">
        <f>SUM('㈱塩釜:七ヶ浜'!H15)</f>
        <v>0</v>
      </c>
      <c r="I15" s="2">
        <f>SUM('㈱塩釜:七ヶ浜'!I15)</f>
        <v>0</v>
      </c>
      <c r="J15" s="2">
        <f>SUM('㈱塩釜:七ヶ浜'!J15)</f>
        <v>0</v>
      </c>
      <c r="K15" s="2">
        <f>SUM('㈱塩釜:七ヶ浜'!K15)</f>
        <v>0</v>
      </c>
      <c r="L15" s="2">
        <f>SUM('㈱塩釜:七ヶ浜'!L15)</f>
        <v>0</v>
      </c>
      <c r="M15" s="2">
        <f>SUM('㈱塩釜:七ヶ浜'!M15)</f>
        <v>0</v>
      </c>
      <c r="N15" s="2">
        <f>SUM('㈱塩釜:七ヶ浜'!N15)</f>
        <v>0</v>
      </c>
      <c r="O15" s="2">
        <f>SUM('㈱塩釜:七ヶ浜'!O15)</f>
        <v>0</v>
      </c>
      <c r="P15" s="2">
        <f>SUM('㈱塩釜:七ヶ浜'!P15)</f>
        <v>0</v>
      </c>
      <c r="Q15" s="2">
        <f>SUM('㈱塩釜:七ヶ浜'!Q15)</f>
        <v>0</v>
      </c>
      <c r="R15" s="2">
        <f>SUM('㈱塩釜:七ヶ浜'!R15)</f>
        <v>0</v>
      </c>
      <c r="S15" s="2">
        <f>SUM('㈱塩釜:七ヶ浜'!S15)</f>
        <v>0</v>
      </c>
      <c r="T15" s="2">
        <f>SUM('㈱塩釜:七ヶ浜'!T15)</f>
        <v>0</v>
      </c>
      <c r="U15" s="2">
        <f>SUM('㈱塩釜:七ヶ浜'!U15)</f>
        <v>0</v>
      </c>
      <c r="V15" s="2">
        <f>SUM('㈱塩釜:七ヶ浜'!V15)</f>
        <v>0</v>
      </c>
      <c r="W15" s="2">
        <f>SUM('㈱塩釜:七ヶ浜'!W15)</f>
        <v>0</v>
      </c>
      <c r="X15" s="7">
        <f>SUM('㈱塩釜:七ヶ浜'!X15)</f>
        <v>0</v>
      </c>
      <c r="Y15" s="2">
        <f>SUM('㈱塩釜:七ヶ浜'!Y15)</f>
        <v>0</v>
      </c>
      <c r="Z15" s="2">
        <f>SUM('㈱塩釜:七ヶ浜'!Z15)</f>
        <v>0</v>
      </c>
      <c r="AA15" s="2">
        <f>SUM('㈱塩釜:七ヶ浜'!AA15)</f>
        <v>0</v>
      </c>
      <c r="AB15" s="2">
        <f>SUM('㈱塩釜:七ヶ浜'!AB15)</f>
        <v>0</v>
      </c>
      <c r="AC15" s="2">
        <f>SUM('㈱塩釜:七ヶ浜'!AC15)</f>
        <v>0</v>
      </c>
      <c r="AD15" s="2">
        <f>SUM('㈱塩釜:七ヶ浜'!AD15)</f>
        <v>0</v>
      </c>
      <c r="AE15" s="2">
        <f>SUM('㈱塩釜:七ヶ浜'!AE15)</f>
        <v>0</v>
      </c>
      <c r="AF15" s="2">
        <f>SUM('㈱塩釜:七ヶ浜'!AF15)</f>
        <v>0</v>
      </c>
      <c r="AG15" s="2">
        <f>SUM('㈱塩釜:七ヶ浜'!AG15)</f>
        <v>0</v>
      </c>
      <c r="AH15" s="2">
        <f>SUM('㈱塩釜:七ヶ浜'!AH15)</f>
        <v>0</v>
      </c>
      <c r="AI15" s="2">
        <f>SUM('㈱塩釜:七ヶ浜'!AI15)</f>
        <v>0</v>
      </c>
      <c r="AJ15" s="2">
        <f>SUM('㈱塩釜:七ヶ浜'!AJ15)</f>
        <v>0</v>
      </c>
      <c r="AK15" s="2">
        <f>SUM('㈱塩釜:七ヶ浜'!AK15)</f>
        <v>0</v>
      </c>
      <c r="AL15" s="2">
        <f>SUM('㈱塩釜:七ヶ浜'!AL15)</f>
        <v>0</v>
      </c>
      <c r="AM15" s="2">
        <f>SUM('㈱塩釜:七ヶ浜'!AM15)</f>
        <v>0</v>
      </c>
      <c r="AN15" s="2">
        <f>SUM('㈱塩釜:七ヶ浜'!AN15)</f>
        <v>0</v>
      </c>
      <c r="AO15" s="2">
        <f>SUM('㈱塩釜:七ヶ浜'!AO15)</f>
        <v>0</v>
      </c>
      <c r="AP15" s="2">
        <f>SUM('㈱塩釜:七ヶ浜'!AP15)</f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>
        <f>SUM('㈱塩釜:七ヶ浜'!D16)</f>
        <v>213</v>
      </c>
      <c r="E16" s="1">
        <f>SUM('㈱塩釜:七ヶ浜'!E16)</f>
        <v>466.38599999999997</v>
      </c>
      <c r="F16" s="1">
        <f>SUM('㈱塩釜:七ヶ浜'!F16)</f>
        <v>110317.03899999999</v>
      </c>
      <c r="G16" s="1">
        <f>SUM('㈱塩釜:七ヶ浜'!G16)</f>
        <v>141</v>
      </c>
      <c r="H16" s="1">
        <f>SUM('㈱塩釜:七ヶ浜'!H16)</f>
        <v>380.83709999999996</v>
      </c>
      <c r="I16" s="1">
        <f>SUM('㈱塩釜:七ヶ浜'!I16)</f>
        <v>73314.83899999999</v>
      </c>
      <c r="J16" s="1">
        <f>SUM('㈱塩釜:七ヶ浜'!J16)</f>
        <v>217</v>
      </c>
      <c r="K16" s="1">
        <f>SUM('㈱塩釜:七ヶ浜'!K16)</f>
        <v>716.6378</v>
      </c>
      <c r="L16" s="1">
        <f>SUM('㈱塩釜:七ヶ浜'!L16)</f>
        <v>147394.47699999998</v>
      </c>
      <c r="M16" s="1">
        <f>SUM('㈱塩釜:七ヶ浜'!M16)</f>
        <v>196</v>
      </c>
      <c r="N16" s="1">
        <f>SUM('㈱塩釜:七ヶ浜'!N16)</f>
        <v>591.0706</v>
      </c>
      <c r="O16" s="1">
        <f>SUM('㈱塩釜:七ヶ浜'!O16)</f>
        <v>108979.39199999999</v>
      </c>
      <c r="P16" s="1">
        <f>SUM('㈱塩釜:七ヶ浜'!P16)</f>
        <v>171</v>
      </c>
      <c r="Q16" s="1">
        <f>SUM('㈱塩釜:七ヶ浜'!Q16)</f>
        <v>376.69599999999997</v>
      </c>
      <c r="R16" s="1">
        <f>SUM('㈱塩釜:七ヶ浜'!R16)</f>
        <v>93689.88500000001</v>
      </c>
      <c r="S16" s="1">
        <f>SUM('㈱塩釜:七ヶ浜'!S16)</f>
        <v>62</v>
      </c>
      <c r="T16" s="1">
        <f>SUM('㈱塩釜:七ヶ浜'!T16)</f>
        <v>172.7165</v>
      </c>
      <c r="U16" s="1">
        <f>SUM('㈱塩釜:七ヶ浜'!U16)</f>
        <v>38106.832</v>
      </c>
      <c r="V16" s="1">
        <f>SUM('㈱塩釜:七ヶ浜'!V16)</f>
        <v>0</v>
      </c>
      <c r="W16" s="1">
        <f>SUM('㈱塩釜:七ヶ浜'!W16)</f>
        <v>0</v>
      </c>
      <c r="X16" s="6">
        <f>SUM('㈱塩釜:七ヶ浜'!X16)</f>
        <v>0</v>
      </c>
      <c r="Y16" s="1">
        <f>SUM('㈱塩釜:七ヶ浜'!Y16)</f>
        <v>0</v>
      </c>
      <c r="Z16" s="1">
        <f>SUM('㈱塩釜:七ヶ浜'!Z16)</f>
        <v>0</v>
      </c>
      <c r="AA16" s="1">
        <f>SUM('㈱塩釜:七ヶ浜'!AA16)</f>
        <v>0</v>
      </c>
      <c r="AB16" s="1">
        <f>SUM('㈱塩釜:七ヶ浜'!AB16)</f>
        <v>66</v>
      </c>
      <c r="AC16" s="1">
        <f>SUM('㈱塩釜:七ヶ浜'!AC16)</f>
        <v>164.9736</v>
      </c>
      <c r="AD16" s="1">
        <f>SUM('㈱塩釜:七ヶ浜'!AD16)</f>
        <v>23955.547</v>
      </c>
      <c r="AE16" s="1">
        <f>SUM('㈱塩釜:七ヶ浜'!AE16)</f>
        <v>178</v>
      </c>
      <c r="AF16" s="1">
        <f>SUM('㈱塩釜:七ヶ浜'!AF16)</f>
        <v>382.9648</v>
      </c>
      <c r="AG16" s="1">
        <f>SUM('㈱塩釜:七ヶ浜'!AG16)</f>
        <v>86937.743</v>
      </c>
      <c r="AH16" s="1">
        <f>SUM('㈱塩釜:七ヶ浜'!AH16)</f>
        <v>186</v>
      </c>
      <c r="AI16" s="1">
        <f>SUM('㈱塩釜:七ヶ浜'!AI16)</f>
        <v>303.65</v>
      </c>
      <c r="AJ16" s="1">
        <f>SUM('㈱塩釜:七ヶ浜'!AJ16)</f>
        <v>107125.367</v>
      </c>
      <c r="AK16" s="1">
        <f>SUM('㈱塩釜:七ヶ浜'!AK16)</f>
        <v>207</v>
      </c>
      <c r="AL16" s="1">
        <f>SUM('㈱塩釜:七ヶ浜'!AL16)</f>
        <v>304.3023</v>
      </c>
      <c r="AM16" s="1">
        <f>SUM('㈱塩釜:七ヶ浜'!AM16)</f>
        <v>136710.10110805734</v>
      </c>
      <c r="AN16" s="1">
        <f>SUM('㈱塩釜:七ヶ浜'!AN16)</f>
        <v>1637</v>
      </c>
      <c r="AO16" s="1">
        <f>SUM('㈱塩釜:七ヶ浜'!AO16)</f>
        <v>3860.2347</v>
      </c>
      <c r="AP16" s="1">
        <f>SUM('㈱塩釜:七ヶ浜'!AP16)</f>
        <v>926531.2221080572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>
        <f>SUM('㈱塩釜:七ヶ浜'!D17)</f>
        <v>0</v>
      </c>
      <c r="E17" s="2">
        <f>SUM('㈱塩釜:七ヶ浜'!E17)</f>
        <v>0</v>
      </c>
      <c r="F17" s="2">
        <f>SUM('㈱塩釜:七ヶ浜'!F17)</f>
        <v>0</v>
      </c>
      <c r="G17" s="2">
        <f>SUM('㈱塩釜:七ヶ浜'!G17)</f>
        <v>0</v>
      </c>
      <c r="H17" s="2">
        <f>SUM('㈱塩釜:七ヶ浜'!H17)</f>
        <v>0</v>
      </c>
      <c r="I17" s="2">
        <f>SUM('㈱塩釜:七ヶ浜'!I17)</f>
        <v>0</v>
      </c>
      <c r="J17" s="2">
        <f>SUM('㈱塩釜:七ヶ浜'!J17)</f>
        <v>0</v>
      </c>
      <c r="K17" s="2">
        <f>SUM('㈱塩釜:七ヶ浜'!K17)</f>
        <v>0</v>
      </c>
      <c r="L17" s="2">
        <f>SUM('㈱塩釜:七ヶ浜'!L17)</f>
        <v>0</v>
      </c>
      <c r="M17" s="2">
        <f>SUM('㈱塩釜:七ヶ浜'!M17)</f>
        <v>0</v>
      </c>
      <c r="N17" s="2">
        <f>SUM('㈱塩釜:七ヶ浜'!N17)</f>
        <v>0</v>
      </c>
      <c r="O17" s="2">
        <f>SUM('㈱塩釜:七ヶ浜'!O17)</f>
        <v>0</v>
      </c>
      <c r="P17" s="2">
        <f>SUM('㈱塩釜:七ヶ浜'!P17)</f>
        <v>0</v>
      </c>
      <c r="Q17" s="2">
        <f>SUM('㈱塩釜:七ヶ浜'!Q17)</f>
        <v>0</v>
      </c>
      <c r="R17" s="2">
        <f>SUM('㈱塩釜:七ヶ浜'!R17)</f>
        <v>0</v>
      </c>
      <c r="S17" s="2">
        <f>SUM('㈱塩釜:七ヶ浜'!S17)</f>
        <v>0</v>
      </c>
      <c r="T17" s="2">
        <f>SUM('㈱塩釜:七ヶ浜'!T17)</f>
        <v>0</v>
      </c>
      <c r="U17" s="2">
        <f>SUM('㈱塩釜:七ヶ浜'!U17)</f>
        <v>0</v>
      </c>
      <c r="V17" s="2">
        <f>SUM('㈱塩釜:七ヶ浜'!V17)</f>
        <v>0</v>
      </c>
      <c r="W17" s="2">
        <f>SUM('㈱塩釜:七ヶ浜'!W17)</f>
        <v>0</v>
      </c>
      <c r="X17" s="7">
        <f>SUM('㈱塩釜:七ヶ浜'!X17)</f>
        <v>0</v>
      </c>
      <c r="Y17" s="2">
        <f>SUM('㈱塩釜:七ヶ浜'!Y17)</f>
        <v>0</v>
      </c>
      <c r="Z17" s="2">
        <f>SUM('㈱塩釜:七ヶ浜'!Z17)</f>
        <v>0</v>
      </c>
      <c r="AA17" s="2">
        <f>SUM('㈱塩釜:七ヶ浜'!AA17)</f>
        <v>0</v>
      </c>
      <c r="AB17" s="2">
        <f>SUM('㈱塩釜:七ヶ浜'!AB17)</f>
        <v>0</v>
      </c>
      <c r="AC17" s="2">
        <f>SUM('㈱塩釜:七ヶ浜'!AC17)</f>
        <v>0</v>
      </c>
      <c r="AD17" s="2">
        <f>SUM('㈱塩釜:七ヶ浜'!AD17)</f>
        <v>0</v>
      </c>
      <c r="AE17" s="2">
        <f>SUM('㈱塩釜:七ヶ浜'!AE17)</f>
        <v>0</v>
      </c>
      <c r="AF17" s="2">
        <f>SUM('㈱塩釜:七ヶ浜'!AF17)</f>
        <v>0</v>
      </c>
      <c r="AG17" s="2">
        <f>SUM('㈱塩釜:七ヶ浜'!AG17)</f>
        <v>0</v>
      </c>
      <c r="AH17" s="2">
        <f>SUM('㈱塩釜:七ヶ浜'!AH17)</f>
        <v>0</v>
      </c>
      <c r="AI17" s="2">
        <f>SUM('㈱塩釜:七ヶ浜'!AI17)</f>
        <v>0</v>
      </c>
      <c r="AJ17" s="2">
        <f>SUM('㈱塩釜:七ヶ浜'!AJ17)</f>
        <v>0</v>
      </c>
      <c r="AK17" s="2">
        <f>SUM('㈱塩釜:七ヶ浜'!AK17)</f>
        <v>0</v>
      </c>
      <c r="AL17" s="2">
        <f>SUM('㈱塩釜:七ヶ浜'!AL17)</f>
        <v>0</v>
      </c>
      <c r="AM17" s="2">
        <f>SUM('㈱塩釜:七ヶ浜'!AM17)</f>
        <v>0</v>
      </c>
      <c r="AN17" s="2">
        <f>SUM('㈱塩釜:七ヶ浜'!AN17)</f>
        <v>0</v>
      </c>
      <c r="AO17" s="2">
        <f>SUM('㈱塩釜:七ヶ浜'!AO17)</f>
        <v>0</v>
      </c>
      <c r="AP17" s="2">
        <f>SUM('㈱塩釜:七ヶ浜'!AP17)</f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>
        <f>SUM('㈱塩釜:七ヶ浜'!D18)</f>
        <v>84</v>
      </c>
      <c r="E18" s="1">
        <f>SUM('㈱塩釜:七ヶ浜'!E18)</f>
        <v>124.62780000000001</v>
      </c>
      <c r="F18" s="1">
        <f>SUM('㈱塩釜:七ヶ浜'!F18)</f>
        <v>31571.173000000003</v>
      </c>
      <c r="G18" s="1">
        <f>SUM('㈱塩釜:七ヶ浜'!G18)</f>
        <v>107</v>
      </c>
      <c r="H18" s="1">
        <f>SUM('㈱塩釜:七ヶ浜'!H18)</f>
        <v>160.6449</v>
      </c>
      <c r="I18" s="1">
        <f>SUM('㈱塩釜:七ヶ浜'!I18)</f>
        <v>32067.876</v>
      </c>
      <c r="J18" s="1">
        <f>SUM('㈱塩釜:七ヶ浜'!J18)</f>
        <v>79</v>
      </c>
      <c r="K18" s="1">
        <f>SUM('㈱塩釜:七ヶ浜'!K18)</f>
        <v>99.5149</v>
      </c>
      <c r="L18" s="1">
        <f>SUM('㈱塩釜:七ヶ浜'!L18)</f>
        <v>24448.271</v>
      </c>
      <c r="M18" s="1">
        <f>SUM('㈱塩釜:七ヶ浜'!M18)</f>
        <v>75</v>
      </c>
      <c r="N18" s="1">
        <f>SUM('㈱塩釜:七ヶ浜'!N18)</f>
        <v>58.552299999999995</v>
      </c>
      <c r="O18" s="1">
        <f>SUM('㈱塩釜:七ヶ浜'!O18)</f>
        <v>18202.617000000002</v>
      </c>
      <c r="P18" s="1">
        <f>SUM('㈱塩釜:七ヶ浜'!P18)</f>
        <v>86</v>
      </c>
      <c r="Q18" s="1">
        <f>SUM('㈱塩釜:七ヶ浜'!Q18)</f>
        <v>24.0247</v>
      </c>
      <c r="R18" s="1">
        <f>SUM('㈱塩釜:七ヶ浜'!R18)</f>
        <v>13019.017</v>
      </c>
      <c r="S18" s="1">
        <f>SUM('㈱塩釜:七ヶ浜'!S18)</f>
        <v>78</v>
      </c>
      <c r="T18" s="1">
        <f>SUM('㈱塩釜:七ヶ浜'!T18)</f>
        <v>13.791</v>
      </c>
      <c r="U18" s="1">
        <f>SUM('㈱塩釜:七ヶ浜'!U18)</f>
        <v>14000.943</v>
      </c>
      <c r="V18" s="1">
        <f>SUM('㈱塩釜:七ヶ浜'!V18)</f>
        <v>2</v>
      </c>
      <c r="W18" s="1">
        <f>SUM('㈱塩釜:七ヶ浜'!W18)</f>
        <v>0.3375</v>
      </c>
      <c r="X18" s="6">
        <f>SUM('㈱塩釜:七ヶ浜'!X18)</f>
        <v>1020.986</v>
      </c>
      <c r="Y18" s="1">
        <f>SUM('㈱塩釜:七ヶ浜'!Y18)</f>
        <v>0</v>
      </c>
      <c r="Z18" s="1">
        <f>SUM('㈱塩釜:七ヶ浜'!Z18)</f>
        <v>0</v>
      </c>
      <c r="AA18" s="1">
        <f>SUM('㈱塩釜:七ヶ浜'!AA18)</f>
        <v>0</v>
      </c>
      <c r="AB18" s="1">
        <f>SUM('㈱塩釜:七ヶ浜'!AB18)</f>
        <v>77</v>
      </c>
      <c r="AC18" s="1">
        <f>SUM('㈱塩釜:七ヶ浜'!AC18)</f>
        <v>19.808</v>
      </c>
      <c r="AD18" s="1">
        <f>SUM('㈱塩釜:七ヶ浜'!AD18)</f>
        <v>12317.124</v>
      </c>
      <c r="AE18" s="1">
        <f>SUM('㈱塩釜:七ヶ浜'!AE18)</f>
        <v>90</v>
      </c>
      <c r="AF18" s="1">
        <f>SUM('㈱塩釜:七ヶ浜'!AF18)</f>
        <v>8.8894</v>
      </c>
      <c r="AG18" s="1">
        <f>SUM('㈱塩釜:七ヶ浜'!AG18)</f>
        <v>13641.986</v>
      </c>
      <c r="AH18" s="1">
        <f>SUM('㈱塩釜:七ヶ浜'!AH18)</f>
        <v>90</v>
      </c>
      <c r="AI18" s="1">
        <f>SUM('㈱塩釜:七ヶ浜'!AI18)</f>
        <v>8.9901</v>
      </c>
      <c r="AJ18" s="1">
        <f>SUM('㈱塩釜:七ヶ浜'!AJ18)</f>
        <v>10540.674</v>
      </c>
      <c r="AK18" s="1">
        <f>SUM('㈱塩釜:七ヶ浜'!AK18)</f>
        <v>92</v>
      </c>
      <c r="AL18" s="1">
        <f>SUM('㈱塩釜:七ヶ浜'!AL18)</f>
        <v>8.3745</v>
      </c>
      <c r="AM18" s="1">
        <f>SUM('㈱塩釜:七ヶ浜'!AM18)</f>
        <v>10055.301</v>
      </c>
      <c r="AN18" s="1">
        <f>SUM('㈱塩釜:七ヶ浜'!AN18)</f>
        <v>860</v>
      </c>
      <c r="AO18" s="1">
        <f>SUM('㈱塩釜:七ヶ浜'!AO18)</f>
        <v>527.5551</v>
      </c>
      <c r="AP18" s="1">
        <f>SUM('㈱塩釜:七ヶ浜'!AP18)</f>
        <v>180885.968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>
        <f>SUM('㈱塩釜:七ヶ浜'!D19)</f>
        <v>0</v>
      </c>
      <c r="E19" s="2">
        <f>SUM('㈱塩釜:七ヶ浜'!E19)</f>
        <v>0</v>
      </c>
      <c r="F19" s="2">
        <f>SUM('㈱塩釜:七ヶ浜'!F19)</f>
        <v>0</v>
      </c>
      <c r="G19" s="2">
        <f>SUM('㈱塩釜:七ヶ浜'!G19)</f>
        <v>0</v>
      </c>
      <c r="H19" s="2">
        <f>SUM('㈱塩釜:七ヶ浜'!H19)</f>
        <v>0</v>
      </c>
      <c r="I19" s="2">
        <f>SUM('㈱塩釜:七ヶ浜'!I19)</f>
        <v>0</v>
      </c>
      <c r="J19" s="2">
        <f>SUM('㈱塩釜:七ヶ浜'!J19)</f>
        <v>0</v>
      </c>
      <c r="K19" s="2">
        <f>SUM('㈱塩釜:七ヶ浜'!K19)</f>
        <v>0</v>
      </c>
      <c r="L19" s="2">
        <f>SUM('㈱塩釜:七ヶ浜'!L19)</f>
        <v>0</v>
      </c>
      <c r="M19" s="2">
        <f>SUM('㈱塩釜:七ヶ浜'!M19)</f>
        <v>0</v>
      </c>
      <c r="N19" s="2">
        <f>SUM('㈱塩釜:七ヶ浜'!N19)</f>
        <v>0</v>
      </c>
      <c r="O19" s="2">
        <f>SUM('㈱塩釜:七ヶ浜'!O19)</f>
        <v>0</v>
      </c>
      <c r="P19" s="2">
        <f>SUM('㈱塩釜:七ヶ浜'!P19)</f>
        <v>0</v>
      </c>
      <c r="Q19" s="2">
        <f>SUM('㈱塩釜:七ヶ浜'!Q19)</f>
        <v>0</v>
      </c>
      <c r="R19" s="2">
        <f>SUM('㈱塩釜:七ヶ浜'!R19)</f>
        <v>0</v>
      </c>
      <c r="S19" s="2">
        <f>SUM('㈱塩釜:七ヶ浜'!S19)</f>
        <v>0</v>
      </c>
      <c r="T19" s="2">
        <f>SUM('㈱塩釜:七ヶ浜'!T19)</f>
        <v>0</v>
      </c>
      <c r="U19" s="2">
        <f>SUM('㈱塩釜:七ヶ浜'!U19)</f>
        <v>0</v>
      </c>
      <c r="V19" s="2">
        <f>SUM('㈱塩釜:七ヶ浜'!V19)</f>
        <v>0</v>
      </c>
      <c r="W19" s="2">
        <f>SUM('㈱塩釜:七ヶ浜'!W19)</f>
        <v>0</v>
      </c>
      <c r="X19" s="7">
        <f>SUM('㈱塩釜:七ヶ浜'!X19)</f>
        <v>0</v>
      </c>
      <c r="Y19" s="2">
        <f>SUM('㈱塩釜:七ヶ浜'!Y19)</f>
        <v>0</v>
      </c>
      <c r="Z19" s="2">
        <f>SUM('㈱塩釜:七ヶ浜'!Z19)</f>
        <v>0</v>
      </c>
      <c r="AA19" s="2">
        <f>SUM('㈱塩釜:七ヶ浜'!AA19)</f>
        <v>0</v>
      </c>
      <c r="AB19" s="2">
        <f>SUM('㈱塩釜:七ヶ浜'!AB19)</f>
        <v>0</v>
      </c>
      <c r="AC19" s="2">
        <f>SUM('㈱塩釜:七ヶ浜'!AC19)</f>
        <v>0</v>
      </c>
      <c r="AD19" s="2">
        <f>SUM('㈱塩釜:七ヶ浜'!AD19)</f>
        <v>0</v>
      </c>
      <c r="AE19" s="2">
        <f>SUM('㈱塩釜:七ヶ浜'!AE19)</f>
        <v>0</v>
      </c>
      <c r="AF19" s="2">
        <f>SUM('㈱塩釜:七ヶ浜'!AF19)</f>
        <v>0</v>
      </c>
      <c r="AG19" s="2">
        <f>SUM('㈱塩釜:七ヶ浜'!AG19)</f>
        <v>0</v>
      </c>
      <c r="AH19" s="2">
        <f>SUM('㈱塩釜:七ヶ浜'!AH19)</f>
        <v>0</v>
      </c>
      <c r="AI19" s="2">
        <f>SUM('㈱塩釜:七ヶ浜'!AI19)</f>
        <v>0</v>
      </c>
      <c r="AJ19" s="2">
        <f>SUM('㈱塩釜:七ヶ浜'!AJ19)</f>
        <v>0</v>
      </c>
      <c r="AK19" s="2">
        <f>SUM('㈱塩釜:七ヶ浜'!AK19)</f>
        <v>0</v>
      </c>
      <c r="AL19" s="2">
        <f>SUM('㈱塩釜:七ヶ浜'!AL19)</f>
        <v>0</v>
      </c>
      <c r="AM19" s="2">
        <f>SUM('㈱塩釜:七ヶ浜'!AM19)</f>
        <v>0</v>
      </c>
      <c r="AN19" s="2">
        <f>SUM('㈱塩釜:七ヶ浜'!AN19)</f>
        <v>0</v>
      </c>
      <c r="AO19" s="2">
        <f>SUM('㈱塩釜:七ヶ浜'!AO19)</f>
        <v>0</v>
      </c>
      <c r="AP19" s="2">
        <f>SUM('㈱塩釜:七ヶ浜'!AP19)</f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>
        <f>SUM('㈱塩釜:七ヶ浜'!D20)</f>
        <v>0</v>
      </c>
      <c r="E20" s="1">
        <f>SUM('㈱塩釜:七ヶ浜'!E20)</f>
        <v>0</v>
      </c>
      <c r="F20" s="1">
        <f>SUM('㈱塩釜:七ヶ浜'!F20)</f>
        <v>0</v>
      </c>
      <c r="G20" s="1">
        <f>SUM('㈱塩釜:七ヶ浜'!G20)</f>
        <v>0</v>
      </c>
      <c r="H20" s="1">
        <f>SUM('㈱塩釜:七ヶ浜'!H20)</f>
        <v>0</v>
      </c>
      <c r="I20" s="1">
        <f>SUM('㈱塩釜:七ヶ浜'!I20)</f>
        <v>0</v>
      </c>
      <c r="J20" s="1">
        <f>SUM('㈱塩釜:七ヶ浜'!J20)</f>
        <v>0</v>
      </c>
      <c r="K20" s="1">
        <f>SUM('㈱塩釜:七ヶ浜'!K20)</f>
        <v>0</v>
      </c>
      <c r="L20" s="1">
        <f>SUM('㈱塩釜:七ヶ浜'!L20)</f>
        <v>0</v>
      </c>
      <c r="M20" s="1">
        <f>SUM('㈱塩釜:七ヶ浜'!M20)</f>
        <v>0</v>
      </c>
      <c r="N20" s="1">
        <f>SUM('㈱塩釜:七ヶ浜'!N20)</f>
        <v>0</v>
      </c>
      <c r="O20" s="1">
        <f>SUM('㈱塩釜:七ヶ浜'!O20)</f>
        <v>0</v>
      </c>
      <c r="P20" s="1">
        <f>SUM('㈱塩釜:七ヶ浜'!P20)</f>
        <v>0</v>
      </c>
      <c r="Q20" s="1">
        <f>SUM('㈱塩釜:七ヶ浜'!Q20)</f>
        <v>0</v>
      </c>
      <c r="R20" s="1">
        <f>SUM('㈱塩釜:七ヶ浜'!R20)</f>
        <v>0</v>
      </c>
      <c r="S20" s="1">
        <f>SUM('㈱塩釜:七ヶ浜'!S20)</f>
        <v>0</v>
      </c>
      <c r="T20" s="1">
        <f>SUM('㈱塩釜:七ヶ浜'!T20)</f>
        <v>0</v>
      </c>
      <c r="U20" s="1">
        <f>SUM('㈱塩釜:七ヶ浜'!U20)</f>
        <v>0</v>
      </c>
      <c r="V20" s="1">
        <f>SUM('㈱塩釜:七ヶ浜'!V20)</f>
        <v>0</v>
      </c>
      <c r="W20" s="1">
        <f>SUM('㈱塩釜:七ヶ浜'!W20)</f>
        <v>0</v>
      </c>
      <c r="X20" s="6">
        <f>SUM('㈱塩釜:七ヶ浜'!X20)</f>
        <v>0</v>
      </c>
      <c r="Y20" s="1">
        <f>SUM('㈱塩釜:七ヶ浜'!Y20)</f>
        <v>1</v>
      </c>
      <c r="Z20" s="1">
        <f>SUM('㈱塩釜:七ヶ浜'!Z20)</f>
        <v>0.0772</v>
      </c>
      <c r="AA20" s="1">
        <f>SUM('㈱塩釜:七ヶ浜'!AA20)</f>
        <v>57.866</v>
      </c>
      <c r="AB20" s="1">
        <f>SUM('㈱塩釜:七ヶ浜'!AB20)</f>
        <v>11</v>
      </c>
      <c r="AC20" s="1">
        <f>SUM('㈱塩釜:七ヶ浜'!AC20)</f>
        <v>874.2557999999999</v>
      </c>
      <c r="AD20" s="1">
        <f>SUM('㈱塩釜:七ヶ浜'!AD20)</f>
        <v>138122.218</v>
      </c>
      <c r="AE20" s="1">
        <f>SUM('㈱塩釜:七ヶ浜'!AE20)</f>
        <v>36</v>
      </c>
      <c r="AF20" s="1">
        <f>SUM('㈱塩釜:七ヶ浜'!AF20)</f>
        <v>2184.399</v>
      </c>
      <c r="AG20" s="1">
        <f>SUM('㈱塩釜:七ヶ浜'!AG20)</f>
        <v>189934.49455021136</v>
      </c>
      <c r="AH20" s="1">
        <f>SUM('㈱塩釜:七ヶ浜'!AH20)</f>
        <v>100</v>
      </c>
      <c r="AI20" s="1">
        <f>SUM('㈱塩釜:七ヶ浜'!AI20)</f>
        <v>2989.675</v>
      </c>
      <c r="AJ20" s="1">
        <f>SUM('㈱塩釜:七ヶ浜'!AJ20)</f>
        <v>125378.296</v>
      </c>
      <c r="AK20" s="1">
        <f>SUM('㈱塩釜:七ヶ浜'!AK20)</f>
        <v>18</v>
      </c>
      <c r="AL20" s="1">
        <f>SUM('㈱塩釜:七ヶ浜'!AL20)</f>
        <v>1121.058</v>
      </c>
      <c r="AM20" s="1">
        <f>SUM('㈱塩釜:七ヶ浜'!AM20)</f>
        <v>51824.613</v>
      </c>
      <c r="AN20" s="1">
        <f>SUM('㈱塩釜:七ヶ浜'!AN20)</f>
        <v>166</v>
      </c>
      <c r="AO20" s="1">
        <f>SUM('㈱塩釜:七ヶ浜'!AO20)</f>
        <v>7169.465</v>
      </c>
      <c r="AP20" s="1">
        <f>SUM('㈱塩釜:七ヶ浜'!AP20)</f>
        <v>505317.4875502113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>
        <f>SUM('㈱塩釜:七ヶ浜'!D21)</f>
        <v>0</v>
      </c>
      <c r="E21" s="2">
        <f>SUM('㈱塩釜:七ヶ浜'!E21)</f>
        <v>0</v>
      </c>
      <c r="F21" s="2">
        <f>SUM('㈱塩釜:七ヶ浜'!F21)</f>
        <v>0</v>
      </c>
      <c r="G21" s="2">
        <f>SUM('㈱塩釜:七ヶ浜'!G21)</f>
        <v>0</v>
      </c>
      <c r="H21" s="2">
        <f>SUM('㈱塩釜:七ヶ浜'!H21)</f>
        <v>0</v>
      </c>
      <c r="I21" s="2">
        <f>SUM('㈱塩釜:七ヶ浜'!I21)</f>
        <v>0</v>
      </c>
      <c r="J21" s="2">
        <f>SUM('㈱塩釜:七ヶ浜'!J21)</f>
        <v>0</v>
      </c>
      <c r="K21" s="2">
        <f>SUM('㈱塩釜:七ヶ浜'!K21)</f>
        <v>0</v>
      </c>
      <c r="L21" s="2">
        <f>SUM('㈱塩釜:七ヶ浜'!L21)</f>
        <v>0</v>
      </c>
      <c r="M21" s="2">
        <f>SUM('㈱塩釜:七ヶ浜'!M21)</f>
        <v>0</v>
      </c>
      <c r="N21" s="2">
        <f>SUM('㈱塩釜:七ヶ浜'!N21)</f>
        <v>0</v>
      </c>
      <c r="O21" s="2">
        <f>SUM('㈱塩釜:七ヶ浜'!O21)</f>
        <v>0</v>
      </c>
      <c r="P21" s="2">
        <f>SUM('㈱塩釜:七ヶ浜'!P21)</f>
        <v>0</v>
      </c>
      <c r="Q21" s="2">
        <f>SUM('㈱塩釜:七ヶ浜'!Q21)</f>
        <v>0</v>
      </c>
      <c r="R21" s="2">
        <f>SUM('㈱塩釜:七ヶ浜'!R21)</f>
        <v>0</v>
      </c>
      <c r="S21" s="2">
        <f>SUM('㈱塩釜:七ヶ浜'!S21)</f>
        <v>0</v>
      </c>
      <c r="T21" s="2">
        <f>SUM('㈱塩釜:七ヶ浜'!T21)</f>
        <v>0</v>
      </c>
      <c r="U21" s="2">
        <f>SUM('㈱塩釜:七ヶ浜'!U21)</f>
        <v>0</v>
      </c>
      <c r="V21" s="2">
        <f>SUM('㈱塩釜:七ヶ浜'!V21)</f>
        <v>0</v>
      </c>
      <c r="W21" s="2">
        <f>SUM('㈱塩釜:七ヶ浜'!W21)</f>
        <v>0</v>
      </c>
      <c r="X21" s="7">
        <f>SUM('㈱塩釜:七ヶ浜'!X21)</f>
        <v>0</v>
      </c>
      <c r="Y21" s="2">
        <f>SUM('㈱塩釜:七ヶ浜'!Y21)</f>
        <v>0</v>
      </c>
      <c r="Z21" s="2">
        <f>SUM('㈱塩釜:七ヶ浜'!Z21)</f>
        <v>0</v>
      </c>
      <c r="AA21" s="2">
        <f>SUM('㈱塩釜:七ヶ浜'!AA21)</f>
        <v>0</v>
      </c>
      <c r="AB21" s="2">
        <f>SUM('㈱塩釜:七ヶ浜'!AB21)</f>
        <v>27</v>
      </c>
      <c r="AC21" s="2">
        <f>SUM('㈱塩釜:七ヶ浜'!AC21)</f>
        <v>1808.2096000000001</v>
      </c>
      <c r="AD21" s="2">
        <f>SUM('㈱塩釜:七ヶ浜'!AD21)</f>
        <v>298718.266</v>
      </c>
      <c r="AE21" s="2">
        <f>SUM('㈱塩釜:七ヶ浜'!AE21)</f>
        <v>122</v>
      </c>
      <c r="AF21" s="2">
        <f>SUM('㈱塩釜:七ヶ浜'!AF21)</f>
        <v>9357.0258</v>
      </c>
      <c r="AG21" s="2">
        <f>SUM('㈱塩釜:七ヶ浜'!AG21)</f>
        <v>804188.9110000001</v>
      </c>
      <c r="AH21" s="2">
        <f>SUM('㈱塩釜:七ヶ浜'!AH21)</f>
        <v>198</v>
      </c>
      <c r="AI21" s="2">
        <f>SUM('㈱塩釜:七ヶ浜'!AI21)</f>
        <v>11613.093</v>
      </c>
      <c r="AJ21" s="2">
        <f>SUM('㈱塩釜:七ヶ浜'!AJ21)</f>
        <v>533475.155</v>
      </c>
      <c r="AK21" s="2">
        <f>SUM('㈱塩釜:七ヶ浜'!AK21)</f>
        <v>28</v>
      </c>
      <c r="AL21" s="2">
        <f>SUM('㈱塩釜:七ヶ浜'!AL21)</f>
        <v>2044.478</v>
      </c>
      <c r="AM21" s="2">
        <f>SUM('㈱塩釜:七ヶ浜'!AM21)</f>
        <v>103200.193</v>
      </c>
      <c r="AN21" s="2">
        <f>SUM('㈱塩釜:七ヶ浜'!AN21)</f>
        <v>375</v>
      </c>
      <c r="AO21" s="2">
        <f>SUM('㈱塩釜:七ヶ浜'!AO21)</f>
        <v>24822.806399999998</v>
      </c>
      <c r="AP21" s="2">
        <f>SUM('㈱塩釜:七ヶ浜'!AP21)</f>
        <v>1739582.525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>
        <f>SUM('㈱塩釜:七ヶ浜'!D22)</f>
        <v>0</v>
      </c>
      <c r="E22" s="1">
        <f>SUM('㈱塩釜:七ヶ浜'!E22)</f>
        <v>0</v>
      </c>
      <c r="F22" s="1">
        <f>SUM('㈱塩釜:七ヶ浜'!F22)</f>
        <v>0</v>
      </c>
      <c r="G22" s="1">
        <f>SUM('㈱塩釜:七ヶ浜'!G22)</f>
        <v>1</v>
      </c>
      <c r="H22" s="1">
        <f>SUM('㈱塩釜:七ヶ浜'!H22)</f>
        <v>0.037</v>
      </c>
      <c r="I22" s="1">
        <f>SUM('㈱塩釜:七ヶ浜'!I22)</f>
        <v>15.437</v>
      </c>
      <c r="J22" s="1">
        <f>SUM('㈱塩釜:七ヶ浜'!J22)</f>
        <v>28</v>
      </c>
      <c r="K22" s="1">
        <f>SUM('㈱塩釜:七ヶ浜'!K22)</f>
        <v>5.2102</v>
      </c>
      <c r="L22" s="1">
        <f>SUM('㈱塩釜:七ヶ浜'!L22)</f>
        <v>3039.606</v>
      </c>
      <c r="M22" s="1">
        <f>SUM('㈱塩釜:七ヶ浜'!M22)</f>
        <v>159</v>
      </c>
      <c r="N22" s="1">
        <f>SUM('㈱塩釜:七ヶ浜'!N22)</f>
        <v>270.435</v>
      </c>
      <c r="O22" s="1">
        <f>SUM('㈱塩釜:七ヶ浜'!O22)</f>
        <v>42961.416</v>
      </c>
      <c r="P22" s="1">
        <f>SUM('㈱塩釜:七ヶ浜'!P22)</f>
        <v>181</v>
      </c>
      <c r="Q22" s="1">
        <f>SUM('㈱塩釜:七ヶ浜'!Q22)</f>
        <v>208.055</v>
      </c>
      <c r="R22" s="1">
        <f>SUM('㈱塩釜:七ヶ浜'!R22)</f>
        <v>27559.326</v>
      </c>
      <c r="S22" s="1">
        <f>SUM('㈱塩釜:七ヶ浜'!S22)</f>
        <v>0</v>
      </c>
      <c r="T22" s="1">
        <f>SUM('㈱塩釜:七ヶ浜'!T22)</f>
        <v>0</v>
      </c>
      <c r="U22" s="1">
        <f>SUM('㈱塩釜:七ヶ浜'!U22)</f>
        <v>0</v>
      </c>
      <c r="V22" s="1">
        <f>SUM('㈱塩釜:七ヶ浜'!V22)</f>
        <v>0</v>
      </c>
      <c r="W22" s="1">
        <f>SUM('㈱塩釜:七ヶ浜'!W22)</f>
        <v>0</v>
      </c>
      <c r="X22" s="6">
        <f>SUM('㈱塩釜:七ヶ浜'!X22)</f>
        <v>0</v>
      </c>
      <c r="Y22" s="1">
        <f>SUM('㈱塩釜:七ヶ浜'!Y22)</f>
        <v>0</v>
      </c>
      <c r="Z22" s="1">
        <f>SUM('㈱塩釜:七ヶ浜'!Z22)</f>
        <v>0</v>
      </c>
      <c r="AA22" s="1">
        <f>SUM('㈱塩釜:七ヶ浜'!AA22)</f>
        <v>0</v>
      </c>
      <c r="AB22" s="1">
        <f>SUM('㈱塩釜:七ヶ浜'!AB22)</f>
        <v>0</v>
      </c>
      <c r="AC22" s="1">
        <f>SUM('㈱塩釜:七ヶ浜'!AC22)</f>
        <v>0</v>
      </c>
      <c r="AD22" s="1">
        <f>SUM('㈱塩釜:七ヶ浜'!AD22)</f>
        <v>0</v>
      </c>
      <c r="AE22" s="1">
        <f>SUM('㈱塩釜:七ヶ浜'!AE22)</f>
        <v>0</v>
      </c>
      <c r="AF22" s="1">
        <f>SUM('㈱塩釜:七ヶ浜'!AF22)</f>
        <v>0</v>
      </c>
      <c r="AG22" s="1">
        <f>SUM('㈱塩釜:七ヶ浜'!AG22)</f>
        <v>0</v>
      </c>
      <c r="AH22" s="1">
        <f>SUM('㈱塩釜:七ヶ浜'!AH22)</f>
        <v>2</v>
      </c>
      <c r="AI22" s="1">
        <f>SUM('㈱塩釜:七ヶ浜'!AI22)</f>
        <v>0.2276</v>
      </c>
      <c r="AJ22" s="1">
        <f>SUM('㈱塩釜:七ヶ浜'!AJ22)</f>
        <v>252.156</v>
      </c>
      <c r="AK22" s="1">
        <f>SUM('㈱塩釜:七ヶ浜'!AK22)</f>
        <v>0</v>
      </c>
      <c r="AL22" s="1">
        <f>SUM('㈱塩釜:七ヶ浜'!AL22)</f>
        <v>0</v>
      </c>
      <c r="AM22" s="1">
        <f>SUM('㈱塩釜:七ヶ浜'!AM22)</f>
        <v>0</v>
      </c>
      <c r="AN22" s="1">
        <f>SUM('㈱塩釜:七ヶ浜'!AN22)</f>
        <v>371</v>
      </c>
      <c r="AO22" s="1">
        <f>SUM('㈱塩釜:七ヶ浜'!AO22)</f>
        <v>483.96479999999997</v>
      </c>
      <c r="AP22" s="1">
        <f>SUM('㈱塩釜:七ヶ浜'!AP22)</f>
        <v>73827.94099999999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>
        <f>SUM('㈱塩釜:七ヶ浜'!D23)</f>
        <v>0</v>
      </c>
      <c r="E23" s="2">
        <f>SUM('㈱塩釜:七ヶ浜'!E23)</f>
        <v>0</v>
      </c>
      <c r="F23" s="2">
        <f>SUM('㈱塩釜:七ヶ浜'!F23)</f>
        <v>0</v>
      </c>
      <c r="G23" s="2">
        <f>SUM('㈱塩釜:七ヶ浜'!G23)</f>
        <v>0</v>
      </c>
      <c r="H23" s="2">
        <f>SUM('㈱塩釜:七ヶ浜'!H23)</f>
        <v>0</v>
      </c>
      <c r="I23" s="2">
        <f>SUM('㈱塩釜:七ヶ浜'!I23)</f>
        <v>0</v>
      </c>
      <c r="J23" s="2">
        <f>SUM('㈱塩釜:七ヶ浜'!J23)</f>
        <v>0</v>
      </c>
      <c r="K23" s="2">
        <f>SUM('㈱塩釜:七ヶ浜'!K23)</f>
        <v>0</v>
      </c>
      <c r="L23" s="2">
        <f>SUM('㈱塩釜:七ヶ浜'!L23)</f>
        <v>0</v>
      </c>
      <c r="M23" s="2">
        <f>SUM('㈱塩釜:七ヶ浜'!M23)</f>
        <v>0</v>
      </c>
      <c r="N23" s="2">
        <f>SUM('㈱塩釜:七ヶ浜'!N23)</f>
        <v>0</v>
      </c>
      <c r="O23" s="2">
        <f>SUM('㈱塩釜:七ヶ浜'!O23)</f>
        <v>0</v>
      </c>
      <c r="P23" s="2">
        <f>SUM('㈱塩釜:七ヶ浜'!P23)</f>
        <v>0</v>
      </c>
      <c r="Q23" s="2">
        <f>SUM('㈱塩釜:七ヶ浜'!Q23)</f>
        <v>0</v>
      </c>
      <c r="R23" s="2">
        <f>SUM('㈱塩釜:七ヶ浜'!R23)</f>
        <v>0</v>
      </c>
      <c r="S23" s="2">
        <f>SUM('㈱塩釜:七ヶ浜'!S23)</f>
        <v>0</v>
      </c>
      <c r="T23" s="2">
        <f>SUM('㈱塩釜:七ヶ浜'!T23)</f>
        <v>0</v>
      </c>
      <c r="U23" s="2">
        <f>SUM('㈱塩釜:七ヶ浜'!U23)</f>
        <v>0</v>
      </c>
      <c r="V23" s="2">
        <f>SUM('㈱塩釜:七ヶ浜'!V23)</f>
        <v>0</v>
      </c>
      <c r="W23" s="2">
        <f>SUM('㈱塩釜:七ヶ浜'!W23)</f>
        <v>0</v>
      </c>
      <c r="X23" s="7">
        <f>SUM('㈱塩釜:七ヶ浜'!X23)</f>
        <v>0</v>
      </c>
      <c r="Y23" s="2">
        <f>SUM('㈱塩釜:七ヶ浜'!Y23)</f>
        <v>0</v>
      </c>
      <c r="Z23" s="2">
        <f>SUM('㈱塩釜:七ヶ浜'!Z23)</f>
        <v>0</v>
      </c>
      <c r="AA23" s="2">
        <f>SUM('㈱塩釜:七ヶ浜'!AA23)</f>
        <v>0</v>
      </c>
      <c r="AB23" s="2">
        <f>SUM('㈱塩釜:七ヶ浜'!AB23)</f>
        <v>0</v>
      </c>
      <c r="AC23" s="2">
        <f>SUM('㈱塩釜:七ヶ浜'!AC23)</f>
        <v>0</v>
      </c>
      <c r="AD23" s="2">
        <f>SUM('㈱塩釜:七ヶ浜'!AD23)</f>
        <v>0</v>
      </c>
      <c r="AE23" s="2">
        <f>SUM('㈱塩釜:七ヶ浜'!AE23)</f>
        <v>0</v>
      </c>
      <c r="AF23" s="2">
        <f>SUM('㈱塩釜:七ヶ浜'!AF23)</f>
        <v>0</v>
      </c>
      <c r="AG23" s="2">
        <f>SUM('㈱塩釜:七ヶ浜'!AG23)</f>
        <v>0</v>
      </c>
      <c r="AH23" s="2">
        <f>SUM('㈱塩釜:七ヶ浜'!AH23)</f>
        <v>0</v>
      </c>
      <c r="AI23" s="2">
        <f>SUM('㈱塩釜:七ヶ浜'!AI23)</f>
        <v>0</v>
      </c>
      <c r="AJ23" s="2">
        <f>SUM('㈱塩釜:七ヶ浜'!AJ23)</f>
        <v>0</v>
      </c>
      <c r="AK23" s="2">
        <f>SUM('㈱塩釜:七ヶ浜'!AK23)</f>
        <v>0</v>
      </c>
      <c r="AL23" s="2">
        <f>SUM('㈱塩釜:七ヶ浜'!AL23)</f>
        <v>0</v>
      </c>
      <c r="AM23" s="2">
        <f>SUM('㈱塩釜:七ヶ浜'!AM23)</f>
        <v>0</v>
      </c>
      <c r="AN23" s="2">
        <f>SUM('㈱塩釜:七ヶ浜'!AN23)</f>
        <v>0</v>
      </c>
      <c r="AO23" s="2">
        <f>SUM('㈱塩釜:七ヶ浜'!AO23)</f>
        <v>0</v>
      </c>
      <c r="AP23" s="2">
        <f>SUM('㈱塩釜:七ヶ浜'!AP23)</f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>
        <f>SUM('㈱塩釜:七ヶ浜'!D24)</f>
        <v>19</v>
      </c>
      <c r="E24" s="1">
        <f>SUM('㈱塩釜:七ヶ浜'!E24)</f>
        <v>61.7106</v>
      </c>
      <c r="F24" s="1">
        <f>SUM('㈱塩釜:七ヶ浜'!F24)</f>
        <v>12842.224</v>
      </c>
      <c r="G24" s="1">
        <f>SUM('㈱塩釜:七ヶ浜'!G24)</f>
        <v>14</v>
      </c>
      <c r="H24" s="1">
        <f>SUM('㈱塩釜:七ヶ浜'!H24)</f>
        <v>39.6339</v>
      </c>
      <c r="I24" s="1">
        <f>SUM('㈱塩釜:七ヶ浜'!I24)</f>
        <v>11198.945</v>
      </c>
      <c r="J24" s="1">
        <f>SUM('㈱塩釜:七ヶ浜'!J24)</f>
        <v>19</v>
      </c>
      <c r="K24" s="1">
        <f>SUM('㈱塩釜:七ヶ浜'!K24)</f>
        <v>119.3466</v>
      </c>
      <c r="L24" s="1">
        <f>SUM('㈱塩釜:七ヶ浜'!L24)</f>
        <v>24433.268</v>
      </c>
      <c r="M24" s="1">
        <f>SUM('㈱塩釜:七ヶ浜'!M24)</f>
        <v>21</v>
      </c>
      <c r="N24" s="1">
        <f>SUM('㈱塩釜:七ヶ浜'!N24)</f>
        <v>186.5525</v>
      </c>
      <c r="O24" s="1">
        <f>SUM('㈱塩釜:七ヶ浜'!O24)</f>
        <v>27777.454</v>
      </c>
      <c r="P24" s="1">
        <f>SUM('㈱塩釜:七ヶ浜'!P24)</f>
        <v>17</v>
      </c>
      <c r="Q24" s="1">
        <f>SUM('㈱塩釜:七ヶ浜'!Q24)</f>
        <v>180.2631</v>
      </c>
      <c r="R24" s="1">
        <f>SUM('㈱塩釜:七ヶ浜'!R24)</f>
        <v>18813.746</v>
      </c>
      <c r="S24" s="1">
        <f>SUM('㈱塩釜:七ヶ浜'!S24)</f>
        <v>20</v>
      </c>
      <c r="T24" s="1">
        <f>SUM('㈱塩釜:七ヶ浜'!T24)</f>
        <v>169.7784</v>
      </c>
      <c r="U24" s="1">
        <f>SUM('㈱塩釜:七ヶ浜'!U24)</f>
        <v>19369.174</v>
      </c>
      <c r="V24" s="1">
        <f>SUM('㈱塩釜:七ヶ浜'!V24)</f>
        <v>35</v>
      </c>
      <c r="W24" s="1">
        <f>SUM('㈱塩釜:七ヶ浜'!W24)</f>
        <v>223.8129</v>
      </c>
      <c r="X24" s="6">
        <f>SUM('㈱塩釜:七ヶ浜'!X24)</f>
        <v>45630.06103800059</v>
      </c>
      <c r="Y24" s="1">
        <f>SUM('㈱塩釜:七ヶ浜'!Y24)</f>
        <v>28</v>
      </c>
      <c r="Z24" s="1">
        <f>SUM('㈱塩釜:七ヶ浜'!Z24)</f>
        <v>194.41160000000002</v>
      </c>
      <c r="AA24" s="1">
        <f>SUM('㈱塩釜:七ヶ浜'!AA24)</f>
        <v>55633.063121090985</v>
      </c>
      <c r="AB24" s="1">
        <f>SUM('㈱塩釜:七ヶ浜'!AB24)</f>
        <v>20</v>
      </c>
      <c r="AC24" s="1">
        <f>SUM('㈱塩釜:七ヶ浜'!AC24)</f>
        <v>117.6414</v>
      </c>
      <c r="AD24" s="1">
        <f>SUM('㈱塩釜:七ヶ浜'!AD24)</f>
        <v>40486.831</v>
      </c>
      <c r="AE24" s="1">
        <f>SUM('㈱塩釜:七ヶ浜'!AE24)</f>
        <v>17</v>
      </c>
      <c r="AF24" s="1">
        <f>SUM('㈱塩釜:七ヶ浜'!AF24)</f>
        <v>65.3913</v>
      </c>
      <c r="AG24" s="1">
        <f>SUM('㈱塩釜:七ヶ浜'!AG24)</f>
        <v>22841.96</v>
      </c>
      <c r="AH24" s="1">
        <f>SUM('㈱塩釜:七ヶ浜'!AH24)</f>
        <v>32</v>
      </c>
      <c r="AI24" s="1">
        <f>SUM('㈱塩釜:七ヶ浜'!AI24)</f>
        <v>70.0268</v>
      </c>
      <c r="AJ24" s="1">
        <f>SUM('㈱塩釜:七ヶ浜'!AJ24)</f>
        <v>31288.292</v>
      </c>
      <c r="AK24" s="1">
        <f>SUM('㈱塩釜:七ヶ浜'!AK24)</f>
        <v>17</v>
      </c>
      <c r="AL24" s="1">
        <f>SUM('㈱塩釜:七ヶ浜'!AL24)</f>
        <v>38.6554</v>
      </c>
      <c r="AM24" s="1">
        <f>SUM('㈱塩釜:七ヶ浜'!AM24)</f>
        <v>13844.726</v>
      </c>
      <c r="AN24" s="1">
        <f>SUM('㈱塩釜:七ヶ浜'!AN24)</f>
        <v>259</v>
      </c>
      <c r="AO24" s="1">
        <f>SUM('㈱塩釜:七ヶ浜'!AO24)</f>
        <v>1467.2245000000003</v>
      </c>
      <c r="AP24" s="1">
        <f>SUM('㈱塩釜:七ヶ浜'!AP24)</f>
        <v>324159.7441590917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>
        <f>SUM('㈱塩釜:七ヶ浜'!D25)</f>
        <v>17</v>
      </c>
      <c r="E25" s="2">
        <f>SUM('㈱塩釜:七ヶ浜'!E25)</f>
        <v>76.1832</v>
      </c>
      <c r="F25" s="2">
        <f>SUM('㈱塩釜:七ヶ浜'!F25)</f>
        <v>19365.975</v>
      </c>
      <c r="G25" s="2">
        <f>SUM('㈱塩釜:七ヶ浜'!G25)</f>
        <v>6</v>
      </c>
      <c r="H25" s="2">
        <f>SUM('㈱塩釜:七ヶ浜'!H25)</f>
        <v>34.7668</v>
      </c>
      <c r="I25" s="2">
        <f>SUM('㈱塩釜:七ヶ浜'!I25)</f>
        <v>9070.994</v>
      </c>
      <c r="J25" s="2">
        <f>SUM('㈱塩釜:七ヶ浜'!J25)</f>
        <v>6</v>
      </c>
      <c r="K25" s="2">
        <f>SUM('㈱塩釜:七ヶ浜'!K25)</f>
        <v>29.221</v>
      </c>
      <c r="L25" s="2">
        <f>SUM('㈱塩釜:七ヶ浜'!L25)</f>
        <v>6548.106</v>
      </c>
      <c r="M25" s="2">
        <f>SUM('㈱塩釜:七ヶ浜'!M25)</f>
        <v>11</v>
      </c>
      <c r="N25" s="2">
        <f>SUM('㈱塩釜:七ヶ浜'!N25)</f>
        <v>130.6546</v>
      </c>
      <c r="O25" s="2">
        <f>SUM('㈱塩釜:七ヶ浜'!O25)</f>
        <v>16582.82</v>
      </c>
      <c r="P25" s="2">
        <f>SUM('㈱塩釜:七ヶ浜'!P25)</f>
        <v>15</v>
      </c>
      <c r="Q25" s="2">
        <f>SUM('㈱塩釜:七ヶ浜'!Q25)</f>
        <v>178.6716</v>
      </c>
      <c r="R25" s="2">
        <f>SUM('㈱塩釜:七ヶ浜'!R25)</f>
        <v>18282.784</v>
      </c>
      <c r="S25" s="2">
        <f>SUM('㈱塩釜:七ヶ浜'!S25)</f>
        <v>23</v>
      </c>
      <c r="T25" s="2">
        <f>SUM('㈱塩釜:七ヶ浜'!T25)</f>
        <v>239.3369</v>
      </c>
      <c r="U25" s="2">
        <f>SUM('㈱塩釜:七ヶ浜'!U25)</f>
        <v>30586.763</v>
      </c>
      <c r="V25" s="2">
        <f>SUM('㈱塩釜:七ヶ浜'!V25)</f>
        <v>36</v>
      </c>
      <c r="W25" s="2">
        <f>SUM('㈱塩釜:七ヶ浜'!W25)</f>
        <v>367.0568</v>
      </c>
      <c r="X25" s="7">
        <f>SUM('㈱塩釜:七ヶ浜'!X25)</f>
        <v>74901.408</v>
      </c>
      <c r="Y25" s="2">
        <f>SUM('㈱塩釜:七ヶ浜'!Y25)</f>
        <v>45</v>
      </c>
      <c r="Z25" s="2">
        <f>SUM('㈱塩釜:七ヶ浜'!Z25)</f>
        <v>419.7852</v>
      </c>
      <c r="AA25" s="2">
        <f>SUM('㈱塩釜:七ヶ浜'!AA25)</f>
        <v>106184.70700000001</v>
      </c>
      <c r="AB25" s="2">
        <f>SUM('㈱塩釜:七ヶ浜'!AB25)</f>
        <v>39</v>
      </c>
      <c r="AC25" s="2">
        <f>SUM('㈱塩釜:七ヶ浜'!AC25)</f>
        <v>280.5014</v>
      </c>
      <c r="AD25" s="2">
        <f>SUM('㈱塩釜:七ヶ浜'!AD25)</f>
        <v>92596.053</v>
      </c>
      <c r="AE25" s="2">
        <f>SUM('㈱塩釜:七ヶ浜'!AE25)</f>
        <v>25</v>
      </c>
      <c r="AF25" s="2">
        <f>SUM('㈱塩釜:七ヶ浜'!AF25)</f>
        <v>113.7636</v>
      </c>
      <c r="AG25" s="2">
        <f>SUM('㈱塩釜:七ヶ浜'!AG25)</f>
        <v>39413.618</v>
      </c>
      <c r="AH25" s="2">
        <f>SUM('㈱塩釜:七ヶ浜'!AH25)</f>
        <v>31</v>
      </c>
      <c r="AI25" s="2">
        <f>SUM('㈱塩釜:七ヶ浜'!AI25)</f>
        <v>107.3372</v>
      </c>
      <c r="AJ25" s="2">
        <f>SUM('㈱塩釜:七ヶ浜'!AJ25)</f>
        <v>49306.566</v>
      </c>
      <c r="AK25" s="2">
        <f>SUM('㈱塩釜:七ヶ浜'!AK25)</f>
        <v>14</v>
      </c>
      <c r="AL25" s="2">
        <f>SUM('㈱塩釜:七ヶ浜'!AL25)</f>
        <v>45.5076</v>
      </c>
      <c r="AM25" s="2">
        <f>SUM('㈱塩釜:七ヶ浜'!AM25)</f>
        <v>19222.655</v>
      </c>
      <c r="AN25" s="2">
        <f>SUM('㈱塩釜:七ヶ浜'!AN25)</f>
        <v>268</v>
      </c>
      <c r="AO25" s="2">
        <f>SUM('㈱塩釜:七ヶ浜'!AO25)</f>
        <v>2022.7858999999999</v>
      </c>
      <c r="AP25" s="2">
        <f>SUM('㈱塩釜:七ヶ浜'!AP25)</f>
        <v>482062.449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>
        <f>SUM('㈱塩釜:七ヶ浜'!D26)</f>
        <v>0</v>
      </c>
      <c r="E26" s="1">
        <f>SUM('㈱塩釜:七ヶ浜'!E26)</f>
        <v>0</v>
      </c>
      <c r="F26" s="1">
        <f>SUM('㈱塩釜:七ヶ浜'!F26)</f>
        <v>0</v>
      </c>
      <c r="G26" s="1">
        <f>SUM('㈱塩釜:七ヶ浜'!G26)</f>
        <v>0</v>
      </c>
      <c r="H26" s="1">
        <f>SUM('㈱塩釜:七ヶ浜'!H26)</f>
        <v>0</v>
      </c>
      <c r="I26" s="1">
        <f>SUM('㈱塩釜:七ヶ浜'!I26)</f>
        <v>0</v>
      </c>
      <c r="J26" s="1">
        <f>SUM('㈱塩釜:七ヶ浜'!J26)</f>
        <v>0</v>
      </c>
      <c r="K26" s="1">
        <f>SUM('㈱塩釜:七ヶ浜'!K26)</f>
        <v>0</v>
      </c>
      <c r="L26" s="1">
        <f>SUM('㈱塩釜:七ヶ浜'!L26)</f>
        <v>0</v>
      </c>
      <c r="M26" s="1">
        <f>SUM('㈱塩釜:七ヶ浜'!M26)</f>
        <v>0</v>
      </c>
      <c r="N26" s="1">
        <f>SUM('㈱塩釜:七ヶ浜'!N26)</f>
        <v>0</v>
      </c>
      <c r="O26" s="1">
        <f>SUM('㈱塩釜:七ヶ浜'!O26)</f>
        <v>0</v>
      </c>
      <c r="P26" s="1">
        <f>SUM('㈱塩釜:七ヶ浜'!P26)</f>
        <v>0</v>
      </c>
      <c r="Q26" s="1">
        <f>SUM('㈱塩釜:七ヶ浜'!Q26)</f>
        <v>0</v>
      </c>
      <c r="R26" s="1">
        <f>SUM('㈱塩釜:七ヶ浜'!R26)</f>
        <v>0</v>
      </c>
      <c r="S26" s="1">
        <f>SUM('㈱塩釜:七ヶ浜'!S26)</f>
        <v>0</v>
      </c>
      <c r="T26" s="1">
        <f>SUM('㈱塩釜:七ヶ浜'!T26)</f>
        <v>0</v>
      </c>
      <c r="U26" s="1">
        <f>SUM('㈱塩釜:七ヶ浜'!U26)</f>
        <v>0</v>
      </c>
      <c r="V26" s="1">
        <f>SUM('㈱塩釜:七ヶ浜'!V26)</f>
        <v>0</v>
      </c>
      <c r="W26" s="1">
        <f>SUM('㈱塩釜:七ヶ浜'!W26)</f>
        <v>0</v>
      </c>
      <c r="X26" s="6">
        <f>SUM('㈱塩釜:七ヶ浜'!X26)</f>
        <v>0</v>
      </c>
      <c r="Y26" s="1">
        <f>SUM('㈱塩釜:七ヶ浜'!Y26)</f>
        <v>0</v>
      </c>
      <c r="Z26" s="1">
        <f>SUM('㈱塩釜:七ヶ浜'!Z26)</f>
        <v>0</v>
      </c>
      <c r="AA26" s="1">
        <f>SUM('㈱塩釜:七ヶ浜'!AA26)</f>
        <v>0</v>
      </c>
      <c r="AB26" s="1">
        <f>SUM('㈱塩釜:七ヶ浜'!AB26)</f>
        <v>0</v>
      </c>
      <c r="AC26" s="1">
        <f>SUM('㈱塩釜:七ヶ浜'!AC26)</f>
        <v>0</v>
      </c>
      <c r="AD26" s="1">
        <f>SUM('㈱塩釜:七ヶ浜'!AD26)</f>
        <v>0</v>
      </c>
      <c r="AE26" s="1">
        <f>SUM('㈱塩釜:七ヶ浜'!AE26)</f>
        <v>0</v>
      </c>
      <c r="AF26" s="1">
        <f>SUM('㈱塩釜:七ヶ浜'!AF26)</f>
        <v>0</v>
      </c>
      <c r="AG26" s="1">
        <f>SUM('㈱塩釜:七ヶ浜'!AG26)</f>
        <v>0</v>
      </c>
      <c r="AH26" s="1">
        <f>SUM('㈱塩釜:七ヶ浜'!AH26)</f>
        <v>0</v>
      </c>
      <c r="AI26" s="1">
        <f>SUM('㈱塩釜:七ヶ浜'!AI26)</f>
        <v>0</v>
      </c>
      <c r="AJ26" s="1">
        <f>SUM('㈱塩釜:七ヶ浜'!AJ26)</f>
        <v>0</v>
      </c>
      <c r="AK26" s="1">
        <f>SUM('㈱塩釜:七ヶ浜'!AK26)</f>
        <v>0</v>
      </c>
      <c r="AL26" s="1">
        <f>SUM('㈱塩釜:七ヶ浜'!AL26)</f>
        <v>0</v>
      </c>
      <c r="AM26" s="1">
        <f>SUM('㈱塩釜:七ヶ浜'!AM26)</f>
        <v>0</v>
      </c>
      <c r="AN26" s="1">
        <f>SUM('㈱塩釜:七ヶ浜'!AN26)</f>
        <v>0</v>
      </c>
      <c r="AO26" s="1">
        <f>SUM('㈱塩釜:七ヶ浜'!AO26)</f>
        <v>0</v>
      </c>
      <c r="AP26" s="1">
        <f>SUM('㈱塩釜:七ヶ浜'!AP26)</f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>
        <f>SUM('㈱塩釜:七ヶ浜'!D27)</f>
        <v>0</v>
      </c>
      <c r="E27" s="2">
        <f>SUM('㈱塩釜:七ヶ浜'!E27)</f>
        <v>0</v>
      </c>
      <c r="F27" s="2">
        <f>SUM('㈱塩釜:七ヶ浜'!F27)</f>
        <v>0</v>
      </c>
      <c r="G27" s="2">
        <f>SUM('㈱塩釜:七ヶ浜'!G27)</f>
        <v>0</v>
      </c>
      <c r="H27" s="2">
        <f>SUM('㈱塩釜:七ヶ浜'!H27)</f>
        <v>0</v>
      </c>
      <c r="I27" s="2">
        <f>SUM('㈱塩釜:七ヶ浜'!I27)</f>
        <v>0</v>
      </c>
      <c r="J27" s="2">
        <f>SUM('㈱塩釜:七ヶ浜'!J27)</f>
        <v>0</v>
      </c>
      <c r="K27" s="2">
        <f>SUM('㈱塩釜:七ヶ浜'!K27)</f>
        <v>0</v>
      </c>
      <c r="L27" s="2">
        <f>SUM('㈱塩釜:七ヶ浜'!L27)</f>
        <v>0</v>
      </c>
      <c r="M27" s="2">
        <f>SUM('㈱塩釜:七ヶ浜'!M27)</f>
        <v>0</v>
      </c>
      <c r="N27" s="2">
        <f>SUM('㈱塩釜:七ヶ浜'!N27)</f>
        <v>0</v>
      </c>
      <c r="O27" s="2">
        <f>SUM('㈱塩釜:七ヶ浜'!O27)</f>
        <v>0</v>
      </c>
      <c r="P27" s="2">
        <f>SUM('㈱塩釜:七ヶ浜'!P27)</f>
        <v>0</v>
      </c>
      <c r="Q27" s="2">
        <f>SUM('㈱塩釜:七ヶ浜'!Q27)</f>
        <v>0</v>
      </c>
      <c r="R27" s="2">
        <f>SUM('㈱塩釜:七ヶ浜'!R27)</f>
        <v>0</v>
      </c>
      <c r="S27" s="2">
        <f>SUM('㈱塩釜:七ヶ浜'!S27)</f>
        <v>0</v>
      </c>
      <c r="T27" s="2">
        <f>SUM('㈱塩釜:七ヶ浜'!T27)</f>
        <v>0</v>
      </c>
      <c r="U27" s="2">
        <f>SUM('㈱塩釜:七ヶ浜'!U27)</f>
        <v>0</v>
      </c>
      <c r="V27" s="2">
        <f>SUM('㈱塩釜:七ヶ浜'!V27)</f>
        <v>0</v>
      </c>
      <c r="W27" s="2">
        <f>SUM('㈱塩釜:七ヶ浜'!W27)</f>
        <v>0</v>
      </c>
      <c r="X27" s="7">
        <f>SUM('㈱塩釜:七ヶ浜'!X27)</f>
        <v>0</v>
      </c>
      <c r="Y27" s="2">
        <f>SUM('㈱塩釜:七ヶ浜'!Y27)</f>
        <v>0</v>
      </c>
      <c r="Z27" s="2">
        <f>SUM('㈱塩釜:七ヶ浜'!Z27)</f>
        <v>0</v>
      </c>
      <c r="AA27" s="2">
        <f>SUM('㈱塩釜:七ヶ浜'!AA27)</f>
        <v>0</v>
      </c>
      <c r="AB27" s="2">
        <f>SUM('㈱塩釜:七ヶ浜'!AB27)</f>
        <v>0</v>
      </c>
      <c r="AC27" s="2">
        <f>SUM('㈱塩釜:七ヶ浜'!AC27)</f>
        <v>0</v>
      </c>
      <c r="AD27" s="2">
        <f>SUM('㈱塩釜:七ヶ浜'!AD27)</f>
        <v>0</v>
      </c>
      <c r="AE27" s="2">
        <f>SUM('㈱塩釜:七ヶ浜'!AE27)</f>
        <v>0</v>
      </c>
      <c r="AF27" s="2">
        <f>SUM('㈱塩釜:七ヶ浜'!AF27)</f>
        <v>0</v>
      </c>
      <c r="AG27" s="2">
        <f>SUM('㈱塩釜:七ヶ浜'!AG27)</f>
        <v>0</v>
      </c>
      <c r="AH27" s="2">
        <f>SUM('㈱塩釜:七ヶ浜'!AH27)</f>
        <v>0</v>
      </c>
      <c r="AI27" s="2">
        <f>SUM('㈱塩釜:七ヶ浜'!AI27)</f>
        <v>0</v>
      </c>
      <c r="AJ27" s="2">
        <f>SUM('㈱塩釜:七ヶ浜'!AJ27)</f>
        <v>0</v>
      </c>
      <c r="AK27" s="2">
        <f>SUM('㈱塩釜:七ヶ浜'!AK27)</f>
        <v>0</v>
      </c>
      <c r="AL27" s="2">
        <f>SUM('㈱塩釜:七ヶ浜'!AL27)</f>
        <v>0</v>
      </c>
      <c r="AM27" s="2">
        <f>SUM('㈱塩釜:七ヶ浜'!AM27)</f>
        <v>0</v>
      </c>
      <c r="AN27" s="2">
        <f>SUM('㈱塩釜:七ヶ浜'!AN27)</f>
        <v>0</v>
      </c>
      <c r="AO27" s="2">
        <f>SUM('㈱塩釜:七ヶ浜'!AO27)</f>
        <v>0</v>
      </c>
      <c r="AP27" s="2">
        <f>SUM('㈱塩釜:七ヶ浜'!AP27)</f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>
        <f>SUM('㈱塩釜:七ヶ浜'!D28)</f>
        <v>0</v>
      </c>
      <c r="E28" s="1">
        <f>SUM('㈱塩釜:七ヶ浜'!E28)</f>
        <v>0</v>
      </c>
      <c r="F28" s="1">
        <f>SUM('㈱塩釜:七ヶ浜'!F28)</f>
        <v>0</v>
      </c>
      <c r="G28" s="1">
        <f>SUM('㈱塩釜:七ヶ浜'!G28)</f>
        <v>0</v>
      </c>
      <c r="H28" s="1">
        <f>SUM('㈱塩釜:七ヶ浜'!H28)</f>
        <v>0</v>
      </c>
      <c r="I28" s="1">
        <f>SUM('㈱塩釜:七ヶ浜'!I28)</f>
        <v>0</v>
      </c>
      <c r="J28" s="1">
        <f>SUM('㈱塩釜:七ヶ浜'!J28)</f>
        <v>0</v>
      </c>
      <c r="K28" s="1">
        <f>SUM('㈱塩釜:七ヶ浜'!K28)</f>
        <v>0</v>
      </c>
      <c r="L28" s="1">
        <f>SUM('㈱塩釜:七ヶ浜'!L28)</f>
        <v>0</v>
      </c>
      <c r="M28" s="1">
        <f>SUM('㈱塩釜:七ヶ浜'!M28)</f>
        <v>0</v>
      </c>
      <c r="N28" s="1">
        <f>SUM('㈱塩釜:七ヶ浜'!N28)</f>
        <v>0</v>
      </c>
      <c r="O28" s="1">
        <f>SUM('㈱塩釜:七ヶ浜'!O28)</f>
        <v>0</v>
      </c>
      <c r="P28" s="1">
        <f>SUM('㈱塩釜:七ヶ浜'!P28)</f>
        <v>0</v>
      </c>
      <c r="Q28" s="1">
        <f>SUM('㈱塩釜:七ヶ浜'!Q28)</f>
        <v>0</v>
      </c>
      <c r="R28" s="1">
        <f>SUM('㈱塩釜:七ヶ浜'!R28)</f>
        <v>0</v>
      </c>
      <c r="S28" s="1">
        <f>SUM('㈱塩釜:七ヶ浜'!S28)</f>
        <v>0</v>
      </c>
      <c r="T28" s="1">
        <f>SUM('㈱塩釜:七ヶ浜'!T28)</f>
        <v>0</v>
      </c>
      <c r="U28" s="1">
        <f>SUM('㈱塩釜:七ヶ浜'!U28)</f>
        <v>0</v>
      </c>
      <c r="V28" s="1">
        <f>SUM('㈱塩釜:七ヶ浜'!V28)</f>
        <v>0</v>
      </c>
      <c r="W28" s="1">
        <f>SUM('㈱塩釜:七ヶ浜'!W28)</f>
        <v>0</v>
      </c>
      <c r="X28" s="6">
        <f>SUM('㈱塩釜:七ヶ浜'!X28)</f>
        <v>0</v>
      </c>
      <c r="Y28" s="1">
        <f>SUM('㈱塩釜:七ヶ浜'!Y28)</f>
        <v>0</v>
      </c>
      <c r="Z28" s="1">
        <f>SUM('㈱塩釜:七ヶ浜'!Z28)</f>
        <v>0</v>
      </c>
      <c r="AA28" s="1">
        <f>SUM('㈱塩釜:七ヶ浜'!AA28)</f>
        <v>0</v>
      </c>
      <c r="AB28" s="1">
        <f>SUM('㈱塩釜:七ヶ浜'!AB28)</f>
        <v>0</v>
      </c>
      <c r="AC28" s="1">
        <f>SUM('㈱塩釜:七ヶ浜'!AC28)</f>
        <v>0</v>
      </c>
      <c r="AD28" s="1">
        <f>SUM('㈱塩釜:七ヶ浜'!AD28)</f>
        <v>0</v>
      </c>
      <c r="AE28" s="1">
        <f>SUM('㈱塩釜:七ヶ浜'!AE28)</f>
        <v>0</v>
      </c>
      <c r="AF28" s="1">
        <f>SUM('㈱塩釜:七ヶ浜'!AF28)</f>
        <v>0</v>
      </c>
      <c r="AG28" s="1">
        <f>SUM('㈱塩釜:七ヶ浜'!AG28)</f>
        <v>0</v>
      </c>
      <c r="AH28" s="1">
        <f>SUM('㈱塩釜:七ヶ浜'!AH28)</f>
        <v>0</v>
      </c>
      <c r="AI28" s="1">
        <f>SUM('㈱塩釜:七ヶ浜'!AI28)</f>
        <v>0</v>
      </c>
      <c r="AJ28" s="1">
        <f>SUM('㈱塩釜:七ヶ浜'!AJ28)</f>
        <v>0</v>
      </c>
      <c r="AK28" s="1">
        <f>SUM('㈱塩釜:七ヶ浜'!AK28)</f>
        <v>0</v>
      </c>
      <c r="AL28" s="1">
        <f>SUM('㈱塩釜:七ヶ浜'!AL28)</f>
        <v>0</v>
      </c>
      <c r="AM28" s="1">
        <f>SUM('㈱塩釜:七ヶ浜'!AM28)</f>
        <v>0</v>
      </c>
      <c r="AN28" s="1">
        <f>SUM('㈱塩釜:七ヶ浜'!AN28)</f>
        <v>0</v>
      </c>
      <c r="AO28" s="1">
        <f>SUM('㈱塩釜:七ヶ浜'!AO28)</f>
        <v>0</v>
      </c>
      <c r="AP28" s="1">
        <f>SUM('㈱塩釜:七ヶ浜'!AP28)</f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>
        <f>SUM('㈱塩釜:七ヶ浜'!D29)</f>
        <v>0</v>
      </c>
      <c r="E29" s="2">
        <f>SUM('㈱塩釜:七ヶ浜'!E29)</f>
        <v>0</v>
      </c>
      <c r="F29" s="2">
        <f>SUM('㈱塩釜:七ヶ浜'!F29)</f>
        <v>0</v>
      </c>
      <c r="G29" s="2">
        <f>SUM('㈱塩釜:七ヶ浜'!G29)</f>
        <v>0</v>
      </c>
      <c r="H29" s="2">
        <f>SUM('㈱塩釜:七ヶ浜'!H29)</f>
        <v>0</v>
      </c>
      <c r="I29" s="2">
        <f>SUM('㈱塩釜:七ヶ浜'!I29)</f>
        <v>0</v>
      </c>
      <c r="J29" s="2">
        <f>SUM('㈱塩釜:七ヶ浜'!J29)</f>
        <v>0</v>
      </c>
      <c r="K29" s="2">
        <f>SUM('㈱塩釜:七ヶ浜'!K29)</f>
        <v>0</v>
      </c>
      <c r="L29" s="2">
        <f>SUM('㈱塩釜:七ヶ浜'!L29)</f>
        <v>0</v>
      </c>
      <c r="M29" s="2">
        <f>SUM('㈱塩釜:七ヶ浜'!M29)</f>
        <v>0</v>
      </c>
      <c r="N29" s="2">
        <f>SUM('㈱塩釜:七ヶ浜'!N29)</f>
        <v>0</v>
      </c>
      <c r="O29" s="2">
        <f>SUM('㈱塩釜:七ヶ浜'!O29)</f>
        <v>0</v>
      </c>
      <c r="P29" s="2">
        <f>SUM('㈱塩釜:七ヶ浜'!P29)</f>
        <v>0</v>
      </c>
      <c r="Q29" s="2">
        <f>SUM('㈱塩釜:七ヶ浜'!Q29)</f>
        <v>0</v>
      </c>
      <c r="R29" s="2">
        <f>SUM('㈱塩釜:七ヶ浜'!R29)</f>
        <v>0</v>
      </c>
      <c r="S29" s="2">
        <f>SUM('㈱塩釜:七ヶ浜'!S29)</f>
        <v>0</v>
      </c>
      <c r="T29" s="2">
        <f>SUM('㈱塩釜:七ヶ浜'!T29)</f>
        <v>0</v>
      </c>
      <c r="U29" s="2">
        <f>SUM('㈱塩釜:七ヶ浜'!U29)</f>
        <v>0</v>
      </c>
      <c r="V29" s="2">
        <f>SUM('㈱塩釜:七ヶ浜'!V29)</f>
        <v>0</v>
      </c>
      <c r="W29" s="2">
        <f>SUM('㈱塩釜:七ヶ浜'!W29)</f>
        <v>0</v>
      </c>
      <c r="X29" s="7">
        <f>SUM('㈱塩釜:七ヶ浜'!X29)</f>
        <v>0</v>
      </c>
      <c r="Y29" s="2">
        <f>SUM('㈱塩釜:七ヶ浜'!Y29)</f>
        <v>0</v>
      </c>
      <c r="Z29" s="2">
        <f>SUM('㈱塩釜:七ヶ浜'!Z29)</f>
        <v>0</v>
      </c>
      <c r="AA29" s="2">
        <f>SUM('㈱塩釜:七ヶ浜'!AA29)</f>
        <v>0</v>
      </c>
      <c r="AB29" s="2">
        <f>SUM('㈱塩釜:七ヶ浜'!AB29)</f>
        <v>0</v>
      </c>
      <c r="AC29" s="2">
        <f>SUM('㈱塩釜:七ヶ浜'!AC29)</f>
        <v>0</v>
      </c>
      <c r="AD29" s="2">
        <f>SUM('㈱塩釜:七ヶ浜'!AD29)</f>
        <v>0</v>
      </c>
      <c r="AE29" s="2">
        <f>SUM('㈱塩釜:七ヶ浜'!AE29)</f>
        <v>0</v>
      </c>
      <c r="AF29" s="2">
        <f>SUM('㈱塩釜:七ヶ浜'!AF29)</f>
        <v>0</v>
      </c>
      <c r="AG29" s="2">
        <f>SUM('㈱塩釜:七ヶ浜'!AG29)</f>
        <v>0</v>
      </c>
      <c r="AH29" s="2">
        <f>SUM('㈱塩釜:七ヶ浜'!AH29)</f>
        <v>0</v>
      </c>
      <c r="AI29" s="2">
        <f>SUM('㈱塩釜:七ヶ浜'!AI29)</f>
        <v>0</v>
      </c>
      <c r="AJ29" s="2">
        <f>SUM('㈱塩釜:七ヶ浜'!AJ29)</f>
        <v>0</v>
      </c>
      <c r="AK29" s="2">
        <f>SUM('㈱塩釜:七ヶ浜'!AK29)</f>
        <v>0</v>
      </c>
      <c r="AL29" s="2">
        <f>SUM('㈱塩釜:七ヶ浜'!AL29)</f>
        <v>0</v>
      </c>
      <c r="AM29" s="2">
        <f>SUM('㈱塩釜:七ヶ浜'!AM29)</f>
        <v>0</v>
      </c>
      <c r="AN29" s="2">
        <f>SUM('㈱塩釜:七ヶ浜'!AN29)</f>
        <v>0</v>
      </c>
      <c r="AO29" s="2">
        <f>SUM('㈱塩釜:七ヶ浜'!AO29)</f>
        <v>0</v>
      </c>
      <c r="AP29" s="2">
        <f>SUM('㈱塩釜:七ヶ浜'!AP29)</f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>
        <f>SUM('㈱塩釜:七ヶ浜'!D30)</f>
        <v>1107</v>
      </c>
      <c r="E30" s="1">
        <f>SUM('㈱塩釜:七ヶ浜'!E30)</f>
        <v>199.13615999999996</v>
      </c>
      <c r="F30" s="1">
        <f>SUM('㈱塩釜:七ヶ浜'!F30)</f>
        <v>66053.21278943398</v>
      </c>
      <c r="G30" s="1">
        <f>SUM('㈱塩釜:七ヶ浜'!G30)</f>
        <v>921</v>
      </c>
      <c r="H30" s="1">
        <f>SUM('㈱塩釜:七ヶ浜'!H30)</f>
        <v>88.87419999999999</v>
      </c>
      <c r="I30" s="1">
        <f>SUM('㈱塩釜:七ヶ浜'!I30)</f>
        <v>40838.764577689675</v>
      </c>
      <c r="J30" s="1">
        <f>SUM('㈱塩釜:七ヶ浜'!J30)</f>
        <v>556</v>
      </c>
      <c r="K30" s="1">
        <f>SUM('㈱塩釜:七ヶ浜'!K30)</f>
        <v>38.6541</v>
      </c>
      <c r="L30" s="1">
        <f>SUM('㈱塩釜:七ヶ浜'!L30)</f>
        <v>25764.896055060213</v>
      </c>
      <c r="M30" s="1">
        <f>SUM('㈱塩釜:七ヶ浜'!M30)</f>
        <v>684</v>
      </c>
      <c r="N30" s="1">
        <f>SUM('㈱塩釜:七ヶ浜'!N30)</f>
        <v>34.6392</v>
      </c>
      <c r="O30" s="1">
        <f>SUM('㈱塩釜:七ヶ浜'!O30)</f>
        <v>27601.760936683168</v>
      </c>
      <c r="P30" s="1">
        <f>SUM('㈱塩釜:七ヶ浜'!P30)</f>
        <v>1006</v>
      </c>
      <c r="Q30" s="1">
        <f>SUM('㈱塩釜:七ヶ浜'!Q30)</f>
        <v>50.2251</v>
      </c>
      <c r="R30" s="1">
        <f>SUM('㈱塩釜:七ヶ浜'!R30)</f>
        <v>31878.84769984139</v>
      </c>
      <c r="S30" s="1">
        <f>SUM('㈱塩釜:七ヶ浜'!S30)</f>
        <v>786</v>
      </c>
      <c r="T30" s="1">
        <f>SUM('㈱塩釜:七ヶ浜'!T30)</f>
        <v>42.6417</v>
      </c>
      <c r="U30" s="1">
        <f>SUM('㈱塩釜:七ヶ浜'!U30)</f>
        <v>37661.52768260644</v>
      </c>
      <c r="V30" s="1">
        <f>SUM('㈱塩釜:七ヶ浜'!V30)</f>
        <v>1341</v>
      </c>
      <c r="W30" s="1">
        <f>SUM('㈱塩釜:七ヶ浜'!W30)</f>
        <v>48.4314</v>
      </c>
      <c r="X30" s="6">
        <f>SUM('㈱塩釜:七ヶ浜'!X30)</f>
        <v>50204.9136641015</v>
      </c>
      <c r="Y30" s="1">
        <f>SUM('㈱塩釜:七ヶ浜'!Y30)</f>
        <v>983</v>
      </c>
      <c r="Z30" s="1">
        <f>SUM('㈱塩釜:七ヶ浜'!Z30)</f>
        <v>32.3718</v>
      </c>
      <c r="AA30" s="1">
        <f>SUM('㈱塩釜:七ヶ浜'!AA30)</f>
        <v>40468.019824573246</v>
      </c>
      <c r="AB30" s="1">
        <f>SUM('㈱塩釜:七ヶ浜'!AB30)</f>
        <v>670</v>
      </c>
      <c r="AC30" s="1">
        <f>SUM('㈱塩釜:七ヶ浜'!AC30)</f>
        <v>28.68416</v>
      </c>
      <c r="AD30" s="1">
        <f>SUM('㈱塩釜:七ヶ浜'!AD30)</f>
        <v>23135.476370517004</v>
      </c>
      <c r="AE30" s="1">
        <f>SUM('㈱塩釜:七ヶ浜'!AE30)</f>
        <v>2610</v>
      </c>
      <c r="AF30" s="1">
        <f>SUM('㈱塩釜:七ヶ浜'!AF30)</f>
        <v>362.77164000000005</v>
      </c>
      <c r="AG30" s="1">
        <f>SUM('㈱塩釜:七ヶ浜'!AG30)</f>
        <v>150982.44683371985</v>
      </c>
      <c r="AH30" s="1">
        <f>SUM('㈱塩釜:七ヶ浜'!AH30)</f>
        <v>2588</v>
      </c>
      <c r="AI30" s="1">
        <f>SUM('㈱塩釜:七ヶ浜'!AI30)</f>
        <v>210.30837000000002</v>
      </c>
      <c r="AJ30" s="1">
        <f>SUM('㈱塩釜:七ヶ浜'!AJ30)</f>
        <v>97153.27</v>
      </c>
      <c r="AK30" s="1">
        <f>SUM('㈱塩釜:七ヶ浜'!AK30)</f>
        <v>1081</v>
      </c>
      <c r="AL30" s="1">
        <f>SUM('㈱塩釜:七ヶ浜'!AL30)</f>
        <v>54.634299999999996</v>
      </c>
      <c r="AM30" s="1">
        <f>SUM('㈱塩釜:七ヶ浜'!AM30)</f>
        <v>28155.938413022945</v>
      </c>
      <c r="AN30" s="1">
        <f>SUM('㈱塩釜:七ヶ浜'!AN30)</f>
        <v>14333</v>
      </c>
      <c r="AO30" s="1">
        <f>SUM('㈱塩釜:七ヶ浜'!AO30)</f>
        <v>1191.37213</v>
      </c>
      <c r="AP30" s="1">
        <f>SUM('㈱塩釜:七ヶ浜'!AP30)</f>
        <v>619899.0748472494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2">
        <f>SUM('㈱塩釜:七ヶ浜'!D31)</f>
        <v>0</v>
      </c>
      <c r="E31" s="2">
        <f>SUM('㈱塩釜:七ヶ浜'!E31)</f>
        <v>0</v>
      </c>
      <c r="F31" s="2">
        <f>SUM('㈱塩釜:七ヶ浜'!F31)</f>
        <v>0</v>
      </c>
      <c r="G31" s="2">
        <f>SUM('㈱塩釜:七ヶ浜'!G31)</f>
        <v>0</v>
      </c>
      <c r="H31" s="2">
        <f>SUM('㈱塩釜:七ヶ浜'!H31)</f>
        <v>0</v>
      </c>
      <c r="I31" s="2">
        <f>SUM('㈱塩釜:七ヶ浜'!I31)</f>
        <v>0</v>
      </c>
      <c r="J31" s="2">
        <f>SUM('㈱塩釜:七ヶ浜'!J31)</f>
        <v>0</v>
      </c>
      <c r="K31" s="2">
        <f>SUM('㈱塩釜:七ヶ浜'!K31)</f>
        <v>0</v>
      </c>
      <c r="L31" s="2">
        <f>SUM('㈱塩釜:七ヶ浜'!L31)</f>
        <v>0</v>
      </c>
      <c r="M31" s="2">
        <f>SUM('㈱塩釜:七ヶ浜'!M31)</f>
        <v>0</v>
      </c>
      <c r="N31" s="2">
        <f>SUM('㈱塩釜:七ヶ浜'!N31)</f>
        <v>0</v>
      </c>
      <c r="O31" s="2">
        <f>SUM('㈱塩釜:七ヶ浜'!O31)</f>
        <v>0</v>
      </c>
      <c r="P31" s="2">
        <f>SUM('㈱塩釜:七ヶ浜'!P31)</f>
        <v>0</v>
      </c>
      <c r="Q31" s="2">
        <f>SUM('㈱塩釜:七ヶ浜'!Q31)</f>
        <v>0</v>
      </c>
      <c r="R31" s="2">
        <f>SUM('㈱塩釜:七ヶ浜'!R31)</f>
        <v>0</v>
      </c>
      <c r="S31" s="2">
        <f>SUM('㈱塩釜:七ヶ浜'!S31)</f>
        <v>0</v>
      </c>
      <c r="T31" s="2">
        <f>SUM('㈱塩釜:七ヶ浜'!T31)</f>
        <v>0</v>
      </c>
      <c r="U31" s="2">
        <f>SUM('㈱塩釜:七ヶ浜'!U31)</f>
        <v>0</v>
      </c>
      <c r="V31" s="2">
        <f>SUM('㈱塩釜:七ヶ浜'!V31)</f>
        <v>0</v>
      </c>
      <c r="W31" s="2">
        <f>SUM('㈱塩釜:七ヶ浜'!W31)</f>
        <v>0</v>
      </c>
      <c r="X31" s="7">
        <f>SUM('㈱塩釜:七ヶ浜'!X31)</f>
        <v>0</v>
      </c>
      <c r="Y31" s="2">
        <f>SUM('㈱塩釜:七ヶ浜'!Y31)</f>
        <v>0</v>
      </c>
      <c r="Z31" s="2">
        <f>SUM('㈱塩釜:七ヶ浜'!Z31)</f>
        <v>0</v>
      </c>
      <c r="AA31" s="2">
        <f>SUM('㈱塩釜:七ヶ浜'!AA31)</f>
        <v>0</v>
      </c>
      <c r="AB31" s="2">
        <f>SUM('㈱塩釜:七ヶ浜'!AB31)</f>
        <v>0</v>
      </c>
      <c r="AC31" s="2">
        <f>SUM('㈱塩釜:七ヶ浜'!AC31)</f>
        <v>0</v>
      </c>
      <c r="AD31" s="2">
        <f>SUM('㈱塩釜:七ヶ浜'!AD31)</f>
        <v>0</v>
      </c>
      <c r="AE31" s="2">
        <f>SUM('㈱塩釜:七ヶ浜'!AE31)</f>
        <v>0</v>
      </c>
      <c r="AF31" s="2">
        <f>SUM('㈱塩釜:七ヶ浜'!AF31)</f>
        <v>0</v>
      </c>
      <c r="AG31" s="2">
        <f>SUM('㈱塩釜:七ヶ浜'!AG31)</f>
        <v>0</v>
      </c>
      <c r="AH31" s="2">
        <f>SUM('㈱塩釜:七ヶ浜'!AH31)</f>
        <v>0</v>
      </c>
      <c r="AI31" s="2">
        <f>SUM('㈱塩釜:七ヶ浜'!AI31)</f>
        <v>0</v>
      </c>
      <c r="AJ31" s="2">
        <f>SUM('㈱塩釜:七ヶ浜'!AJ31)</f>
        <v>0</v>
      </c>
      <c r="AK31" s="2">
        <f>SUM('㈱塩釜:七ヶ浜'!AK31)</f>
        <v>0</v>
      </c>
      <c r="AL31" s="2">
        <f>SUM('㈱塩釜:七ヶ浜'!AL31)</f>
        <v>0</v>
      </c>
      <c r="AM31" s="2">
        <f>SUM('㈱塩釜:七ヶ浜'!AM31)</f>
        <v>0</v>
      </c>
      <c r="AN31" s="2">
        <f>SUM('㈱塩釜:七ヶ浜'!AN31)</f>
        <v>0</v>
      </c>
      <c r="AO31" s="2">
        <f>SUM('㈱塩釜:七ヶ浜'!AO31)</f>
        <v>0</v>
      </c>
      <c r="AP31" s="2">
        <f>SUM('㈱塩釜:七ヶ浜'!AP31)</f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>
        <f>SUM('㈱塩釜:七ヶ浜'!D32)</f>
        <v>101</v>
      </c>
      <c r="E32" s="1">
        <f>SUM('㈱塩釜:七ヶ浜'!E32)</f>
        <v>1749.7341</v>
      </c>
      <c r="F32" s="1">
        <f>SUM('㈱塩釜:七ヶ浜'!F32)</f>
        <v>99165.304</v>
      </c>
      <c r="G32" s="1">
        <f>SUM('㈱塩釜:七ヶ浜'!G32)</f>
        <v>30</v>
      </c>
      <c r="H32" s="1">
        <f>SUM('㈱塩釜:七ヶ浜'!H32)</f>
        <v>345.6397</v>
      </c>
      <c r="I32" s="1">
        <f>SUM('㈱塩釜:七ヶ浜'!I32)</f>
        <v>23995.201</v>
      </c>
      <c r="J32" s="1">
        <f>SUM('㈱塩釜:七ヶ浜'!J32)</f>
        <v>8</v>
      </c>
      <c r="K32" s="1">
        <f>SUM('㈱塩釜:七ヶ浜'!K32)</f>
        <v>0.8456</v>
      </c>
      <c r="L32" s="1">
        <f>SUM('㈱塩釜:七ヶ浜'!L32)</f>
        <v>353.391</v>
      </c>
      <c r="M32" s="1">
        <f>SUM('㈱塩釜:七ヶ浜'!M32)</f>
        <v>8</v>
      </c>
      <c r="N32" s="1">
        <f>SUM('㈱塩釜:七ヶ浜'!N32)</f>
        <v>0.7476</v>
      </c>
      <c r="O32" s="1">
        <f>SUM('㈱塩釜:七ヶ浜'!O32)</f>
        <v>343.666</v>
      </c>
      <c r="P32" s="1">
        <f>SUM('㈱塩釜:七ヶ浜'!P32)</f>
        <v>134</v>
      </c>
      <c r="Q32" s="1">
        <f>SUM('㈱塩釜:七ヶ浜'!Q32)</f>
        <v>937.6183</v>
      </c>
      <c r="R32" s="1">
        <f>SUM('㈱塩釜:七ヶ浜'!R32)</f>
        <v>58138.126000000004</v>
      </c>
      <c r="S32" s="1">
        <f>SUM('㈱塩釜:七ヶ浜'!S32)</f>
        <v>230</v>
      </c>
      <c r="T32" s="1">
        <f>SUM('㈱塩釜:七ヶ浜'!T32)</f>
        <v>532.5229</v>
      </c>
      <c r="U32" s="1">
        <f>SUM('㈱塩釜:七ヶ浜'!U32)</f>
        <v>111697.21</v>
      </c>
      <c r="V32" s="1">
        <f>SUM('㈱塩釜:七ヶ浜'!V32)</f>
        <v>240</v>
      </c>
      <c r="W32" s="1">
        <f>SUM('㈱塩釜:七ヶ浜'!W32)</f>
        <v>949.5852</v>
      </c>
      <c r="X32" s="6">
        <f>SUM('㈱塩釜:七ヶ浜'!X32)</f>
        <v>117153.72</v>
      </c>
      <c r="Y32" s="1">
        <f>SUM('㈱塩釜:七ヶ浜'!Y32)</f>
        <v>268</v>
      </c>
      <c r="Z32" s="1">
        <f>SUM('㈱塩釜:七ヶ浜'!Z32)</f>
        <v>2429.1163</v>
      </c>
      <c r="AA32" s="1">
        <f>SUM('㈱塩釜:七ヶ浜'!AA32)</f>
        <v>293398.31200000003</v>
      </c>
      <c r="AB32" s="1">
        <f>SUM('㈱塩釜:七ヶ浜'!AB32)</f>
        <v>267</v>
      </c>
      <c r="AC32" s="1">
        <f>SUM('㈱塩釜:七ヶ浜'!AC32)</f>
        <v>1732.0146</v>
      </c>
      <c r="AD32" s="1">
        <f>SUM('㈱塩釜:七ヶ浜'!AD32)</f>
        <v>143729.55800000002</v>
      </c>
      <c r="AE32" s="1">
        <f>SUM('㈱塩釜:七ヶ浜'!AE32)</f>
        <v>419</v>
      </c>
      <c r="AF32" s="1">
        <f>SUM('㈱塩釜:七ヶ浜'!AF32)</f>
        <v>944.8426999999999</v>
      </c>
      <c r="AG32" s="1">
        <f>SUM('㈱塩釜:七ヶ浜'!AG32)</f>
        <v>203800.616</v>
      </c>
      <c r="AH32" s="1">
        <f>SUM('㈱塩釜:七ヶ浜'!AH32)</f>
        <v>496</v>
      </c>
      <c r="AI32" s="1">
        <f>SUM('㈱塩釜:七ヶ浜'!AI32)</f>
        <v>1117.252</v>
      </c>
      <c r="AJ32" s="1">
        <f>SUM('㈱塩釜:七ヶ浜'!AJ32)</f>
        <v>263582.384</v>
      </c>
      <c r="AK32" s="1">
        <f>SUM('㈱塩釜:七ヶ浜'!AK32)</f>
        <v>303</v>
      </c>
      <c r="AL32" s="1">
        <f>SUM('㈱塩釜:七ヶ浜'!AL32)</f>
        <v>2137.671</v>
      </c>
      <c r="AM32" s="1">
        <f>SUM('㈱塩釜:七ヶ浜'!AM32)</f>
        <v>160295.785</v>
      </c>
      <c r="AN32" s="1">
        <f>SUM('㈱塩釜:七ヶ浜'!AN32)</f>
        <v>2504</v>
      </c>
      <c r="AO32" s="1">
        <f>SUM('㈱塩釜:七ヶ浜'!AO32)</f>
        <v>12877.59</v>
      </c>
      <c r="AP32" s="1">
        <f>SUM('㈱塩釜:七ヶ浜'!AP32)</f>
        <v>1475653.273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>
        <f>SUM('㈱塩釜:七ヶ浜'!D33)</f>
        <v>1</v>
      </c>
      <c r="E33" s="2">
        <f>SUM('㈱塩釜:七ヶ浜'!E33)</f>
        <v>1.0722</v>
      </c>
      <c r="F33" s="2">
        <f>SUM('㈱塩釜:七ヶ浜'!F33)</f>
        <v>40.79</v>
      </c>
      <c r="G33" s="2">
        <f>SUM('㈱塩釜:七ヶ浜'!G33)</f>
        <v>2</v>
      </c>
      <c r="H33" s="2">
        <f>SUM('㈱塩釜:七ヶ浜'!H33)</f>
        <v>0.1631</v>
      </c>
      <c r="I33" s="2">
        <f>SUM('㈱塩釜:七ヶ浜'!I33)</f>
        <v>102.178</v>
      </c>
      <c r="J33" s="2">
        <f>SUM('㈱塩釜:七ヶ浜'!J33)</f>
        <v>0</v>
      </c>
      <c r="K33" s="2">
        <f>SUM('㈱塩釜:七ヶ浜'!K33)</f>
        <v>0</v>
      </c>
      <c r="L33" s="2">
        <f>SUM('㈱塩釜:七ヶ浜'!L33)</f>
        <v>0</v>
      </c>
      <c r="M33" s="2">
        <f>SUM('㈱塩釜:七ヶ浜'!M33)</f>
        <v>8</v>
      </c>
      <c r="N33" s="2">
        <f>SUM('㈱塩釜:七ヶ浜'!N33)</f>
        <v>9.2036</v>
      </c>
      <c r="O33" s="2">
        <f>SUM('㈱塩釜:七ヶ浜'!O33)</f>
        <v>11052.467</v>
      </c>
      <c r="P33" s="2">
        <f>SUM('㈱塩釜:七ヶ浜'!P33)</f>
        <v>40</v>
      </c>
      <c r="Q33" s="2">
        <f>SUM('㈱塩釜:七ヶ浜'!Q33)</f>
        <v>436.5351</v>
      </c>
      <c r="R33" s="2">
        <f>SUM('㈱塩釜:七ヶ浜'!R33)</f>
        <v>55413.323</v>
      </c>
      <c r="S33" s="2">
        <f>SUM('㈱塩釜:七ヶ浜'!S33)</f>
        <v>58</v>
      </c>
      <c r="T33" s="2">
        <f>SUM('㈱塩釜:七ヶ浜'!T33)</f>
        <v>573.6671</v>
      </c>
      <c r="U33" s="2">
        <f>SUM('㈱塩釜:七ヶ浜'!U33)</f>
        <v>116300.472</v>
      </c>
      <c r="V33" s="2">
        <f>SUM('㈱塩釜:七ヶ浜'!V33)</f>
        <v>57</v>
      </c>
      <c r="W33" s="2">
        <f>SUM('㈱塩釜:七ヶ浜'!W33)</f>
        <v>786.7852</v>
      </c>
      <c r="X33" s="7">
        <f>SUM('㈱塩釜:七ヶ浜'!X33)</f>
        <v>106652.412</v>
      </c>
      <c r="Y33" s="2">
        <f>SUM('㈱塩釜:七ヶ浜'!Y33)</f>
        <v>50</v>
      </c>
      <c r="Z33" s="2">
        <f>SUM('㈱塩釜:七ヶ浜'!Z33)</f>
        <v>1195.9266</v>
      </c>
      <c r="AA33" s="2">
        <f>SUM('㈱塩釜:七ヶ浜'!AA33)</f>
        <v>133739.693</v>
      </c>
      <c r="AB33" s="2">
        <f>SUM('㈱塩釜:七ヶ浜'!AB33)</f>
        <v>40</v>
      </c>
      <c r="AC33" s="2">
        <f>SUM('㈱塩釜:七ヶ浜'!AC33)</f>
        <v>720.2766</v>
      </c>
      <c r="AD33" s="2">
        <f>SUM('㈱塩釜:七ヶ浜'!AD33)</f>
        <v>50553.425</v>
      </c>
      <c r="AE33" s="2">
        <f>SUM('㈱塩釜:七ヶ浜'!AE33)</f>
        <v>42</v>
      </c>
      <c r="AF33" s="2">
        <f>SUM('㈱塩釜:七ヶ浜'!AF33)</f>
        <v>177.6242</v>
      </c>
      <c r="AG33" s="2">
        <f>SUM('㈱塩釜:七ヶ浜'!AG33)</f>
        <v>31671.634</v>
      </c>
      <c r="AH33" s="2">
        <f>SUM('㈱塩釜:七ヶ浜'!AH33)</f>
        <v>37</v>
      </c>
      <c r="AI33" s="2">
        <f>SUM('㈱塩釜:七ヶ浜'!AI33)</f>
        <v>104.7878</v>
      </c>
      <c r="AJ33" s="2">
        <f>SUM('㈱塩釜:七ヶ浜'!AJ33)</f>
        <v>20042.105</v>
      </c>
      <c r="AK33" s="2">
        <f>SUM('㈱塩釜:七ヶ浜'!AK33)</f>
        <v>31</v>
      </c>
      <c r="AL33" s="2">
        <f>SUM('㈱塩釜:七ヶ浜'!AL33)</f>
        <v>224.2002</v>
      </c>
      <c r="AM33" s="2">
        <f>SUM('㈱塩釜:七ヶ浜'!AM33)</f>
        <v>23009.376</v>
      </c>
      <c r="AN33" s="2">
        <f>SUM('㈱塩釜:七ヶ浜'!AN33)</f>
        <v>366</v>
      </c>
      <c r="AO33" s="2">
        <f>SUM('㈱塩釜:七ヶ浜'!AO33)</f>
        <v>4230.2417000000005</v>
      </c>
      <c r="AP33" s="2">
        <f>SUM('㈱塩釜:七ヶ浜'!AP33)</f>
        <v>548577.8750000001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>
        <f>SUM('㈱塩釜:七ヶ浜'!D34)</f>
        <v>23</v>
      </c>
      <c r="E34" s="1">
        <f>SUM('㈱塩釜:七ヶ浜'!E34)</f>
        <v>4.737</v>
      </c>
      <c r="F34" s="1">
        <f>SUM('㈱塩釜:七ヶ浜'!F34)</f>
        <v>1129.596</v>
      </c>
      <c r="G34" s="1">
        <f>SUM('㈱塩釜:七ヶ浜'!G34)</f>
        <v>0</v>
      </c>
      <c r="H34" s="1">
        <f>SUM('㈱塩釜:七ヶ浜'!H34)</f>
        <v>0</v>
      </c>
      <c r="I34" s="1">
        <f>SUM('㈱塩釜:七ヶ浜'!I34)</f>
        <v>0</v>
      </c>
      <c r="J34" s="1">
        <f>SUM('㈱塩釜:七ヶ浜'!J34)</f>
        <v>7</v>
      </c>
      <c r="K34" s="1">
        <f>SUM('㈱塩釜:七ヶ浜'!K34)</f>
        <v>0.4449</v>
      </c>
      <c r="L34" s="1">
        <f>SUM('㈱塩釜:七ヶ浜'!L34)</f>
        <v>195.73899999999998</v>
      </c>
      <c r="M34" s="1">
        <f>SUM('㈱塩釜:七ヶ浜'!M34)</f>
        <v>54</v>
      </c>
      <c r="N34" s="1">
        <f>SUM('㈱塩釜:七ヶ浜'!N34)</f>
        <v>3.2038</v>
      </c>
      <c r="O34" s="1">
        <f>SUM('㈱塩釜:七ヶ浜'!O34)</f>
        <v>1327.883</v>
      </c>
      <c r="P34" s="1">
        <f>SUM('㈱塩釜:七ヶ浜'!P34)</f>
        <v>156</v>
      </c>
      <c r="Q34" s="1">
        <f>SUM('㈱塩釜:七ヶ浜'!Q34)</f>
        <v>13.6068</v>
      </c>
      <c r="R34" s="1">
        <f>SUM('㈱塩釜:七ヶ浜'!R34)</f>
        <v>5611.410000000001</v>
      </c>
      <c r="S34" s="1">
        <f>SUM('㈱塩釜:七ヶ浜'!S34)</f>
        <v>213</v>
      </c>
      <c r="T34" s="1">
        <f>SUM('㈱塩釜:七ヶ浜'!T34)</f>
        <v>14.90258</v>
      </c>
      <c r="U34" s="1">
        <f>SUM('㈱塩釜:七ヶ浜'!U34)</f>
        <v>8370.265</v>
      </c>
      <c r="V34" s="1">
        <f>SUM('㈱塩釜:七ヶ浜'!V34)</f>
        <v>300</v>
      </c>
      <c r="W34" s="1">
        <f>SUM('㈱塩釜:七ヶ浜'!W34)</f>
        <v>45.019099999999995</v>
      </c>
      <c r="X34" s="6">
        <f>SUM('㈱塩釜:七ヶ浜'!X34)</f>
        <v>6596.746</v>
      </c>
      <c r="Y34" s="1">
        <f>SUM('㈱塩釜:七ヶ浜'!Y34)</f>
        <v>295</v>
      </c>
      <c r="Z34" s="1">
        <f>SUM('㈱塩釜:七ヶ浜'!Z34)</f>
        <v>50.04489999999999</v>
      </c>
      <c r="AA34" s="1">
        <f>SUM('㈱塩釜:七ヶ浜'!AA34)</f>
        <v>6366.3640000000005</v>
      </c>
      <c r="AB34" s="1">
        <f>SUM('㈱塩釜:七ヶ浜'!AB34)</f>
        <v>214</v>
      </c>
      <c r="AC34" s="1">
        <f>SUM('㈱塩釜:七ヶ浜'!AC34)</f>
        <v>74.7912</v>
      </c>
      <c r="AD34" s="1">
        <f>SUM('㈱塩釜:七ヶ浜'!AD34)</f>
        <v>6078.253000000001</v>
      </c>
      <c r="AE34" s="1">
        <f>SUM('㈱塩釜:七ヶ浜'!AE34)</f>
        <v>576</v>
      </c>
      <c r="AF34" s="1">
        <f>SUM('㈱塩釜:七ヶ浜'!AF34)</f>
        <v>280.009</v>
      </c>
      <c r="AG34" s="1">
        <f>SUM('㈱塩釜:七ヶ浜'!AG34)</f>
        <v>104819.206</v>
      </c>
      <c r="AH34" s="1">
        <f>SUM('㈱塩釜:七ヶ浜'!AH34)</f>
        <v>857</v>
      </c>
      <c r="AI34" s="1">
        <f>SUM('㈱塩釜:七ヶ浜'!AI34)</f>
        <v>480.68159999999995</v>
      </c>
      <c r="AJ34" s="1">
        <f>SUM('㈱塩釜:七ヶ浜'!AJ34)</f>
        <v>244816.398</v>
      </c>
      <c r="AK34" s="1">
        <f>SUM('㈱塩釜:七ヶ浜'!AK34)</f>
        <v>453</v>
      </c>
      <c r="AL34" s="1">
        <f>SUM('㈱塩釜:七ヶ浜'!AL34)</f>
        <v>130.99283999999997</v>
      </c>
      <c r="AM34" s="1">
        <f>SUM('㈱塩釜:七ヶ浜'!AM34)</f>
        <v>66534.345</v>
      </c>
      <c r="AN34" s="1">
        <f>SUM('㈱塩釜:七ヶ浜'!AN34)</f>
        <v>3148</v>
      </c>
      <c r="AO34" s="1">
        <f>SUM('㈱塩釜:七ヶ浜'!AO34)</f>
        <v>1098.4337200000002</v>
      </c>
      <c r="AP34" s="1">
        <f>SUM('㈱塩釜:七ヶ浜'!AP34)</f>
        <v>451846.205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>
        <f>SUM('㈱塩釜:七ヶ浜'!D35)</f>
        <v>0</v>
      </c>
      <c r="E35" s="2">
        <f>SUM('㈱塩釜:七ヶ浜'!E35)</f>
        <v>0</v>
      </c>
      <c r="F35" s="2">
        <f>SUM('㈱塩釜:七ヶ浜'!F35)</f>
        <v>0</v>
      </c>
      <c r="G35" s="2">
        <f>SUM('㈱塩釜:七ヶ浜'!G35)</f>
        <v>0</v>
      </c>
      <c r="H35" s="2">
        <f>SUM('㈱塩釜:七ヶ浜'!H35)</f>
        <v>0</v>
      </c>
      <c r="I35" s="2">
        <f>SUM('㈱塩釜:七ヶ浜'!I35)</f>
        <v>0</v>
      </c>
      <c r="J35" s="2">
        <f>SUM('㈱塩釜:七ヶ浜'!J35)</f>
        <v>0</v>
      </c>
      <c r="K35" s="2">
        <f>SUM('㈱塩釜:七ヶ浜'!K35)</f>
        <v>0</v>
      </c>
      <c r="L35" s="2">
        <f>SUM('㈱塩釜:七ヶ浜'!L35)</f>
        <v>0</v>
      </c>
      <c r="M35" s="2">
        <f>SUM('㈱塩釜:七ヶ浜'!M35)</f>
        <v>0</v>
      </c>
      <c r="N35" s="2">
        <f>SUM('㈱塩釜:七ヶ浜'!N35)</f>
        <v>0</v>
      </c>
      <c r="O35" s="2">
        <f>SUM('㈱塩釜:七ヶ浜'!O35)</f>
        <v>0</v>
      </c>
      <c r="P35" s="2">
        <f>SUM('㈱塩釜:七ヶ浜'!P35)</f>
        <v>1</v>
      </c>
      <c r="Q35" s="2">
        <f>SUM('㈱塩釜:七ヶ浜'!Q35)</f>
        <v>0.0486</v>
      </c>
      <c r="R35" s="2">
        <f>SUM('㈱塩釜:七ヶ浜'!R35)</f>
        <v>25.975</v>
      </c>
      <c r="S35" s="2">
        <f>SUM('㈱塩釜:七ヶ浜'!S35)</f>
        <v>2</v>
      </c>
      <c r="T35" s="2">
        <f>SUM('㈱塩釜:七ヶ浜'!T35)</f>
        <v>0.5263</v>
      </c>
      <c r="U35" s="2">
        <f>SUM('㈱塩釜:七ヶ浜'!U35)</f>
        <v>152.126</v>
      </c>
      <c r="V35" s="2">
        <f>SUM('㈱塩釜:七ヶ浜'!V35)</f>
        <v>2</v>
      </c>
      <c r="W35" s="2">
        <f>SUM('㈱塩釜:七ヶ浜'!W35)</f>
        <v>0.1599</v>
      </c>
      <c r="X35" s="7">
        <f>SUM('㈱塩釜:七ヶ浜'!X35)</f>
        <v>61.954</v>
      </c>
      <c r="Y35" s="2">
        <f>SUM('㈱塩釜:七ヶ浜'!Y35)</f>
        <v>2</v>
      </c>
      <c r="Z35" s="2">
        <f>SUM('㈱塩釜:七ヶ浜'!Z35)</f>
        <v>0.5345</v>
      </c>
      <c r="AA35" s="2">
        <f>SUM('㈱塩釜:七ヶ浜'!AA35)</f>
        <v>58.502</v>
      </c>
      <c r="AB35" s="2">
        <f>SUM('㈱塩釜:七ヶ浜'!AB35)</f>
        <v>0</v>
      </c>
      <c r="AC35" s="2">
        <f>SUM('㈱塩釜:七ヶ浜'!AC35)</f>
        <v>0</v>
      </c>
      <c r="AD35" s="2">
        <f>SUM('㈱塩釜:七ヶ浜'!AD35)</f>
        <v>0</v>
      </c>
      <c r="AE35" s="2">
        <f>SUM('㈱塩釜:七ヶ浜'!AE35)</f>
        <v>0</v>
      </c>
      <c r="AF35" s="2">
        <f>SUM('㈱塩釜:七ヶ浜'!AF35)</f>
        <v>0</v>
      </c>
      <c r="AG35" s="2">
        <f>SUM('㈱塩釜:七ヶ浜'!AG35)</f>
        <v>0</v>
      </c>
      <c r="AH35" s="2">
        <f>SUM('㈱塩釜:七ヶ浜'!AH35)</f>
        <v>0</v>
      </c>
      <c r="AI35" s="2">
        <f>SUM('㈱塩釜:七ヶ浜'!AI35)</f>
        <v>0</v>
      </c>
      <c r="AJ35" s="2">
        <f>SUM('㈱塩釜:七ヶ浜'!AJ35)</f>
        <v>0</v>
      </c>
      <c r="AK35" s="2">
        <f>SUM('㈱塩釜:七ヶ浜'!AK35)</f>
        <v>0</v>
      </c>
      <c r="AL35" s="2">
        <f>SUM('㈱塩釜:七ヶ浜'!AL35)</f>
        <v>0</v>
      </c>
      <c r="AM35" s="2">
        <f>SUM('㈱塩釜:七ヶ浜'!AM35)</f>
        <v>0</v>
      </c>
      <c r="AN35" s="2">
        <f>SUM('㈱塩釜:七ヶ浜'!AN35)</f>
        <v>7</v>
      </c>
      <c r="AO35" s="2">
        <f>SUM('㈱塩釜:七ヶ浜'!AO35)</f>
        <v>1.2692999999999999</v>
      </c>
      <c r="AP35" s="2">
        <f>SUM('㈱塩釜:七ヶ浜'!AP35)</f>
        <v>298.557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>
        <f>SUM('㈱塩釜:七ヶ浜'!D36)</f>
        <v>0</v>
      </c>
      <c r="E36" s="1">
        <f>SUM('㈱塩釜:七ヶ浜'!E36)</f>
        <v>0</v>
      </c>
      <c r="F36" s="1">
        <f>SUM('㈱塩釜:七ヶ浜'!F36)</f>
        <v>0</v>
      </c>
      <c r="G36" s="1">
        <f>SUM('㈱塩釜:七ヶ浜'!G36)</f>
        <v>0</v>
      </c>
      <c r="H36" s="1">
        <f>SUM('㈱塩釜:七ヶ浜'!H36)</f>
        <v>0</v>
      </c>
      <c r="I36" s="1">
        <f>SUM('㈱塩釜:七ヶ浜'!I36)</f>
        <v>0</v>
      </c>
      <c r="J36" s="1">
        <f>SUM('㈱塩釜:七ヶ浜'!J36)</f>
        <v>0</v>
      </c>
      <c r="K36" s="1">
        <f>SUM('㈱塩釜:七ヶ浜'!K36)</f>
        <v>0</v>
      </c>
      <c r="L36" s="82">
        <f>SUM('㈱塩釜:七ヶ浜'!L36)</f>
        <v>0</v>
      </c>
      <c r="M36" s="81">
        <f>SUM('㈱塩釜:七ヶ浜'!M36)</f>
        <v>0</v>
      </c>
      <c r="N36" s="1">
        <f>SUM('㈱塩釜:七ヶ浜'!N36)</f>
        <v>0</v>
      </c>
      <c r="O36" s="1">
        <f>SUM('㈱塩釜:七ヶ浜'!O36)</f>
        <v>0</v>
      </c>
      <c r="P36" s="1">
        <f>SUM('㈱塩釜:七ヶ浜'!P36)</f>
        <v>0</v>
      </c>
      <c r="Q36" s="1">
        <f>SUM('㈱塩釜:七ヶ浜'!Q36)</f>
        <v>0</v>
      </c>
      <c r="R36" s="1">
        <f>SUM('㈱塩釜:七ヶ浜'!R36)</f>
        <v>0</v>
      </c>
      <c r="S36" s="1">
        <f>SUM('㈱塩釜:七ヶ浜'!S36)</f>
        <v>0</v>
      </c>
      <c r="T36" s="1">
        <f>SUM('㈱塩釜:七ヶ浜'!T36)</f>
        <v>0</v>
      </c>
      <c r="U36" s="1">
        <f>SUM('㈱塩釜:七ヶ浜'!U36)</f>
        <v>0</v>
      </c>
      <c r="V36" s="1">
        <f>SUM('㈱塩釜:七ヶ浜'!V36)</f>
        <v>0</v>
      </c>
      <c r="W36" s="1">
        <f>SUM('㈱塩釜:七ヶ浜'!W36)</f>
        <v>0</v>
      </c>
      <c r="X36" s="6">
        <f>SUM('㈱塩釜:七ヶ浜'!X36)</f>
        <v>0</v>
      </c>
      <c r="Y36" s="1">
        <f>SUM('㈱塩釜:七ヶ浜'!Y36)</f>
        <v>0</v>
      </c>
      <c r="Z36" s="1">
        <f>SUM('㈱塩釜:七ヶ浜'!Z36)</f>
        <v>0</v>
      </c>
      <c r="AA36" s="1">
        <f>SUM('㈱塩釜:七ヶ浜'!AA36)</f>
        <v>0</v>
      </c>
      <c r="AB36" s="1">
        <f>SUM('㈱塩釜:七ヶ浜'!AB36)</f>
        <v>1</v>
      </c>
      <c r="AC36" s="1">
        <f>SUM('㈱塩釜:七ヶ浜'!AC36)</f>
        <v>1.487</v>
      </c>
      <c r="AD36" s="1">
        <f>SUM('㈱塩釜:七ヶ浜'!AD36)</f>
        <v>70.418</v>
      </c>
      <c r="AE36" s="1">
        <f>SUM('㈱塩釜:七ヶ浜'!AE36)</f>
        <v>0</v>
      </c>
      <c r="AF36" s="1">
        <f>SUM('㈱塩釜:七ヶ浜'!AF36)</f>
        <v>0</v>
      </c>
      <c r="AG36" s="1">
        <f>SUM('㈱塩釜:七ヶ浜'!AG36)</f>
        <v>0</v>
      </c>
      <c r="AH36" s="1">
        <f>SUM('㈱塩釜:七ヶ浜'!AH36)</f>
        <v>0</v>
      </c>
      <c r="AI36" s="1">
        <f>SUM('㈱塩釜:七ヶ浜'!AI36)</f>
        <v>0</v>
      </c>
      <c r="AJ36" s="1">
        <f>SUM('㈱塩釜:七ヶ浜'!AJ36)</f>
        <v>0</v>
      </c>
      <c r="AK36" s="1">
        <f>SUM('㈱塩釜:七ヶ浜'!AK36)</f>
        <v>0</v>
      </c>
      <c r="AL36" s="1">
        <f>SUM('㈱塩釜:七ヶ浜'!AL36)</f>
        <v>0</v>
      </c>
      <c r="AM36" s="1">
        <f>SUM('㈱塩釜:七ヶ浜'!AM36)</f>
        <v>0</v>
      </c>
      <c r="AN36" s="1">
        <f>SUM('㈱塩釜:七ヶ浜'!AN36)</f>
        <v>1</v>
      </c>
      <c r="AO36" s="1">
        <f>SUM('㈱塩釜:七ヶ浜'!AO36)</f>
        <v>1.487</v>
      </c>
      <c r="AP36" s="1">
        <f>SUM('㈱塩釜:七ヶ浜'!AP36)</f>
        <v>70.418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>
        <f>SUM('㈱塩釜:七ヶ浜'!D37)</f>
        <v>0</v>
      </c>
      <c r="E37" s="2">
        <f>SUM('㈱塩釜:七ヶ浜'!E37)</f>
        <v>0</v>
      </c>
      <c r="F37" s="2">
        <f>SUM('㈱塩釜:七ヶ浜'!F37)</f>
        <v>0</v>
      </c>
      <c r="G37" s="2">
        <f>SUM('㈱塩釜:七ヶ浜'!G37)</f>
        <v>0</v>
      </c>
      <c r="H37" s="2">
        <f>SUM('㈱塩釜:七ヶ浜'!H37)</f>
        <v>0</v>
      </c>
      <c r="I37" s="2">
        <f>SUM('㈱塩釜:七ヶ浜'!I37)</f>
        <v>0</v>
      </c>
      <c r="J37" s="2">
        <f>SUM('㈱塩釜:七ヶ浜'!J37)</f>
        <v>0</v>
      </c>
      <c r="K37" s="2">
        <f>SUM('㈱塩釜:七ヶ浜'!K37)</f>
        <v>0</v>
      </c>
      <c r="L37" s="2">
        <f>SUM('㈱塩釜:七ヶ浜'!L37)</f>
        <v>0</v>
      </c>
      <c r="M37" s="2">
        <f>SUM('㈱塩釜:七ヶ浜'!M37)</f>
        <v>0</v>
      </c>
      <c r="N37" s="2">
        <f>SUM('㈱塩釜:七ヶ浜'!N37)</f>
        <v>0</v>
      </c>
      <c r="O37" s="2">
        <f>SUM('㈱塩釜:七ヶ浜'!O37)</f>
        <v>0</v>
      </c>
      <c r="P37" s="2">
        <f>SUM('㈱塩釜:七ヶ浜'!P37)</f>
        <v>0</v>
      </c>
      <c r="Q37" s="2">
        <f>SUM('㈱塩釜:七ヶ浜'!Q37)</f>
        <v>0</v>
      </c>
      <c r="R37" s="2">
        <f>SUM('㈱塩釜:七ヶ浜'!R37)</f>
        <v>0</v>
      </c>
      <c r="S37" s="2">
        <f>SUM('㈱塩釜:七ヶ浜'!S37)</f>
        <v>0</v>
      </c>
      <c r="T37" s="2">
        <f>SUM('㈱塩釜:七ヶ浜'!T37)</f>
        <v>0</v>
      </c>
      <c r="U37" s="2">
        <f>SUM('㈱塩釜:七ヶ浜'!U37)</f>
        <v>0</v>
      </c>
      <c r="V37" s="2">
        <f>SUM('㈱塩釜:七ヶ浜'!V37)</f>
        <v>0</v>
      </c>
      <c r="W37" s="2">
        <f>SUM('㈱塩釜:七ヶ浜'!W37)</f>
        <v>0</v>
      </c>
      <c r="X37" s="7">
        <f>SUM('㈱塩釜:七ヶ浜'!X37)</f>
        <v>0</v>
      </c>
      <c r="Y37" s="2">
        <f>SUM('㈱塩釜:七ヶ浜'!Y37)</f>
        <v>0</v>
      </c>
      <c r="Z37" s="2">
        <f>SUM('㈱塩釜:七ヶ浜'!Z37)</f>
        <v>0</v>
      </c>
      <c r="AA37" s="2">
        <f>SUM('㈱塩釜:七ヶ浜'!AA37)</f>
        <v>0</v>
      </c>
      <c r="AB37" s="2">
        <f>SUM('㈱塩釜:七ヶ浜'!AB37)</f>
        <v>0</v>
      </c>
      <c r="AC37" s="2">
        <f>SUM('㈱塩釜:七ヶ浜'!AC37)</f>
        <v>0</v>
      </c>
      <c r="AD37" s="2">
        <f>SUM('㈱塩釜:七ヶ浜'!AD37)</f>
        <v>0</v>
      </c>
      <c r="AE37" s="2">
        <f>SUM('㈱塩釜:七ヶ浜'!AE37)</f>
        <v>0</v>
      </c>
      <c r="AF37" s="2">
        <f>SUM('㈱塩釜:七ヶ浜'!AF37)</f>
        <v>0</v>
      </c>
      <c r="AG37" s="2">
        <f>SUM('㈱塩釜:七ヶ浜'!AG37)</f>
        <v>0</v>
      </c>
      <c r="AH37" s="2">
        <f>SUM('㈱塩釜:七ヶ浜'!AH37)</f>
        <v>0</v>
      </c>
      <c r="AI37" s="2">
        <f>SUM('㈱塩釜:七ヶ浜'!AI37)</f>
        <v>0</v>
      </c>
      <c r="AJ37" s="2">
        <f>SUM('㈱塩釜:七ヶ浜'!AJ37)</f>
        <v>0</v>
      </c>
      <c r="AK37" s="2">
        <f>SUM('㈱塩釜:七ヶ浜'!AK37)</f>
        <v>0</v>
      </c>
      <c r="AL37" s="2">
        <f>SUM('㈱塩釜:七ヶ浜'!AL37)</f>
        <v>0</v>
      </c>
      <c r="AM37" s="2">
        <f>SUM('㈱塩釜:七ヶ浜'!AM37)</f>
        <v>0</v>
      </c>
      <c r="AN37" s="2">
        <f>SUM('㈱塩釜:七ヶ浜'!AN37)</f>
        <v>0</v>
      </c>
      <c r="AO37" s="2">
        <f>SUM('㈱塩釜:七ヶ浜'!AO37)</f>
        <v>0</v>
      </c>
      <c r="AP37" s="2">
        <f>SUM('㈱塩釜:七ヶ浜'!AP37)</f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>
        <f>SUM('㈱塩釜:七ヶ浜'!D38)</f>
        <v>37</v>
      </c>
      <c r="E38" s="1">
        <f>SUM('㈱塩釜:七ヶ浜'!E38)</f>
        <v>6.2325</v>
      </c>
      <c r="F38" s="1">
        <f>SUM('㈱塩釜:七ヶ浜'!F38)</f>
        <v>2574.8246430089775</v>
      </c>
      <c r="G38" s="1">
        <f>SUM('㈱塩釜:七ヶ浜'!G38)</f>
        <v>27</v>
      </c>
      <c r="H38" s="1">
        <f>SUM('㈱塩釜:七ヶ浜'!H38)</f>
        <v>5.5617</v>
      </c>
      <c r="I38" s="1">
        <f>SUM('㈱塩釜:七ヶ浜'!I38)</f>
        <v>1987.551693466267</v>
      </c>
      <c r="J38" s="1">
        <f>SUM('㈱塩釜:七ヶ浜'!J38)</f>
        <v>624</v>
      </c>
      <c r="K38" s="1">
        <f>SUM('㈱塩釜:七ヶ浜'!K38)</f>
        <v>2900.2061</v>
      </c>
      <c r="L38" s="1">
        <f>SUM('㈱塩釜:七ヶ浜'!L38)</f>
        <v>123478.16210962755</v>
      </c>
      <c r="M38" s="1">
        <f>SUM('㈱塩釜:七ヶ浜'!M38)</f>
        <v>724</v>
      </c>
      <c r="N38" s="1">
        <f>SUM('㈱塩釜:七ヶ浜'!N38)</f>
        <v>3702.9298</v>
      </c>
      <c r="O38" s="1">
        <f>SUM('㈱塩釜:七ヶ浜'!O38)</f>
        <v>160534.1208010909</v>
      </c>
      <c r="P38" s="1">
        <f>SUM('㈱塩釜:七ヶ浜'!P38)</f>
        <v>114</v>
      </c>
      <c r="Q38" s="1">
        <f>SUM('㈱塩釜:七ヶ浜'!Q38)</f>
        <v>343.98717999999997</v>
      </c>
      <c r="R38" s="1">
        <f>SUM('㈱塩釜:七ヶ浜'!R38)</f>
        <v>18935.909771506853</v>
      </c>
      <c r="S38" s="1">
        <f>SUM('㈱塩釜:七ヶ浜'!S38)</f>
        <v>90</v>
      </c>
      <c r="T38" s="1">
        <f>SUM('㈱塩釜:七ヶ浜'!T38)</f>
        <v>6.0447</v>
      </c>
      <c r="U38" s="1">
        <f>SUM('㈱塩釜:七ヶ浜'!U38)</f>
        <v>3109.550717682128</v>
      </c>
      <c r="V38" s="1">
        <f>SUM('㈱塩釜:七ヶ浜'!V38)</f>
        <v>72</v>
      </c>
      <c r="W38" s="1">
        <f>SUM('㈱塩釜:七ヶ浜'!W38)</f>
        <v>3.066</v>
      </c>
      <c r="X38" s="6">
        <f>SUM('㈱塩釜:七ヶ浜'!X38)</f>
        <v>1557.8931976361625</v>
      </c>
      <c r="Y38" s="1">
        <f>SUM('㈱塩釜:七ヶ浜'!Y38)</f>
        <v>43</v>
      </c>
      <c r="Z38" s="1">
        <f>SUM('㈱塩釜:七ヶ浜'!Z38)</f>
        <v>3.9872</v>
      </c>
      <c r="AA38" s="1">
        <f>SUM('㈱塩釜:七ヶ浜'!AA38)</f>
        <v>2243.0287130689103</v>
      </c>
      <c r="AB38" s="1">
        <f>SUM('㈱塩釜:七ヶ浜'!AB38)</f>
        <v>63</v>
      </c>
      <c r="AC38" s="1">
        <f>SUM('㈱塩釜:七ヶ浜'!AC38)</f>
        <v>4.2349</v>
      </c>
      <c r="AD38" s="1">
        <f>SUM('㈱塩釜:七ヶ浜'!AD38)</f>
        <v>1989.618846174501</v>
      </c>
      <c r="AE38" s="1">
        <f>SUM('㈱塩釜:七ヶ浜'!AE38)</f>
        <v>585</v>
      </c>
      <c r="AF38" s="1">
        <f>SUM('㈱塩釜:七ヶ浜'!AF38)</f>
        <v>109.626</v>
      </c>
      <c r="AG38" s="1">
        <f>SUM('㈱塩釜:七ヶ浜'!AG38)</f>
        <v>50566.72530050135</v>
      </c>
      <c r="AH38" s="1">
        <f>SUM('㈱塩釜:七ヶ浜'!AH38)</f>
        <v>883</v>
      </c>
      <c r="AI38" s="1">
        <f>SUM('㈱塩釜:七ヶ浜'!AI38)</f>
        <v>139.72005000000001</v>
      </c>
      <c r="AJ38" s="1">
        <f>SUM('㈱塩釜:七ヶ浜'!AJ38)</f>
        <v>71425.30904479336</v>
      </c>
      <c r="AK38" s="1">
        <f>SUM('㈱塩釜:七ヶ浜'!AK38)</f>
        <v>392</v>
      </c>
      <c r="AL38" s="1">
        <f>SUM('㈱塩釜:七ヶ浜'!AL38)</f>
        <v>31.80315</v>
      </c>
      <c r="AM38" s="1">
        <f>SUM('㈱塩釜:七ヶ浜'!AM38)</f>
        <v>18391.231402053316</v>
      </c>
      <c r="AN38" s="1">
        <f>SUM('㈱塩釜:七ヶ浜'!AN38)</f>
        <v>3654</v>
      </c>
      <c r="AO38" s="1">
        <f>SUM('㈱塩釜:七ヶ浜'!AO38)</f>
        <v>7257.399280000001</v>
      </c>
      <c r="AP38" s="1">
        <f>SUM('㈱塩釜:七ヶ浜'!AP38)</f>
        <v>456793.9262406103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>
        <f>SUM('㈱塩釜:七ヶ浜'!D39)</f>
        <v>0</v>
      </c>
      <c r="E39" s="2">
        <f>SUM('㈱塩釜:七ヶ浜'!E39)</f>
        <v>0</v>
      </c>
      <c r="F39" s="2">
        <f>SUM('㈱塩釜:七ヶ浜'!F39)</f>
        <v>0</v>
      </c>
      <c r="G39" s="2">
        <f>SUM('㈱塩釜:七ヶ浜'!G39)</f>
        <v>0</v>
      </c>
      <c r="H39" s="2">
        <f>SUM('㈱塩釜:七ヶ浜'!H39)</f>
        <v>0</v>
      </c>
      <c r="I39" s="2">
        <f>SUM('㈱塩釜:七ヶ浜'!I39)</f>
        <v>0</v>
      </c>
      <c r="J39" s="2">
        <f>SUM('㈱塩釜:七ヶ浜'!J39)</f>
        <v>0</v>
      </c>
      <c r="K39" s="2">
        <f>SUM('㈱塩釜:七ヶ浜'!K39)</f>
        <v>0</v>
      </c>
      <c r="L39" s="2">
        <f>SUM('㈱塩釜:七ヶ浜'!L39)</f>
        <v>0</v>
      </c>
      <c r="M39" s="2">
        <f>SUM('㈱塩釜:七ヶ浜'!M39)</f>
        <v>0</v>
      </c>
      <c r="N39" s="2">
        <f>SUM('㈱塩釜:七ヶ浜'!N39)</f>
        <v>0</v>
      </c>
      <c r="O39" s="2">
        <f>SUM('㈱塩釜:七ヶ浜'!O39)</f>
        <v>0</v>
      </c>
      <c r="P39" s="2">
        <f>SUM('㈱塩釜:七ヶ浜'!P39)</f>
        <v>0</v>
      </c>
      <c r="Q39" s="2">
        <f>SUM('㈱塩釜:七ヶ浜'!Q39)</f>
        <v>0</v>
      </c>
      <c r="R39" s="2">
        <f>SUM('㈱塩釜:七ヶ浜'!R39)</f>
        <v>0</v>
      </c>
      <c r="S39" s="2">
        <f>SUM('㈱塩釜:七ヶ浜'!S39)</f>
        <v>0</v>
      </c>
      <c r="T39" s="2">
        <f>SUM('㈱塩釜:七ヶ浜'!T39)</f>
        <v>0</v>
      </c>
      <c r="U39" s="2">
        <f>SUM('㈱塩釜:七ヶ浜'!U39)</f>
        <v>0</v>
      </c>
      <c r="V39" s="2">
        <f>SUM('㈱塩釜:七ヶ浜'!V39)</f>
        <v>0</v>
      </c>
      <c r="W39" s="2">
        <f>SUM('㈱塩釜:七ヶ浜'!W39)</f>
        <v>0</v>
      </c>
      <c r="X39" s="7">
        <f>SUM('㈱塩釜:七ヶ浜'!X39)</f>
        <v>0</v>
      </c>
      <c r="Y39" s="2">
        <f>SUM('㈱塩釜:七ヶ浜'!Y39)</f>
        <v>0</v>
      </c>
      <c r="Z39" s="2">
        <f>SUM('㈱塩釜:七ヶ浜'!Z39)</f>
        <v>0</v>
      </c>
      <c r="AA39" s="2">
        <f>SUM('㈱塩釜:七ヶ浜'!AA39)</f>
        <v>0</v>
      </c>
      <c r="AB39" s="2">
        <f>SUM('㈱塩釜:七ヶ浜'!AB39)</f>
        <v>0</v>
      </c>
      <c r="AC39" s="2">
        <f>SUM('㈱塩釜:七ヶ浜'!AC39)</f>
        <v>0</v>
      </c>
      <c r="AD39" s="2">
        <f>SUM('㈱塩釜:七ヶ浜'!AD39)</f>
        <v>0</v>
      </c>
      <c r="AE39" s="2">
        <f>SUM('㈱塩釜:七ヶ浜'!AE39)</f>
        <v>0</v>
      </c>
      <c r="AF39" s="2">
        <f>SUM('㈱塩釜:七ヶ浜'!AF39)</f>
        <v>0</v>
      </c>
      <c r="AG39" s="2">
        <f>SUM('㈱塩釜:七ヶ浜'!AG39)</f>
        <v>0</v>
      </c>
      <c r="AH39" s="2">
        <f>SUM('㈱塩釜:七ヶ浜'!AH39)</f>
        <v>0</v>
      </c>
      <c r="AI39" s="2">
        <f>SUM('㈱塩釜:七ヶ浜'!AI39)</f>
        <v>0</v>
      </c>
      <c r="AJ39" s="2">
        <f>SUM('㈱塩釜:七ヶ浜'!AJ39)</f>
        <v>0</v>
      </c>
      <c r="AK39" s="2">
        <f>SUM('㈱塩釜:七ヶ浜'!AK39)</f>
        <v>0</v>
      </c>
      <c r="AL39" s="2">
        <f>SUM('㈱塩釜:七ヶ浜'!AL39)</f>
        <v>0</v>
      </c>
      <c r="AM39" s="2">
        <f>SUM('㈱塩釜:七ヶ浜'!AM39)</f>
        <v>0</v>
      </c>
      <c r="AN39" s="2">
        <f>SUM('㈱塩釜:七ヶ浜'!AN39)</f>
        <v>0</v>
      </c>
      <c r="AO39" s="2">
        <f>SUM('㈱塩釜:七ヶ浜'!AO39)</f>
        <v>0</v>
      </c>
      <c r="AP39" s="2">
        <f>SUM('㈱塩釜:七ヶ浜'!AP39)</f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>
        <f>SUM('㈱塩釜:七ヶ浜'!D40)</f>
        <v>0</v>
      </c>
      <c r="E40" s="1">
        <f>SUM('㈱塩釜:七ヶ浜'!E40)</f>
        <v>0</v>
      </c>
      <c r="F40" s="1">
        <f>SUM('㈱塩釜:七ヶ浜'!F40)</f>
        <v>0</v>
      </c>
      <c r="G40" s="1">
        <f>SUM('㈱塩釜:七ヶ浜'!G40)</f>
        <v>0</v>
      </c>
      <c r="H40" s="1">
        <f>SUM('㈱塩釜:七ヶ浜'!H40)</f>
        <v>0</v>
      </c>
      <c r="I40" s="1">
        <f>SUM('㈱塩釜:七ヶ浜'!I40)</f>
        <v>0</v>
      </c>
      <c r="J40" s="1">
        <f>SUM('㈱塩釜:七ヶ浜'!J40)</f>
        <v>1</v>
      </c>
      <c r="K40" s="1">
        <f>SUM('㈱塩釜:七ヶ浜'!K40)</f>
        <v>22.3498</v>
      </c>
      <c r="L40" s="1">
        <f>SUM('㈱塩釜:七ヶ浜'!L40)</f>
        <v>11313.782</v>
      </c>
      <c r="M40" s="1">
        <f>SUM('㈱塩釜:七ヶ浜'!M40)</f>
        <v>0</v>
      </c>
      <c r="N40" s="1">
        <f>SUM('㈱塩釜:七ヶ浜'!N40)</f>
        <v>0</v>
      </c>
      <c r="O40" s="1">
        <f>SUM('㈱塩釜:七ヶ浜'!O40)</f>
        <v>0</v>
      </c>
      <c r="P40" s="1">
        <f>SUM('㈱塩釜:七ヶ浜'!P40)</f>
        <v>0</v>
      </c>
      <c r="Q40" s="1">
        <f>SUM('㈱塩釜:七ヶ浜'!Q40)</f>
        <v>0</v>
      </c>
      <c r="R40" s="1">
        <f>SUM('㈱塩釜:七ヶ浜'!R40)</f>
        <v>0</v>
      </c>
      <c r="S40" s="1">
        <f>SUM('㈱塩釜:七ヶ浜'!S40)</f>
        <v>1</v>
      </c>
      <c r="T40" s="1">
        <f>SUM('㈱塩釜:七ヶ浜'!T40)</f>
        <v>18.6973</v>
      </c>
      <c r="U40" s="1">
        <f>SUM('㈱塩釜:七ヶ浜'!U40)</f>
        <v>12711.776</v>
      </c>
      <c r="V40" s="1">
        <f>SUM('㈱塩釜:七ヶ浜'!V40)</f>
        <v>0</v>
      </c>
      <c r="W40" s="1">
        <f>SUM('㈱塩釜:七ヶ浜'!W40)</f>
        <v>0</v>
      </c>
      <c r="X40" s="6">
        <f>SUM('㈱塩釜:七ヶ浜'!X40)</f>
        <v>0</v>
      </c>
      <c r="Y40" s="1">
        <f>SUM('㈱塩釜:七ヶ浜'!Y40)</f>
        <v>0</v>
      </c>
      <c r="Z40" s="1">
        <f>SUM('㈱塩釜:七ヶ浜'!Z40)</f>
        <v>0</v>
      </c>
      <c r="AA40" s="1">
        <f>SUM('㈱塩釜:七ヶ浜'!AA40)</f>
        <v>0</v>
      </c>
      <c r="AB40" s="1">
        <f>SUM('㈱塩釜:七ヶ浜'!AB40)</f>
        <v>1</v>
      </c>
      <c r="AC40" s="1">
        <f>SUM('㈱塩釜:七ヶ浜'!AC40)</f>
        <v>0.688</v>
      </c>
      <c r="AD40" s="1">
        <f>SUM('㈱塩釜:七ヶ浜'!AD40)</f>
        <v>288.96</v>
      </c>
      <c r="AE40" s="1">
        <f>SUM('㈱塩釜:七ヶ浜'!AE40)</f>
        <v>0</v>
      </c>
      <c r="AF40" s="1">
        <f>SUM('㈱塩釜:七ヶ浜'!AF40)</f>
        <v>0</v>
      </c>
      <c r="AG40" s="1">
        <f>SUM('㈱塩釜:七ヶ浜'!AG40)</f>
        <v>0</v>
      </c>
      <c r="AH40" s="1">
        <f>SUM('㈱塩釜:七ヶ浜'!AH40)</f>
        <v>1</v>
      </c>
      <c r="AI40" s="1">
        <f>SUM('㈱塩釜:七ヶ浜'!AI40)</f>
        <v>8.0559</v>
      </c>
      <c r="AJ40" s="1">
        <f>SUM('㈱塩釜:七ヶ浜'!AJ40)</f>
        <v>4418.311</v>
      </c>
      <c r="AK40" s="1">
        <f>SUM('㈱塩釜:七ヶ浜'!AK40)</f>
        <v>0</v>
      </c>
      <c r="AL40" s="1">
        <f>SUM('㈱塩釜:七ヶ浜'!AL40)</f>
        <v>0</v>
      </c>
      <c r="AM40" s="1">
        <f>SUM('㈱塩釜:七ヶ浜'!AM40)</f>
        <v>0</v>
      </c>
      <c r="AN40" s="1">
        <f>SUM('㈱塩釜:七ヶ浜'!AN40)</f>
        <v>4</v>
      </c>
      <c r="AO40" s="1">
        <f>SUM('㈱塩釜:七ヶ浜'!AO40)</f>
        <v>49.791000000000004</v>
      </c>
      <c r="AP40" s="1">
        <f>SUM('㈱塩釜:七ヶ浜'!AP40)</f>
        <v>28732.828999999998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>
        <f>SUM('㈱塩釜:七ヶ浜'!D41)</f>
        <v>0</v>
      </c>
      <c r="E41" s="2">
        <f>SUM('㈱塩釜:七ヶ浜'!E41)</f>
        <v>0</v>
      </c>
      <c r="F41" s="2">
        <f>SUM('㈱塩釜:七ヶ浜'!F41)</f>
        <v>0</v>
      </c>
      <c r="G41" s="2">
        <f>SUM('㈱塩釜:七ヶ浜'!G41)</f>
        <v>0</v>
      </c>
      <c r="H41" s="2">
        <f>SUM('㈱塩釜:七ヶ浜'!H41)</f>
        <v>0</v>
      </c>
      <c r="I41" s="2">
        <f>SUM('㈱塩釜:七ヶ浜'!I41)</f>
        <v>0</v>
      </c>
      <c r="J41" s="2">
        <f>SUM('㈱塩釜:七ヶ浜'!J41)</f>
        <v>0</v>
      </c>
      <c r="K41" s="2">
        <f>SUM('㈱塩釜:七ヶ浜'!K41)</f>
        <v>0</v>
      </c>
      <c r="L41" s="2">
        <f>SUM('㈱塩釜:七ヶ浜'!L41)</f>
        <v>0</v>
      </c>
      <c r="M41" s="2">
        <f>SUM('㈱塩釜:七ヶ浜'!M41)</f>
        <v>0</v>
      </c>
      <c r="N41" s="2">
        <f>SUM('㈱塩釜:七ヶ浜'!N41)</f>
        <v>0</v>
      </c>
      <c r="O41" s="2">
        <f>SUM('㈱塩釜:七ヶ浜'!O41)</f>
        <v>0</v>
      </c>
      <c r="P41" s="2">
        <f>SUM('㈱塩釜:七ヶ浜'!P41)</f>
        <v>0</v>
      </c>
      <c r="Q41" s="2">
        <f>SUM('㈱塩釜:七ヶ浜'!Q41)</f>
        <v>0</v>
      </c>
      <c r="R41" s="2">
        <f>SUM('㈱塩釜:七ヶ浜'!R41)</f>
        <v>0</v>
      </c>
      <c r="S41" s="2">
        <f>SUM('㈱塩釜:七ヶ浜'!S41)</f>
        <v>0</v>
      </c>
      <c r="T41" s="2">
        <f>SUM('㈱塩釜:七ヶ浜'!T41)</f>
        <v>0</v>
      </c>
      <c r="U41" s="2">
        <f>SUM('㈱塩釜:七ヶ浜'!U41)</f>
        <v>0</v>
      </c>
      <c r="V41" s="2">
        <f>SUM('㈱塩釜:七ヶ浜'!V41)</f>
        <v>0</v>
      </c>
      <c r="W41" s="2">
        <f>SUM('㈱塩釜:七ヶ浜'!W41)</f>
        <v>0</v>
      </c>
      <c r="X41" s="7">
        <f>SUM('㈱塩釜:七ヶ浜'!X41)</f>
        <v>0</v>
      </c>
      <c r="Y41" s="2">
        <f>SUM('㈱塩釜:七ヶ浜'!Y41)</f>
        <v>0</v>
      </c>
      <c r="Z41" s="2">
        <f>SUM('㈱塩釜:七ヶ浜'!Z41)</f>
        <v>0</v>
      </c>
      <c r="AA41" s="2">
        <f>SUM('㈱塩釜:七ヶ浜'!AA41)</f>
        <v>0</v>
      </c>
      <c r="AB41" s="2">
        <f>SUM('㈱塩釜:七ヶ浜'!AB41)</f>
        <v>0</v>
      </c>
      <c r="AC41" s="2">
        <f>SUM('㈱塩釜:七ヶ浜'!AC41)</f>
        <v>0</v>
      </c>
      <c r="AD41" s="2">
        <f>SUM('㈱塩釜:七ヶ浜'!AD41)</f>
        <v>0</v>
      </c>
      <c r="AE41" s="2">
        <f>SUM('㈱塩釜:七ヶ浜'!AE41)</f>
        <v>0</v>
      </c>
      <c r="AF41" s="2">
        <f>SUM('㈱塩釜:七ヶ浜'!AF41)</f>
        <v>0</v>
      </c>
      <c r="AG41" s="2">
        <f>SUM('㈱塩釜:七ヶ浜'!AG41)</f>
        <v>0</v>
      </c>
      <c r="AH41" s="2">
        <f>SUM('㈱塩釜:七ヶ浜'!AH41)</f>
        <v>0</v>
      </c>
      <c r="AI41" s="2">
        <f>SUM('㈱塩釜:七ヶ浜'!AI41)</f>
        <v>0</v>
      </c>
      <c r="AJ41" s="2">
        <f>SUM('㈱塩釜:七ヶ浜'!AJ41)</f>
        <v>0</v>
      </c>
      <c r="AK41" s="2">
        <f>SUM('㈱塩釜:七ヶ浜'!AK41)</f>
        <v>0</v>
      </c>
      <c r="AL41" s="2">
        <f>SUM('㈱塩釜:七ヶ浜'!AL41)</f>
        <v>0</v>
      </c>
      <c r="AM41" s="2">
        <f>SUM('㈱塩釜:七ヶ浜'!AM41)</f>
        <v>0</v>
      </c>
      <c r="AN41" s="2">
        <f>SUM('㈱塩釜:七ヶ浜'!AN41)</f>
        <v>0</v>
      </c>
      <c r="AO41" s="2">
        <f>SUM('㈱塩釜:七ヶ浜'!AO41)</f>
        <v>0</v>
      </c>
      <c r="AP41" s="2">
        <f>SUM('㈱塩釜:七ヶ浜'!AP41)</f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>
        <f>SUM('㈱塩釜:七ヶ浜'!D42)</f>
        <v>18</v>
      </c>
      <c r="E42" s="1">
        <f>SUM('㈱塩釜:七ヶ浜'!E42)</f>
        <v>532.6854</v>
      </c>
      <c r="F42" s="1">
        <f>SUM('㈱塩釜:七ヶ浜'!F42)</f>
        <v>254243.831</v>
      </c>
      <c r="G42" s="1">
        <f>SUM('㈱塩釜:七ヶ浜'!G42)</f>
        <v>15</v>
      </c>
      <c r="H42" s="1">
        <f>SUM('㈱塩釜:七ヶ浜'!H42)</f>
        <v>462.95619999999997</v>
      </c>
      <c r="I42" s="1">
        <f>SUM('㈱塩釜:七ヶ浜'!I42)</f>
        <v>250244.089</v>
      </c>
      <c r="J42" s="1">
        <f>SUM('㈱塩釜:七ヶ浜'!J42)</f>
        <v>14</v>
      </c>
      <c r="K42" s="1">
        <f>SUM('㈱塩釜:七ヶ浜'!K42)</f>
        <v>584.4431999999999</v>
      </c>
      <c r="L42" s="1">
        <f>SUM('㈱塩釜:七ヶ浜'!L42)</f>
        <v>221437.921</v>
      </c>
      <c r="M42" s="1">
        <f>SUM('㈱塩釜:七ヶ浜'!M42)</f>
        <v>11</v>
      </c>
      <c r="N42" s="1">
        <f>SUM('㈱塩釜:七ヶ浜'!N42)</f>
        <v>417.0074</v>
      </c>
      <c r="O42" s="1">
        <f>SUM('㈱塩釜:七ヶ浜'!O42)</f>
        <v>165453.77899999998</v>
      </c>
      <c r="P42" s="1">
        <f>SUM('㈱塩釜:七ヶ浜'!P42)</f>
        <v>21</v>
      </c>
      <c r="Q42" s="1">
        <f>SUM('㈱塩釜:七ヶ浜'!Q42)</f>
        <v>736.7628000000001</v>
      </c>
      <c r="R42" s="1">
        <f>SUM('㈱塩釜:七ヶ浜'!R42)</f>
        <v>185002.649</v>
      </c>
      <c r="S42" s="1">
        <f>SUM('㈱塩釜:七ヶ浜'!S42)</f>
        <v>23</v>
      </c>
      <c r="T42" s="1">
        <f>SUM('㈱塩釜:七ヶ浜'!T42)</f>
        <v>839.7556000000001</v>
      </c>
      <c r="U42" s="1">
        <f>SUM('㈱塩釜:七ヶ浜'!U42)</f>
        <v>149411.75</v>
      </c>
      <c r="V42" s="1">
        <f>SUM('㈱塩釜:七ヶ浜'!V42)</f>
        <v>9</v>
      </c>
      <c r="W42" s="1">
        <f>SUM('㈱塩釜:七ヶ浜'!W42)</f>
        <v>380.6647</v>
      </c>
      <c r="X42" s="6">
        <f>SUM('㈱塩釜:七ヶ浜'!X42)</f>
        <v>57832.696</v>
      </c>
      <c r="Y42" s="1">
        <f>SUM('㈱塩釜:七ヶ浜'!Y42)</f>
        <v>13</v>
      </c>
      <c r="Z42" s="1">
        <f>SUM('㈱塩釜:七ヶ浜'!Z42)</f>
        <v>397.5748</v>
      </c>
      <c r="AA42" s="1">
        <f>SUM('㈱塩釜:七ヶ浜'!AA42)</f>
        <v>67121.5422989286</v>
      </c>
      <c r="AB42" s="1">
        <f>SUM('㈱塩釜:七ヶ浜'!AB42)</f>
        <v>15</v>
      </c>
      <c r="AC42" s="1">
        <f>SUM('㈱塩釜:七ヶ浜'!AC42)</f>
        <v>729.394</v>
      </c>
      <c r="AD42" s="1">
        <f>SUM('㈱塩釜:七ヶ浜'!AD42)</f>
        <v>129443.64887821751</v>
      </c>
      <c r="AE42" s="1">
        <f>SUM('㈱塩釜:七ヶ浜'!AE42)</f>
        <v>18</v>
      </c>
      <c r="AF42" s="1">
        <f>SUM('㈱塩釜:七ヶ浜'!AF42)</f>
        <v>738.681</v>
      </c>
      <c r="AG42" s="1">
        <f>SUM('㈱塩釜:七ヶ浜'!AG42)</f>
        <v>229271.2391427958</v>
      </c>
      <c r="AH42" s="1">
        <f>SUM('㈱塩釜:七ヶ浜'!AH42)</f>
        <v>16</v>
      </c>
      <c r="AI42" s="1">
        <f>SUM('㈱塩釜:七ヶ浜'!AI42)</f>
        <v>804.7254</v>
      </c>
      <c r="AJ42" s="1">
        <f>SUM('㈱塩釜:七ヶ浜'!AJ42)</f>
        <v>233601.80982293433</v>
      </c>
      <c r="AK42" s="1">
        <f>SUM('㈱塩釜:七ヶ浜'!AK42)</f>
        <v>20</v>
      </c>
      <c r="AL42" s="1">
        <f>SUM('㈱塩釜:七ヶ浜'!AL42)</f>
        <v>638.3732</v>
      </c>
      <c r="AM42" s="1">
        <f>SUM('㈱塩釜:七ヶ浜'!AM42)</f>
        <v>297873.22776468814</v>
      </c>
      <c r="AN42" s="1">
        <f>SUM('㈱塩釜:七ヶ浜'!AN42)</f>
        <v>193</v>
      </c>
      <c r="AO42" s="1">
        <f>SUM('㈱塩釜:七ヶ浜'!AO42)</f>
        <v>7263.0237</v>
      </c>
      <c r="AP42" s="1">
        <f>SUM('㈱塩釜:七ヶ浜'!AP42)</f>
        <v>2240938.1829075646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>
        <f>SUM('㈱塩釜:七ヶ浜'!D43)</f>
        <v>37</v>
      </c>
      <c r="E43" s="2">
        <f>SUM('㈱塩釜:七ヶ浜'!E43)</f>
        <v>816.7804</v>
      </c>
      <c r="F43" s="2">
        <f>SUM('㈱塩釜:七ヶ浜'!F43)</f>
        <v>382378.6206612332</v>
      </c>
      <c r="G43" s="2">
        <f>SUM('㈱塩釜:七ヶ浜'!G43)</f>
        <v>19</v>
      </c>
      <c r="H43" s="2">
        <f>SUM('㈱塩釜:七ヶ浜'!H43)</f>
        <v>452.3432</v>
      </c>
      <c r="I43" s="2">
        <f>SUM('㈱塩釜:七ヶ浜'!I43)</f>
        <v>207128.67900011537</v>
      </c>
      <c r="J43" s="2">
        <f>SUM('㈱塩釜:七ヶ浜'!J43)</f>
        <v>20</v>
      </c>
      <c r="K43" s="2">
        <f>SUM('㈱塩釜:七ヶ浜'!K43)</f>
        <v>492.3443</v>
      </c>
      <c r="L43" s="2">
        <f>SUM('㈱塩釜:七ヶ浜'!L43)</f>
        <v>249234.23946512424</v>
      </c>
      <c r="M43" s="2">
        <f>SUM('㈱塩釜:七ヶ浜'!M43)</f>
        <v>17</v>
      </c>
      <c r="N43" s="2">
        <f>SUM('㈱塩釜:七ヶ浜'!N43)</f>
        <v>343.5318</v>
      </c>
      <c r="O43" s="2">
        <f>SUM('㈱塩釜:七ヶ浜'!O43)</f>
        <v>176645.82785794645</v>
      </c>
      <c r="P43" s="2">
        <f>SUM('㈱塩釜:七ヶ浜'!P43)</f>
        <v>17</v>
      </c>
      <c r="Q43" s="2">
        <f>SUM('㈱塩釜:七ヶ浜'!Q43)</f>
        <v>331.846</v>
      </c>
      <c r="R43" s="2">
        <f>SUM('㈱塩釜:七ヶ浜'!R43)</f>
        <v>122244.98552404967</v>
      </c>
      <c r="S43" s="2">
        <f>SUM('㈱塩釜:七ヶ浜'!S43)</f>
        <v>17</v>
      </c>
      <c r="T43" s="2">
        <f>SUM('㈱塩釜:七ヶ浜'!T43)</f>
        <v>323.91949999999997</v>
      </c>
      <c r="U43" s="2">
        <f>SUM('㈱塩釜:七ヶ浜'!U43)</f>
        <v>100553.8171359441</v>
      </c>
      <c r="V43" s="2">
        <f>SUM('㈱塩釜:七ヶ浜'!V43)</f>
        <v>15</v>
      </c>
      <c r="W43" s="2">
        <f>SUM('㈱塩釜:七ヶ浜'!W43)</f>
        <v>204.58710000000002</v>
      </c>
      <c r="X43" s="7">
        <f>SUM('㈱塩釜:七ヶ浜'!X43)</f>
        <v>62365.496403034114</v>
      </c>
      <c r="Y43" s="2">
        <f>SUM('㈱塩釜:七ヶ浜'!Y43)</f>
        <v>44</v>
      </c>
      <c r="Z43" s="2">
        <f>SUM('㈱塩釜:七ヶ浜'!Z43)</f>
        <v>299.6065</v>
      </c>
      <c r="AA43" s="2">
        <f>SUM('㈱塩釜:七ヶ浜'!AA43)</f>
        <v>183816.2103112526</v>
      </c>
      <c r="AB43" s="2">
        <f>SUM('㈱塩釜:七ヶ浜'!AB43)</f>
        <v>87</v>
      </c>
      <c r="AC43" s="2">
        <f>SUM('㈱塩釜:七ヶ浜'!AC43)</f>
        <v>556.0754</v>
      </c>
      <c r="AD43" s="2">
        <f>SUM('㈱塩釜:七ヶ浜'!AD43)</f>
        <v>450812.4925587867</v>
      </c>
      <c r="AE43" s="2">
        <f>SUM('㈱塩釜:七ヶ浜'!AE43)</f>
        <v>103</v>
      </c>
      <c r="AF43" s="2">
        <f>SUM('㈱塩釜:七ヶ浜'!AF43)</f>
        <v>817.7708</v>
      </c>
      <c r="AG43" s="2">
        <f>SUM('㈱塩釜:七ヶ浜'!AG43)</f>
        <v>897105.8346251794</v>
      </c>
      <c r="AH43" s="2">
        <f>SUM('㈱塩釜:七ヶ浜'!AH43)</f>
        <v>103</v>
      </c>
      <c r="AI43" s="2">
        <f>SUM('㈱塩釜:七ヶ浜'!AI43)</f>
        <v>1244.1477</v>
      </c>
      <c r="AJ43" s="2">
        <f>SUM('㈱塩釜:七ヶ浜'!AJ43)</f>
        <v>935168.4254124063</v>
      </c>
      <c r="AK43" s="2">
        <f>SUM('㈱塩釜:七ヶ浜'!AK43)</f>
        <v>66</v>
      </c>
      <c r="AL43" s="2">
        <f>SUM('㈱塩釜:七ヶ浜'!AL43)</f>
        <v>949.7401</v>
      </c>
      <c r="AM43" s="2">
        <f>SUM('㈱塩釜:七ヶ浜'!AM43)</f>
        <v>612570.1849186198</v>
      </c>
      <c r="AN43" s="2">
        <f>SUM('㈱塩釜:七ヶ浜'!AN43)</f>
        <v>545</v>
      </c>
      <c r="AO43" s="2">
        <f>SUM('㈱塩釜:七ヶ浜'!AO43)</f>
        <v>6832.692799999999</v>
      </c>
      <c r="AP43" s="2">
        <f>SUM('㈱塩釜:七ヶ浜'!AP43)</f>
        <v>4380024.813873692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>
        <f>SUM('㈱塩釜:七ヶ浜'!D44)</f>
        <v>61</v>
      </c>
      <c r="E44" s="1">
        <f>SUM('㈱塩釜:七ヶ浜'!E44)</f>
        <v>7.1195</v>
      </c>
      <c r="F44" s="1">
        <f>SUM('㈱塩釜:七ヶ浜'!F44)</f>
        <v>2900.942</v>
      </c>
      <c r="G44" s="1">
        <f>SUM('㈱塩釜:七ヶ浜'!G44)</f>
        <v>29</v>
      </c>
      <c r="H44" s="1">
        <f>SUM('㈱塩釜:七ヶ浜'!H44)</f>
        <v>1.4618</v>
      </c>
      <c r="I44" s="1">
        <f>SUM('㈱塩釜:七ヶ浜'!I44)</f>
        <v>764.554</v>
      </c>
      <c r="J44" s="1">
        <f>SUM('㈱塩釜:七ヶ浜'!J44)</f>
        <v>3</v>
      </c>
      <c r="K44" s="1">
        <f>SUM('㈱塩釜:七ヶ浜'!K44)</f>
        <v>0.1205</v>
      </c>
      <c r="L44" s="1">
        <f>SUM('㈱塩釜:七ヶ浜'!L44)</f>
        <v>66.895</v>
      </c>
      <c r="M44" s="1">
        <f>SUM('㈱塩釜:七ヶ浜'!M44)</f>
        <v>0</v>
      </c>
      <c r="N44" s="1">
        <f>SUM('㈱塩釜:七ヶ浜'!N44)</f>
        <v>0</v>
      </c>
      <c r="O44" s="1">
        <f>SUM('㈱塩釜:七ヶ浜'!O44)</f>
        <v>0</v>
      </c>
      <c r="P44" s="1">
        <f>SUM('㈱塩釜:七ヶ浜'!P44)</f>
        <v>0</v>
      </c>
      <c r="Q44" s="1">
        <f>SUM('㈱塩釜:七ヶ浜'!Q44)</f>
        <v>0</v>
      </c>
      <c r="R44" s="1">
        <f>SUM('㈱塩釜:七ヶ浜'!R44)</f>
        <v>0</v>
      </c>
      <c r="S44" s="1">
        <f>SUM('㈱塩釜:七ヶ浜'!S44)</f>
        <v>0</v>
      </c>
      <c r="T44" s="1">
        <f>SUM('㈱塩釜:七ヶ浜'!T44)</f>
        <v>0</v>
      </c>
      <c r="U44" s="1">
        <f>SUM('㈱塩釜:七ヶ浜'!U44)</f>
        <v>0</v>
      </c>
      <c r="V44" s="1">
        <f>SUM('㈱塩釜:七ヶ浜'!V44)</f>
        <v>2</v>
      </c>
      <c r="W44" s="1">
        <f>SUM('㈱塩釜:七ヶ浜'!W44)</f>
        <v>0.0241</v>
      </c>
      <c r="X44" s="6">
        <f>SUM('㈱塩釜:七ヶ浜'!X44)</f>
        <v>29.313</v>
      </c>
      <c r="Y44" s="1">
        <f>SUM('㈱塩釜:七ヶ浜'!Y44)</f>
        <v>0</v>
      </c>
      <c r="Z44" s="1">
        <f>SUM('㈱塩釜:七ヶ浜'!Z44)</f>
        <v>0</v>
      </c>
      <c r="AA44" s="1">
        <f>SUM('㈱塩釜:七ヶ浜'!AA44)</f>
        <v>0</v>
      </c>
      <c r="AB44" s="1">
        <f>SUM('㈱塩釜:七ヶ浜'!AB44)</f>
        <v>0</v>
      </c>
      <c r="AC44" s="1">
        <f>SUM('㈱塩釜:七ヶ浜'!AC44)</f>
        <v>0</v>
      </c>
      <c r="AD44" s="1">
        <f>SUM('㈱塩釜:七ヶ浜'!AD44)</f>
        <v>0</v>
      </c>
      <c r="AE44" s="1">
        <f>SUM('㈱塩釜:七ヶ浜'!AE44)</f>
        <v>0</v>
      </c>
      <c r="AF44" s="1">
        <f>SUM('㈱塩釜:七ヶ浜'!AF44)</f>
        <v>0</v>
      </c>
      <c r="AG44" s="1">
        <f>SUM('㈱塩釜:七ヶ浜'!AG44)</f>
        <v>0</v>
      </c>
      <c r="AH44" s="1">
        <f>SUM('㈱塩釜:七ヶ浜'!AH44)</f>
        <v>0</v>
      </c>
      <c r="AI44" s="1">
        <f>SUM('㈱塩釜:七ヶ浜'!AI44)</f>
        <v>0</v>
      </c>
      <c r="AJ44" s="1">
        <f>SUM('㈱塩釜:七ヶ浜'!AJ44)</f>
        <v>0</v>
      </c>
      <c r="AK44" s="1">
        <f>SUM('㈱塩釜:七ヶ浜'!AK44)</f>
        <v>1</v>
      </c>
      <c r="AL44" s="1">
        <f>SUM('㈱塩釜:七ヶ浜'!AL44)</f>
        <v>0.05</v>
      </c>
      <c r="AM44" s="1">
        <f>SUM('㈱塩釜:七ヶ浜'!AM44)</f>
        <v>29.918</v>
      </c>
      <c r="AN44" s="1">
        <f>SUM('㈱塩釜:七ヶ浜'!AN44)</f>
        <v>96</v>
      </c>
      <c r="AO44" s="1">
        <f>SUM('㈱塩釜:七ヶ浜'!AO44)</f>
        <v>8.775900000000002</v>
      </c>
      <c r="AP44" s="1">
        <f>SUM('㈱塩釜:七ヶ浜'!AP44)</f>
        <v>3791.6220000000003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>
        <f>SUM('㈱塩釜:七ヶ浜'!D45)</f>
        <v>3</v>
      </c>
      <c r="E45" s="2">
        <f>SUM('㈱塩釜:七ヶ浜'!E45)</f>
        <v>2.1338</v>
      </c>
      <c r="F45" s="2">
        <f>SUM('㈱塩釜:七ヶ浜'!F45)</f>
        <v>631.018</v>
      </c>
      <c r="G45" s="2">
        <f>SUM('㈱塩釜:七ヶ浜'!G45)</f>
        <v>14</v>
      </c>
      <c r="H45" s="2">
        <f>SUM('㈱塩釜:七ヶ浜'!H45)</f>
        <v>0.5719</v>
      </c>
      <c r="I45" s="2">
        <f>SUM('㈱塩釜:七ヶ浜'!I45)</f>
        <v>216.105</v>
      </c>
      <c r="J45" s="2">
        <f>SUM('㈱塩釜:七ヶ浜'!J45)</f>
        <v>13</v>
      </c>
      <c r="K45" s="2">
        <f>SUM('㈱塩釜:七ヶ浜'!K45)</f>
        <v>0.6035</v>
      </c>
      <c r="L45" s="2">
        <f>SUM('㈱塩釜:七ヶ浜'!L45)</f>
        <v>158.869</v>
      </c>
      <c r="M45" s="2">
        <f>SUM('㈱塩釜:七ヶ浜'!M45)</f>
        <v>0</v>
      </c>
      <c r="N45" s="2">
        <f>SUM('㈱塩釜:七ヶ浜'!N45)</f>
        <v>0</v>
      </c>
      <c r="O45" s="2">
        <f>SUM('㈱塩釜:七ヶ浜'!O45)</f>
        <v>0</v>
      </c>
      <c r="P45" s="2">
        <f>SUM('㈱塩釜:七ヶ浜'!P45)</f>
        <v>0</v>
      </c>
      <c r="Q45" s="2">
        <f>SUM('㈱塩釜:七ヶ浜'!Q45)</f>
        <v>0</v>
      </c>
      <c r="R45" s="2">
        <f>SUM('㈱塩釜:七ヶ浜'!R45)</f>
        <v>0</v>
      </c>
      <c r="S45" s="2">
        <f>SUM('㈱塩釜:七ヶ浜'!S45)</f>
        <v>0</v>
      </c>
      <c r="T45" s="2">
        <f>SUM('㈱塩釜:七ヶ浜'!T45)</f>
        <v>0</v>
      </c>
      <c r="U45" s="2">
        <f>SUM('㈱塩釜:七ヶ浜'!U45)</f>
        <v>0</v>
      </c>
      <c r="V45" s="2">
        <f>SUM('㈱塩釜:七ヶ浜'!V45)</f>
        <v>0</v>
      </c>
      <c r="W45" s="2">
        <f>SUM('㈱塩釜:七ヶ浜'!W45)</f>
        <v>0</v>
      </c>
      <c r="X45" s="7">
        <f>SUM('㈱塩釜:七ヶ浜'!X45)</f>
        <v>0</v>
      </c>
      <c r="Y45" s="2">
        <f>SUM('㈱塩釜:七ヶ浜'!Y45)</f>
        <v>0</v>
      </c>
      <c r="Z45" s="2">
        <f>SUM('㈱塩釜:七ヶ浜'!Z45)</f>
        <v>0</v>
      </c>
      <c r="AA45" s="2">
        <f>SUM('㈱塩釜:七ヶ浜'!AA45)</f>
        <v>0</v>
      </c>
      <c r="AB45" s="2">
        <f>SUM('㈱塩釜:七ヶ浜'!AB45)</f>
        <v>0</v>
      </c>
      <c r="AC45" s="2">
        <f>SUM('㈱塩釜:七ヶ浜'!AC45)</f>
        <v>0</v>
      </c>
      <c r="AD45" s="2">
        <f>SUM('㈱塩釜:七ヶ浜'!AD45)</f>
        <v>0</v>
      </c>
      <c r="AE45" s="2">
        <f>SUM('㈱塩釜:七ヶ浜'!AE45)</f>
        <v>0</v>
      </c>
      <c r="AF45" s="2">
        <f>SUM('㈱塩釜:七ヶ浜'!AF45)</f>
        <v>0</v>
      </c>
      <c r="AG45" s="2">
        <f>SUM('㈱塩釜:七ヶ浜'!AG45)</f>
        <v>0</v>
      </c>
      <c r="AH45" s="2">
        <f>SUM('㈱塩釜:七ヶ浜'!AH45)</f>
        <v>0</v>
      </c>
      <c r="AI45" s="2">
        <f>SUM('㈱塩釜:七ヶ浜'!AI45)</f>
        <v>0</v>
      </c>
      <c r="AJ45" s="2">
        <f>SUM('㈱塩釜:七ヶ浜'!AJ45)</f>
        <v>0</v>
      </c>
      <c r="AK45" s="2">
        <f>SUM('㈱塩釜:七ヶ浜'!AK45)</f>
        <v>2</v>
      </c>
      <c r="AL45" s="2">
        <f>SUM('㈱塩釜:七ヶ浜'!AL45)</f>
        <v>0.06</v>
      </c>
      <c r="AM45" s="2">
        <f>SUM('㈱塩釜:七ヶ浜'!AM45)</f>
        <v>44.534</v>
      </c>
      <c r="AN45" s="2">
        <f>SUM('㈱塩釜:七ヶ浜'!AN45)</f>
        <v>32</v>
      </c>
      <c r="AO45" s="2">
        <f>SUM('㈱塩釜:七ヶ浜'!AO45)</f>
        <v>3.3691999999999998</v>
      </c>
      <c r="AP45" s="2">
        <f>SUM('㈱塩釜:七ヶ浜'!AP45)</f>
        <v>1050.526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>
        <f>SUM('㈱塩釜:七ヶ浜'!D46)</f>
        <v>0</v>
      </c>
      <c r="E46" s="1">
        <f>SUM('㈱塩釜:七ヶ浜'!E46)</f>
        <v>0</v>
      </c>
      <c r="F46" s="1">
        <f>SUM('㈱塩釜:七ヶ浜'!F46)</f>
        <v>0</v>
      </c>
      <c r="G46" s="1">
        <f>SUM('㈱塩釜:七ヶ浜'!G46)</f>
        <v>0</v>
      </c>
      <c r="H46" s="1">
        <f>SUM('㈱塩釜:七ヶ浜'!H46)</f>
        <v>0</v>
      </c>
      <c r="I46" s="1">
        <f>SUM('㈱塩釜:七ヶ浜'!I46)</f>
        <v>0</v>
      </c>
      <c r="J46" s="1">
        <f>SUM('㈱塩釜:七ヶ浜'!J46)</f>
        <v>0</v>
      </c>
      <c r="K46" s="1">
        <f>SUM('㈱塩釜:七ヶ浜'!K46)</f>
        <v>0</v>
      </c>
      <c r="L46" s="1">
        <f>SUM('㈱塩釜:七ヶ浜'!L46)</f>
        <v>0</v>
      </c>
      <c r="M46" s="1">
        <f>SUM('㈱塩釜:七ヶ浜'!M46)</f>
        <v>0</v>
      </c>
      <c r="N46" s="1">
        <f>SUM('㈱塩釜:七ヶ浜'!N46)</f>
        <v>0</v>
      </c>
      <c r="O46" s="1">
        <f>SUM('㈱塩釜:七ヶ浜'!O46)</f>
        <v>0</v>
      </c>
      <c r="P46" s="1">
        <f>SUM('㈱塩釜:七ヶ浜'!P46)</f>
        <v>0</v>
      </c>
      <c r="Q46" s="1">
        <f>SUM('㈱塩釜:七ヶ浜'!Q46)</f>
        <v>0</v>
      </c>
      <c r="R46" s="1">
        <f>SUM('㈱塩釜:七ヶ浜'!R46)</f>
        <v>0</v>
      </c>
      <c r="S46" s="1">
        <f>SUM('㈱塩釜:七ヶ浜'!S46)</f>
        <v>78</v>
      </c>
      <c r="T46" s="1">
        <f>SUM('㈱塩釜:七ヶ浜'!T46)</f>
        <v>7.0209</v>
      </c>
      <c r="U46" s="1">
        <f>SUM('㈱塩釜:七ヶ浜'!U46)</f>
        <v>3227.914</v>
      </c>
      <c r="V46" s="1">
        <f>SUM('㈱塩釜:七ヶ浜'!V46)</f>
        <v>0</v>
      </c>
      <c r="W46" s="1">
        <f>SUM('㈱塩釜:七ヶ浜'!W46)</f>
        <v>0</v>
      </c>
      <c r="X46" s="6">
        <f>SUM('㈱塩釜:七ヶ浜'!X46)</f>
        <v>0</v>
      </c>
      <c r="Y46" s="1">
        <f>SUM('㈱塩釜:七ヶ浜'!Y46)</f>
        <v>0</v>
      </c>
      <c r="Z46" s="1">
        <f>SUM('㈱塩釜:七ヶ浜'!Z46)</f>
        <v>0</v>
      </c>
      <c r="AA46" s="1">
        <f>SUM('㈱塩釜:七ヶ浜'!AA46)</f>
        <v>0</v>
      </c>
      <c r="AB46" s="1">
        <f>SUM('㈱塩釜:七ヶ浜'!AB46)</f>
        <v>0</v>
      </c>
      <c r="AC46" s="1">
        <f>SUM('㈱塩釜:七ヶ浜'!AC46)</f>
        <v>0</v>
      </c>
      <c r="AD46" s="1">
        <f>SUM('㈱塩釜:七ヶ浜'!AD46)</f>
        <v>0</v>
      </c>
      <c r="AE46" s="1">
        <f>SUM('㈱塩釜:七ヶ浜'!AE46)</f>
        <v>0</v>
      </c>
      <c r="AF46" s="1">
        <f>SUM('㈱塩釜:七ヶ浜'!AF46)</f>
        <v>0</v>
      </c>
      <c r="AG46" s="1">
        <f>SUM('㈱塩釜:七ヶ浜'!AG46)</f>
        <v>0</v>
      </c>
      <c r="AH46" s="1">
        <f>SUM('㈱塩釜:七ヶ浜'!AH46)</f>
        <v>0</v>
      </c>
      <c r="AI46" s="1">
        <f>SUM('㈱塩釜:七ヶ浜'!AI46)</f>
        <v>0</v>
      </c>
      <c r="AJ46" s="1">
        <f>SUM('㈱塩釜:七ヶ浜'!AJ46)</f>
        <v>0</v>
      </c>
      <c r="AK46" s="1">
        <f>SUM('㈱塩釜:七ヶ浜'!AK46)</f>
        <v>0</v>
      </c>
      <c r="AL46" s="1">
        <f>SUM('㈱塩釜:七ヶ浜'!AL46)</f>
        <v>0</v>
      </c>
      <c r="AM46" s="1">
        <f>SUM('㈱塩釜:七ヶ浜'!AM46)</f>
        <v>0</v>
      </c>
      <c r="AN46" s="1">
        <f>SUM('㈱塩釜:七ヶ浜'!AN46)</f>
        <v>78</v>
      </c>
      <c r="AO46" s="1">
        <f>SUM('㈱塩釜:七ヶ浜'!AO46)</f>
        <v>7.0209</v>
      </c>
      <c r="AP46" s="1">
        <f>SUM('㈱塩釜:七ヶ浜'!AP46)</f>
        <v>3227.914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>
        <f>SUM('㈱塩釜:七ヶ浜'!D47)</f>
        <v>0</v>
      </c>
      <c r="E47" s="2">
        <f>SUM('㈱塩釜:七ヶ浜'!E47)</f>
        <v>0</v>
      </c>
      <c r="F47" s="2">
        <f>SUM('㈱塩釜:七ヶ浜'!F47)</f>
        <v>0</v>
      </c>
      <c r="G47" s="2">
        <f>SUM('㈱塩釜:七ヶ浜'!G47)</f>
        <v>0</v>
      </c>
      <c r="H47" s="2">
        <f>SUM('㈱塩釜:七ヶ浜'!H47)</f>
        <v>0</v>
      </c>
      <c r="I47" s="2">
        <f>SUM('㈱塩釜:七ヶ浜'!I47)</f>
        <v>0</v>
      </c>
      <c r="J47" s="2">
        <f>SUM('㈱塩釜:七ヶ浜'!J47)</f>
        <v>0</v>
      </c>
      <c r="K47" s="2">
        <f>SUM('㈱塩釜:七ヶ浜'!K47)</f>
        <v>0</v>
      </c>
      <c r="L47" s="2">
        <f>SUM('㈱塩釜:七ヶ浜'!L47)</f>
        <v>0</v>
      </c>
      <c r="M47" s="2">
        <f>SUM('㈱塩釜:七ヶ浜'!M47)</f>
        <v>0</v>
      </c>
      <c r="N47" s="2">
        <f>SUM('㈱塩釜:七ヶ浜'!N47)</f>
        <v>0</v>
      </c>
      <c r="O47" s="2">
        <f>SUM('㈱塩釜:七ヶ浜'!O47)</f>
        <v>0</v>
      </c>
      <c r="P47" s="2">
        <f>SUM('㈱塩釜:七ヶ浜'!P47)</f>
        <v>0</v>
      </c>
      <c r="Q47" s="2">
        <f>SUM('㈱塩釜:七ヶ浜'!Q47)</f>
        <v>0</v>
      </c>
      <c r="R47" s="2">
        <f>SUM('㈱塩釜:七ヶ浜'!R47)</f>
        <v>0</v>
      </c>
      <c r="S47" s="2">
        <f>SUM('㈱塩釜:七ヶ浜'!S47)</f>
        <v>0</v>
      </c>
      <c r="T47" s="2">
        <f>SUM('㈱塩釜:七ヶ浜'!T47)</f>
        <v>0</v>
      </c>
      <c r="U47" s="2">
        <f>SUM('㈱塩釜:七ヶ浜'!U47)</f>
        <v>0</v>
      </c>
      <c r="V47" s="2">
        <f>SUM('㈱塩釜:七ヶ浜'!V47)</f>
        <v>0</v>
      </c>
      <c r="W47" s="2">
        <f>SUM('㈱塩釜:七ヶ浜'!W47)</f>
        <v>0</v>
      </c>
      <c r="X47" s="7">
        <f>SUM('㈱塩釜:七ヶ浜'!X47)</f>
        <v>0</v>
      </c>
      <c r="Y47" s="2">
        <f>SUM('㈱塩釜:七ヶ浜'!Y47)</f>
        <v>0</v>
      </c>
      <c r="Z47" s="2">
        <f>SUM('㈱塩釜:七ヶ浜'!Z47)</f>
        <v>0</v>
      </c>
      <c r="AA47" s="2">
        <f>SUM('㈱塩釜:七ヶ浜'!AA47)</f>
        <v>0</v>
      </c>
      <c r="AB47" s="2">
        <f>SUM('㈱塩釜:七ヶ浜'!AB47)</f>
        <v>0</v>
      </c>
      <c r="AC47" s="2">
        <f>SUM('㈱塩釜:七ヶ浜'!AC47)</f>
        <v>0</v>
      </c>
      <c r="AD47" s="2">
        <f>SUM('㈱塩釜:七ヶ浜'!AD47)</f>
        <v>0</v>
      </c>
      <c r="AE47" s="2">
        <f>SUM('㈱塩釜:七ヶ浜'!AE47)</f>
        <v>0</v>
      </c>
      <c r="AF47" s="2">
        <f>SUM('㈱塩釜:七ヶ浜'!AF47)</f>
        <v>0</v>
      </c>
      <c r="AG47" s="2">
        <f>SUM('㈱塩釜:七ヶ浜'!AG47)</f>
        <v>0</v>
      </c>
      <c r="AH47" s="2">
        <f>SUM('㈱塩釜:七ヶ浜'!AH47)</f>
        <v>0</v>
      </c>
      <c r="AI47" s="2">
        <f>SUM('㈱塩釜:七ヶ浜'!AI47)</f>
        <v>0</v>
      </c>
      <c r="AJ47" s="2">
        <f>SUM('㈱塩釜:七ヶ浜'!AJ47)</f>
        <v>0</v>
      </c>
      <c r="AK47" s="2">
        <f>SUM('㈱塩釜:七ヶ浜'!AK47)</f>
        <v>0</v>
      </c>
      <c r="AL47" s="2">
        <f>SUM('㈱塩釜:七ヶ浜'!AL47)</f>
        <v>0</v>
      </c>
      <c r="AM47" s="2">
        <f>SUM('㈱塩釜:七ヶ浜'!AM47)</f>
        <v>0</v>
      </c>
      <c r="AN47" s="2">
        <f>SUM('㈱塩釜:七ヶ浜'!AN47)</f>
        <v>0</v>
      </c>
      <c r="AO47" s="2">
        <f>SUM('㈱塩釜:七ヶ浜'!AO47)</f>
        <v>0</v>
      </c>
      <c r="AP47" s="2">
        <f>SUM('㈱塩釜:七ヶ浜'!AP47)</f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>
        <f>SUM('㈱塩釜:七ヶ浜'!D48)</f>
        <v>11</v>
      </c>
      <c r="E48" s="1">
        <f>SUM('㈱塩釜:七ヶ浜'!E48)</f>
        <v>0.44000000000000006</v>
      </c>
      <c r="F48" s="1">
        <f>SUM('㈱塩釜:七ヶ浜'!F48)</f>
        <v>325.07399999999996</v>
      </c>
      <c r="G48" s="1">
        <f>SUM('㈱塩釜:七ヶ浜'!G48)</f>
        <v>0</v>
      </c>
      <c r="H48" s="1">
        <f>SUM('㈱塩釜:七ヶ浜'!H48)</f>
        <v>0</v>
      </c>
      <c r="I48" s="1">
        <f>SUM('㈱塩釜:七ヶ浜'!I48)</f>
        <v>0</v>
      </c>
      <c r="J48" s="1">
        <f>SUM('㈱塩釜:七ヶ浜'!J48)</f>
        <v>0</v>
      </c>
      <c r="K48" s="1">
        <f>SUM('㈱塩釜:七ヶ浜'!K48)</f>
        <v>0</v>
      </c>
      <c r="L48" s="1">
        <f>SUM('㈱塩釜:七ヶ浜'!L48)</f>
        <v>0</v>
      </c>
      <c r="M48" s="1">
        <f>SUM('㈱塩釜:七ヶ浜'!M48)</f>
        <v>0</v>
      </c>
      <c r="N48" s="1">
        <f>SUM('㈱塩釜:七ヶ浜'!N48)</f>
        <v>0</v>
      </c>
      <c r="O48" s="1">
        <f>SUM('㈱塩釜:七ヶ浜'!O48)</f>
        <v>0</v>
      </c>
      <c r="P48" s="1">
        <f>SUM('㈱塩釜:七ヶ浜'!P48)</f>
        <v>0</v>
      </c>
      <c r="Q48" s="1">
        <f>SUM('㈱塩釜:七ヶ浜'!Q48)</f>
        <v>0</v>
      </c>
      <c r="R48" s="1">
        <f>SUM('㈱塩釜:七ヶ浜'!R48)</f>
        <v>0</v>
      </c>
      <c r="S48" s="1">
        <f>SUM('㈱塩釜:七ヶ浜'!S48)</f>
        <v>11</v>
      </c>
      <c r="T48" s="1">
        <f>SUM('㈱塩釜:七ヶ浜'!T48)</f>
        <v>1.536</v>
      </c>
      <c r="U48" s="1">
        <f>SUM('㈱塩釜:七ヶ浜'!U48)</f>
        <v>522.375</v>
      </c>
      <c r="V48" s="1">
        <f>SUM('㈱塩釜:七ヶ浜'!V48)</f>
        <v>120</v>
      </c>
      <c r="W48" s="1">
        <f>SUM('㈱塩釜:七ヶ浜'!W48)</f>
        <v>20.251</v>
      </c>
      <c r="X48" s="6">
        <f>SUM('㈱塩釜:七ヶ浜'!X48)</f>
        <v>7276.494999999999</v>
      </c>
      <c r="Y48" s="1">
        <f>SUM('㈱塩釜:七ヶ浜'!Y48)</f>
        <v>206</v>
      </c>
      <c r="Z48" s="1">
        <f>SUM('㈱塩釜:七ヶ浜'!Z48)</f>
        <v>57.8405</v>
      </c>
      <c r="AA48" s="1">
        <f>SUM('㈱塩釜:七ヶ浜'!AA48)</f>
        <v>17388.709</v>
      </c>
      <c r="AB48" s="1">
        <f>SUM('㈱塩釜:七ヶ浜'!AB48)</f>
        <v>186</v>
      </c>
      <c r="AC48" s="1">
        <f>SUM('㈱塩釜:七ヶ浜'!AC48)</f>
        <v>74.3285</v>
      </c>
      <c r="AD48" s="1">
        <f>SUM('㈱塩釜:七ヶ浜'!AD48)</f>
        <v>21105.15</v>
      </c>
      <c r="AE48" s="1">
        <f>SUM('㈱塩釜:七ヶ浜'!AE48)</f>
        <v>52</v>
      </c>
      <c r="AF48" s="1">
        <f>SUM('㈱塩釜:七ヶ浜'!AF48)</f>
        <v>18.333000000000002</v>
      </c>
      <c r="AG48" s="1">
        <f>SUM('㈱塩釜:七ヶ浜'!AG48)</f>
        <v>9021.858</v>
      </c>
      <c r="AH48" s="1">
        <f>SUM('㈱塩釜:七ヶ浜'!AH48)</f>
        <v>42</v>
      </c>
      <c r="AI48" s="1">
        <f>SUM('㈱塩釜:七ヶ浜'!AI48)</f>
        <v>15.925</v>
      </c>
      <c r="AJ48" s="1">
        <f>SUM('㈱塩釜:七ヶ浜'!AJ48)</f>
        <v>7817.555</v>
      </c>
      <c r="AK48" s="1">
        <f>SUM('㈱塩釜:七ヶ浜'!AK48)</f>
        <v>73</v>
      </c>
      <c r="AL48" s="1">
        <f>SUM('㈱塩釜:七ヶ浜'!AL48)</f>
        <v>52.258399999999995</v>
      </c>
      <c r="AM48" s="1">
        <f>SUM('㈱塩釜:七ヶ浜'!AM48)</f>
        <v>24107.488999999998</v>
      </c>
      <c r="AN48" s="1">
        <f>SUM('㈱塩釜:七ヶ浜'!AN48)</f>
        <v>701</v>
      </c>
      <c r="AO48" s="1">
        <f>SUM('㈱塩釜:七ヶ浜'!AO48)</f>
        <v>240.91239999999996</v>
      </c>
      <c r="AP48" s="1">
        <f>SUM('㈱塩釜:七ヶ浜'!AP48)</f>
        <v>87564.70499999999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>
        <f>SUM('㈱塩釜:七ヶ浜'!D49)</f>
        <v>0</v>
      </c>
      <c r="E49" s="2">
        <f>SUM('㈱塩釜:七ヶ浜'!E49)</f>
        <v>0</v>
      </c>
      <c r="F49" s="2">
        <f>SUM('㈱塩釜:七ヶ浜'!F49)</f>
        <v>0</v>
      </c>
      <c r="G49" s="2">
        <f>SUM('㈱塩釜:七ヶ浜'!G49)</f>
        <v>0</v>
      </c>
      <c r="H49" s="2">
        <f>SUM('㈱塩釜:七ヶ浜'!H49)</f>
        <v>0</v>
      </c>
      <c r="I49" s="2">
        <f>SUM('㈱塩釜:七ヶ浜'!I49)</f>
        <v>0</v>
      </c>
      <c r="J49" s="2">
        <f>SUM('㈱塩釜:七ヶ浜'!J49)</f>
        <v>0</v>
      </c>
      <c r="K49" s="2">
        <f>SUM('㈱塩釜:七ヶ浜'!K49)</f>
        <v>0</v>
      </c>
      <c r="L49" s="2">
        <f>SUM('㈱塩釜:七ヶ浜'!L49)</f>
        <v>0</v>
      </c>
      <c r="M49" s="2">
        <f>SUM('㈱塩釜:七ヶ浜'!M49)</f>
        <v>0</v>
      </c>
      <c r="N49" s="2">
        <f>SUM('㈱塩釜:七ヶ浜'!N49)</f>
        <v>0</v>
      </c>
      <c r="O49" s="2">
        <f>SUM('㈱塩釜:七ヶ浜'!O49)</f>
        <v>0</v>
      </c>
      <c r="P49" s="2">
        <f>SUM('㈱塩釜:七ヶ浜'!P49)</f>
        <v>0</v>
      </c>
      <c r="Q49" s="2">
        <f>SUM('㈱塩釜:七ヶ浜'!Q49)</f>
        <v>0</v>
      </c>
      <c r="R49" s="2">
        <f>SUM('㈱塩釜:七ヶ浜'!R49)</f>
        <v>0</v>
      </c>
      <c r="S49" s="2">
        <f>SUM('㈱塩釜:七ヶ浜'!S49)</f>
        <v>0</v>
      </c>
      <c r="T49" s="2">
        <f>SUM('㈱塩釜:七ヶ浜'!T49)</f>
        <v>0</v>
      </c>
      <c r="U49" s="2">
        <f>SUM('㈱塩釜:七ヶ浜'!U49)</f>
        <v>0</v>
      </c>
      <c r="V49" s="2">
        <f>SUM('㈱塩釜:七ヶ浜'!V49)</f>
        <v>0</v>
      </c>
      <c r="W49" s="2">
        <f>SUM('㈱塩釜:七ヶ浜'!W49)</f>
        <v>0</v>
      </c>
      <c r="X49" s="7">
        <f>SUM('㈱塩釜:七ヶ浜'!X49)</f>
        <v>0</v>
      </c>
      <c r="Y49" s="2">
        <f>SUM('㈱塩釜:七ヶ浜'!Y49)</f>
        <v>3</v>
      </c>
      <c r="Z49" s="2">
        <f>SUM('㈱塩釜:七ヶ浜'!Z49)</f>
        <v>0.485</v>
      </c>
      <c r="AA49" s="2">
        <f>SUM('㈱塩釜:七ヶ浜'!AA49)</f>
        <v>148.309</v>
      </c>
      <c r="AB49" s="2">
        <f>SUM('㈱塩釜:七ヶ浜'!AB49)</f>
        <v>0</v>
      </c>
      <c r="AC49" s="2">
        <f>SUM('㈱塩釜:七ヶ浜'!AC49)</f>
        <v>0</v>
      </c>
      <c r="AD49" s="2">
        <f>SUM('㈱塩釜:七ヶ浜'!AD49)</f>
        <v>0</v>
      </c>
      <c r="AE49" s="2">
        <f>SUM('㈱塩釜:七ヶ浜'!AE49)</f>
        <v>1</v>
      </c>
      <c r="AF49" s="2">
        <f>SUM('㈱塩釜:七ヶ浜'!AF49)</f>
        <v>0.045</v>
      </c>
      <c r="AG49" s="2">
        <f>SUM('㈱塩釜:七ヶ浜'!AG49)</f>
        <v>17.704</v>
      </c>
      <c r="AH49" s="2">
        <f>SUM('㈱塩釜:七ヶ浜'!AH49)</f>
        <v>-1</v>
      </c>
      <c r="AI49" s="2">
        <f>SUM('㈱塩釜:七ヶ浜'!AI49)</f>
        <v>-0.045</v>
      </c>
      <c r="AJ49" s="2">
        <f>SUM('㈱塩釜:七ヶ浜'!AJ49)</f>
        <v>-17.704</v>
      </c>
      <c r="AK49" s="2">
        <f>SUM('㈱塩釜:七ヶ浜'!AK49)</f>
        <v>0</v>
      </c>
      <c r="AL49" s="2">
        <f>SUM('㈱塩釜:七ヶ浜'!AL49)</f>
        <v>0</v>
      </c>
      <c r="AM49" s="2">
        <f>SUM('㈱塩釜:七ヶ浜'!AM49)</f>
        <v>0</v>
      </c>
      <c r="AN49" s="2">
        <f>SUM('㈱塩釜:七ヶ浜'!AN49)</f>
        <v>3</v>
      </c>
      <c r="AO49" s="2">
        <f>SUM('㈱塩釜:七ヶ浜'!AO49)</f>
        <v>0.48500000000000004</v>
      </c>
      <c r="AP49" s="2">
        <f>SUM('㈱塩釜:七ヶ浜'!AP49)</f>
        <v>148.309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>
        <f>SUM('㈱塩釜:七ヶ浜'!D50)</f>
        <v>0</v>
      </c>
      <c r="E50" s="1">
        <f>SUM('㈱塩釜:七ヶ浜'!E50)</f>
        <v>0</v>
      </c>
      <c r="F50" s="1">
        <f>SUM('㈱塩釜:七ヶ浜'!F50)</f>
        <v>0</v>
      </c>
      <c r="G50" s="1">
        <f>SUM('㈱塩釜:七ヶ浜'!G50)</f>
        <v>0</v>
      </c>
      <c r="H50" s="1">
        <f>SUM('㈱塩釜:七ヶ浜'!H50)</f>
        <v>0</v>
      </c>
      <c r="I50" s="1">
        <f>SUM('㈱塩釜:七ヶ浜'!I50)</f>
        <v>0</v>
      </c>
      <c r="J50" s="1">
        <f>SUM('㈱塩釜:七ヶ浜'!J50)</f>
        <v>0</v>
      </c>
      <c r="K50" s="1">
        <f>SUM('㈱塩釜:七ヶ浜'!K50)</f>
        <v>0</v>
      </c>
      <c r="L50" s="1">
        <f>SUM('㈱塩釜:七ヶ浜'!L50)</f>
        <v>0</v>
      </c>
      <c r="M50" s="1">
        <f>SUM('㈱塩釜:七ヶ浜'!M50)</f>
        <v>0</v>
      </c>
      <c r="N50" s="1">
        <f>SUM('㈱塩釜:七ヶ浜'!N50)</f>
        <v>0</v>
      </c>
      <c r="O50" s="1">
        <f>SUM('㈱塩釜:七ヶ浜'!O50)</f>
        <v>0</v>
      </c>
      <c r="P50" s="1">
        <f>SUM('㈱塩釜:七ヶ浜'!P50)</f>
        <v>0</v>
      </c>
      <c r="Q50" s="1">
        <f>SUM('㈱塩釜:七ヶ浜'!Q50)</f>
        <v>0</v>
      </c>
      <c r="R50" s="1">
        <f>SUM('㈱塩釜:七ヶ浜'!R50)</f>
        <v>0</v>
      </c>
      <c r="S50" s="1">
        <f>SUM('㈱塩釜:七ヶ浜'!S50)</f>
        <v>0</v>
      </c>
      <c r="T50" s="1">
        <f>SUM('㈱塩釜:七ヶ浜'!T50)</f>
        <v>0</v>
      </c>
      <c r="U50" s="1">
        <f>SUM('㈱塩釜:七ヶ浜'!U50)</f>
        <v>0</v>
      </c>
      <c r="V50" s="1">
        <f>SUM('㈱塩釜:七ヶ浜'!V50)</f>
        <v>1</v>
      </c>
      <c r="W50" s="1">
        <f>SUM('㈱塩釜:七ヶ浜'!W50)</f>
        <v>65.4188</v>
      </c>
      <c r="X50" s="6">
        <f>SUM('㈱塩釜:七ヶ浜'!X50)</f>
        <v>17405.691</v>
      </c>
      <c r="Y50" s="1">
        <f>SUM('㈱塩釜:七ヶ浜'!Y50)</f>
        <v>1</v>
      </c>
      <c r="Z50" s="1">
        <f>SUM('㈱塩釜:七ヶ浜'!Z50)</f>
        <v>243.1812</v>
      </c>
      <c r="AA50" s="1">
        <f>SUM('㈱塩釜:七ヶ浜'!AA50)</f>
        <v>74617.178</v>
      </c>
      <c r="AB50" s="1">
        <f>SUM('㈱塩釜:七ヶ浜'!AB50)</f>
        <v>0</v>
      </c>
      <c r="AC50" s="1">
        <f>SUM('㈱塩釜:七ヶ浜'!AC50)</f>
        <v>0</v>
      </c>
      <c r="AD50" s="1">
        <f>SUM('㈱塩釜:七ヶ浜'!AD50)</f>
        <v>0</v>
      </c>
      <c r="AE50" s="1">
        <f>SUM('㈱塩釜:七ヶ浜'!AE50)</f>
        <v>2</v>
      </c>
      <c r="AF50" s="1">
        <f>SUM('㈱塩釜:七ヶ浜'!AF50)</f>
        <v>537.0811</v>
      </c>
      <c r="AG50" s="1">
        <f>SUM('㈱塩釜:七ヶ浜'!AG50)</f>
        <v>156887.727</v>
      </c>
      <c r="AH50" s="1">
        <f>SUM('㈱塩釜:七ヶ浜'!AH50)</f>
        <v>0</v>
      </c>
      <c r="AI50" s="1">
        <f>SUM('㈱塩釜:七ヶ浜'!AI50)</f>
        <v>0</v>
      </c>
      <c r="AJ50" s="1">
        <f>SUM('㈱塩釜:七ヶ浜'!AJ50)</f>
        <v>0</v>
      </c>
      <c r="AK50" s="1">
        <f>SUM('㈱塩釜:七ヶ浜'!AK50)</f>
        <v>0</v>
      </c>
      <c r="AL50" s="1">
        <f>SUM('㈱塩釜:七ヶ浜'!AL50)</f>
        <v>0</v>
      </c>
      <c r="AM50" s="1">
        <f>SUM('㈱塩釜:七ヶ浜'!AM50)</f>
        <v>0</v>
      </c>
      <c r="AN50" s="1">
        <f>SUM('㈱塩釜:七ヶ浜'!AN50)</f>
        <v>4</v>
      </c>
      <c r="AO50" s="1">
        <f>SUM('㈱塩釜:七ヶ浜'!AO50)</f>
        <v>845.6811</v>
      </c>
      <c r="AP50" s="1">
        <f>SUM('㈱塩釜:七ヶ浜'!AP50)</f>
        <v>248910.59600000002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>
        <f>SUM('㈱塩釜:七ヶ浜'!D51)</f>
        <v>0</v>
      </c>
      <c r="E51" s="2">
        <f>SUM('㈱塩釜:七ヶ浜'!E51)</f>
        <v>0</v>
      </c>
      <c r="F51" s="2">
        <f>SUM('㈱塩釜:七ヶ浜'!F51)</f>
        <v>0</v>
      </c>
      <c r="G51" s="2">
        <f>SUM('㈱塩釜:七ヶ浜'!G51)</f>
        <v>0</v>
      </c>
      <c r="H51" s="2">
        <f>SUM('㈱塩釜:七ヶ浜'!H51)</f>
        <v>0</v>
      </c>
      <c r="I51" s="2">
        <f>SUM('㈱塩釜:七ヶ浜'!I51)</f>
        <v>0</v>
      </c>
      <c r="J51" s="2">
        <f>SUM('㈱塩釜:七ヶ浜'!J51)</f>
        <v>0</v>
      </c>
      <c r="K51" s="2">
        <f>SUM('㈱塩釜:七ヶ浜'!K51)</f>
        <v>0</v>
      </c>
      <c r="L51" s="2">
        <f>SUM('㈱塩釜:七ヶ浜'!L51)</f>
        <v>0</v>
      </c>
      <c r="M51" s="2">
        <f>SUM('㈱塩釜:七ヶ浜'!M51)</f>
        <v>0</v>
      </c>
      <c r="N51" s="2">
        <f>SUM('㈱塩釜:七ヶ浜'!N51)</f>
        <v>0</v>
      </c>
      <c r="O51" s="2">
        <f>SUM('㈱塩釜:七ヶ浜'!O51)</f>
        <v>0</v>
      </c>
      <c r="P51" s="2">
        <f>SUM('㈱塩釜:七ヶ浜'!P51)</f>
        <v>0</v>
      </c>
      <c r="Q51" s="2">
        <f>SUM('㈱塩釜:七ヶ浜'!Q51)</f>
        <v>0</v>
      </c>
      <c r="R51" s="2">
        <f>SUM('㈱塩釜:七ヶ浜'!R51)</f>
        <v>0</v>
      </c>
      <c r="S51" s="2">
        <f>SUM('㈱塩釜:七ヶ浜'!S51)</f>
        <v>0</v>
      </c>
      <c r="T51" s="2">
        <f>SUM('㈱塩釜:七ヶ浜'!T51)</f>
        <v>0</v>
      </c>
      <c r="U51" s="2">
        <f>SUM('㈱塩釜:七ヶ浜'!U51)</f>
        <v>0</v>
      </c>
      <c r="V51" s="2">
        <f>SUM('㈱塩釜:七ヶ浜'!V51)</f>
        <v>0</v>
      </c>
      <c r="W51" s="2">
        <f>SUM('㈱塩釜:七ヶ浜'!W51)</f>
        <v>0</v>
      </c>
      <c r="X51" s="7">
        <f>SUM('㈱塩釜:七ヶ浜'!X51)</f>
        <v>0</v>
      </c>
      <c r="Y51" s="2">
        <f>SUM('㈱塩釜:七ヶ浜'!Y51)</f>
        <v>1</v>
      </c>
      <c r="Z51" s="2">
        <f>SUM('㈱塩釜:七ヶ浜'!Z51)</f>
        <v>5.369</v>
      </c>
      <c r="AA51" s="2">
        <f>SUM('㈱塩釜:七ヶ浜'!AA51)</f>
        <v>1480.431</v>
      </c>
      <c r="AB51" s="2">
        <f>SUM('㈱塩釜:七ヶ浜'!AB51)</f>
        <v>1</v>
      </c>
      <c r="AC51" s="2">
        <f>SUM('㈱塩釜:七ヶ浜'!AC51)</f>
        <v>281.712</v>
      </c>
      <c r="AD51" s="2">
        <f>SUM('㈱塩釜:七ヶ浜'!AD51)</f>
        <v>66277.68371814916</v>
      </c>
      <c r="AE51" s="2">
        <f>SUM('㈱塩釜:七ヶ浜'!AE51)</f>
        <v>0</v>
      </c>
      <c r="AF51" s="2">
        <f>SUM('㈱塩釜:七ヶ浜'!AF51)</f>
        <v>0</v>
      </c>
      <c r="AG51" s="2">
        <f>SUM('㈱塩釜:七ヶ浜'!AG51)</f>
        <v>0</v>
      </c>
      <c r="AH51" s="2">
        <f>SUM('㈱塩釜:七ヶ浜'!AH51)</f>
        <v>0</v>
      </c>
      <c r="AI51" s="2">
        <f>SUM('㈱塩釜:七ヶ浜'!AI51)</f>
        <v>0</v>
      </c>
      <c r="AJ51" s="2">
        <f>SUM('㈱塩釜:七ヶ浜'!AJ51)</f>
        <v>0</v>
      </c>
      <c r="AK51" s="2">
        <f>SUM('㈱塩釜:七ヶ浜'!AK51)</f>
        <v>0</v>
      </c>
      <c r="AL51" s="2">
        <f>SUM('㈱塩釜:七ヶ浜'!AL51)</f>
        <v>0</v>
      </c>
      <c r="AM51" s="2">
        <f>SUM('㈱塩釜:七ヶ浜'!AM51)</f>
        <v>0</v>
      </c>
      <c r="AN51" s="2">
        <f>SUM('㈱塩釜:七ヶ浜'!AN51)</f>
        <v>2</v>
      </c>
      <c r="AO51" s="2">
        <f>SUM('㈱塩釜:七ヶ浜'!AO51)</f>
        <v>287.081</v>
      </c>
      <c r="AP51" s="2">
        <f>SUM('㈱塩釜:七ヶ浜'!AP51)</f>
        <v>67758.11471814915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>
        <f>SUM('㈱塩釜:七ヶ浜'!D52)</f>
        <v>0</v>
      </c>
      <c r="E52" s="1">
        <f>SUM('㈱塩釜:七ヶ浜'!E52)</f>
        <v>0</v>
      </c>
      <c r="F52" s="1">
        <f>SUM('㈱塩釜:七ヶ浜'!F52)</f>
        <v>0</v>
      </c>
      <c r="G52" s="1">
        <f>SUM('㈱塩釜:七ヶ浜'!G52)</f>
        <v>0</v>
      </c>
      <c r="H52" s="1">
        <f>SUM('㈱塩釜:七ヶ浜'!H52)</f>
        <v>0</v>
      </c>
      <c r="I52" s="1">
        <f>SUM('㈱塩釜:七ヶ浜'!I52)</f>
        <v>0</v>
      </c>
      <c r="J52" s="1">
        <f>SUM('㈱塩釜:七ヶ浜'!J52)</f>
        <v>0</v>
      </c>
      <c r="K52" s="1">
        <f>SUM('㈱塩釜:七ヶ浜'!K52)</f>
        <v>0</v>
      </c>
      <c r="L52" s="1">
        <f>SUM('㈱塩釜:七ヶ浜'!L52)</f>
        <v>0</v>
      </c>
      <c r="M52" s="1">
        <f>SUM('㈱塩釜:七ヶ浜'!M52)</f>
        <v>0</v>
      </c>
      <c r="N52" s="1">
        <f>SUM('㈱塩釜:七ヶ浜'!N52)</f>
        <v>0</v>
      </c>
      <c r="O52" s="1">
        <f>SUM('㈱塩釜:七ヶ浜'!O52)</f>
        <v>0</v>
      </c>
      <c r="P52" s="1">
        <f>SUM('㈱塩釜:七ヶ浜'!P52)</f>
        <v>0</v>
      </c>
      <c r="Q52" s="1">
        <f>SUM('㈱塩釜:七ヶ浜'!Q52)</f>
        <v>0</v>
      </c>
      <c r="R52" s="1">
        <f>SUM('㈱塩釜:七ヶ浜'!R52)</f>
        <v>0</v>
      </c>
      <c r="S52" s="1">
        <f>SUM('㈱塩釜:七ヶ浜'!S52)</f>
        <v>0</v>
      </c>
      <c r="T52" s="1">
        <f>SUM('㈱塩釜:七ヶ浜'!T52)</f>
        <v>0</v>
      </c>
      <c r="U52" s="1">
        <f>SUM('㈱塩釜:七ヶ浜'!U52)</f>
        <v>0</v>
      </c>
      <c r="V52" s="1">
        <f>SUM('㈱塩釜:七ヶ浜'!V52)</f>
        <v>0</v>
      </c>
      <c r="W52" s="1">
        <f>SUM('㈱塩釜:七ヶ浜'!W52)</f>
        <v>0</v>
      </c>
      <c r="X52" s="6">
        <f>SUM('㈱塩釜:七ヶ浜'!X52)</f>
        <v>0</v>
      </c>
      <c r="Y52" s="1">
        <f>SUM('㈱塩釜:七ヶ浜'!Y52)</f>
        <v>0</v>
      </c>
      <c r="Z52" s="1">
        <f>SUM('㈱塩釜:七ヶ浜'!Z52)</f>
        <v>0</v>
      </c>
      <c r="AA52" s="1">
        <f>SUM('㈱塩釜:七ヶ浜'!AA52)</f>
        <v>0</v>
      </c>
      <c r="AB52" s="1">
        <f>SUM('㈱塩釜:七ヶ浜'!AB52)</f>
        <v>0</v>
      </c>
      <c r="AC52" s="1">
        <f>SUM('㈱塩釜:七ヶ浜'!AC52)</f>
        <v>0</v>
      </c>
      <c r="AD52" s="1">
        <f>SUM('㈱塩釜:七ヶ浜'!AD52)</f>
        <v>0</v>
      </c>
      <c r="AE52" s="1">
        <f>SUM('㈱塩釜:七ヶ浜'!AE52)</f>
        <v>0</v>
      </c>
      <c r="AF52" s="1">
        <f>SUM('㈱塩釜:七ヶ浜'!AF52)</f>
        <v>0</v>
      </c>
      <c r="AG52" s="1">
        <f>SUM('㈱塩釜:七ヶ浜'!AG52)</f>
        <v>0</v>
      </c>
      <c r="AH52" s="1">
        <f>SUM('㈱塩釜:七ヶ浜'!AH52)</f>
        <v>0</v>
      </c>
      <c r="AI52" s="1">
        <f>SUM('㈱塩釜:七ヶ浜'!AI52)</f>
        <v>0</v>
      </c>
      <c r="AJ52" s="1">
        <f>SUM('㈱塩釜:七ヶ浜'!AJ52)</f>
        <v>0</v>
      </c>
      <c r="AK52" s="1">
        <f>SUM('㈱塩釜:七ヶ浜'!AK52)</f>
        <v>0</v>
      </c>
      <c r="AL52" s="1">
        <f>SUM('㈱塩釜:七ヶ浜'!AL52)</f>
        <v>0</v>
      </c>
      <c r="AM52" s="1">
        <f>SUM('㈱塩釜:七ヶ浜'!AM52)</f>
        <v>0</v>
      </c>
      <c r="AN52" s="1">
        <f>SUM('㈱塩釜:七ヶ浜'!AN52)</f>
        <v>0</v>
      </c>
      <c r="AO52" s="1">
        <f>SUM('㈱塩釜:七ヶ浜'!AO52)</f>
        <v>0</v>
      </c>
      <c r="AP52" s="1">
        <f>SUM('㈱塩釜:七ヶ浜'!AP52)</f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>
        <f>SUM('㈱塩釜:七ヶ浜'!D53)</f>
        <v>0</v>
      </c>
      <c r="E53" s="2">
        <f>SUM('㈱塩釜:七ヶ浜'!E53)</f>
        <v>0</v>
      </c>
      <c r="F53" s="2">
        <f>SUM('㈱塩釜:七ヶ浜'!F53)</f>
        <v>0</v>
      </c>
      <c r="G53" s="2">
        <f>SUM('㈱塩釜:七ヶ浜'!G53)</f>
        <v>0</v>
      </c>
      <c r="H53" s="2">
        <f>SUM('㈱塩釜:七ヶ浜'!H53)</f>
        <v>0</v>
      </c>
      <c r="I53" s="2">
        <f>SUM('㈱塩釜:七ヶ浜'!I53)</f>
        <v>0</v>
      </c>
      <c r="J53" s="2">
        <f>SUM('㈱塩釜:七ヶ浜'!J53)</f>
        <v>0</v>
      </c>
      <c r="K53" s="2">
        <f>SUM('㈱塩釜:七ヶ浜'!K53)</f>
        <v>0</v>
      </c>
      <c r="L53" s="2">
        <f>SUM('㈱塩釜:七ヶ浜'!L53)</f>
        <v>0</v>
      </c>
      <c r="M53" s="2">
        <f>SUM('㈱塩釜:七ヶ浜'!M53)</f>
        <v>0</v>
      </c>
      <c r="N53" s="2">
        <f>SUM('㈱塩釜:七ヶ浜'!N53)</f>
        <v>0</v>
      </c>
      <c r="O53" s="2">
        <f>SUM('㈱塩釜:七ヶ浜'!O53)</f>
        <v>0</v>
      </c>
      <c r="P53" s="2">
        <f>SUM('㈱塩釜:七ヶ浜'!P53)</f>
        <v>0</v>
      </c>
      <c r="Q53" s="2">
        <f>SUM('㈱塩釜:七ヶ浜'!Q53)</f>
        <v>0</v>
      </c>
      <c r="R53" s="2">
        <f>SUM('㈱塩釜:七ヶ浜'!R53)</f>
        <v>0</v>
      </c>
      <c r="S53" s="2">
        <f>SUM('㈱塩釜:七ヶ浜'!S53)</f>
        <v>41</v>
      </c>
      <c r="T53" s="2">
        <f>SUM('㈱塩釜:七ヶ浜'!T53)</f>
        <v>2288.9945000000002</v>
      </c>
      <c r="U53" s="2">
        <f>SUM('㈱塩釜:七ヶ浜'!U53)</f>
        <v>564986.8840000001</v>
      </c>
      <c r="V53" s="2">
        <f>SUM('㈱塩釜:七ヶ浜'!V53)</f>
        <v>106</v>
      </c>
      <c r="W53" s="2">
        <f>SUM('㈱塩釜:七ヶ浜'!W53)</f>
        <v>4060.7275</v>
      </c>
      <c r="X53" s="7">
        <f>SUM('㈱塩釜:七ヶ浜'!X53)</f>
        <v>947798.2246833874</v>
      </c>
      <c r="Y53" s="2">
        <f>SUM('㈱塩釜:七ヶ浜'!Y53)</f>
        <v>162</v>
      </c>
      <c r="Z53" s="2">
        <f>SUM('㈱塩釜:七ヶ浜'!Z53)</f>
        <v>4121.015</v>
      </c>
      <c r="AA53" s="2">
        <f>SUM('㈱塩釜:七ヶ浜'!AA53)</f>
        <v>1524478.574</v>
      </c>
      <c r="AB53" s="2">
        <f>SUM('㈱塩釜:七ヶ浜'!AB53)</f>
        <v>219</v>
      </c>
      <c r="AC53" s="2">
        <f>SUM('㈱塩釜:七ヶ浜'!AC53)</f>
        <v>5811.9525</v>
      </c>
      <c r="AD53" s="2">
        <f>SUM('㈱塩釜:七ヶ浜'!AD53)</f>
        <v>1547077.690002585</v>
      </c>
      <c r="AE53" s="2">
        <f>SUM('㈱塩釜:七ヶ浜'!AE53)</f>
        <v>317</v>
      </c>
      <c r="AF53" s="2">
        <f>SUM('㈱塩釜:七ヶ浜'!AF53)</f>
        <v>3116.0453</v>
      </c>
      <c r="AG53" s="2">
        <f>SUM('㈱塩釜:七ヶ浜'!AG53)</f>
        <v>1224381.706</v>
      </c>
      <c r="AH53" s="2">
        <f>SUM('㈱塩釜:七ヶ浜'!AH53)</f>
        <v>200</v>
      </c>
      <c r="AI53" s="2">
        <f>SUM('㈱塩釜:七ヶ浜'!AI53)</f>
        <v>1541.109</v>
      </c>
      <c r="AJ53" s="2">
        <f>SUM('㈱塩釜:七ヶ浜'!AJ53)</f>
        <v>755224.141</v>
      </c>
      <c r="AK53" s="2">
        <f>SUM('㈱塩釜:七ヶ浜'!AK53)</f>
        <v>0</v>
      </c>
      <c r="AL53" s="2">
        <f>SUM('㈱塩釜:七ヶ浜'!AL53)</f>
        <v>0</v>
      </c>
      <c r="AM53" s="2">
        <f>SUM('㈱塩釜:七ヶ浜'!AM53)</f>
        <v>0</v>
      </c>
      <c r="AN53" s="2">
        <f>SUM('㈱塩釜:七ヶ浜'!AN53)</f>
        <v>1045</v>
      </c>
      <c r="AO53" s="2">
        <f>SUM('㈱塩釜:七ヶ浜'!AO53)</f>
        <v>20939.843800000006</v>
      </c>
      <c r="AP53" s="2">
        <f>SUM('㈱塩釜:七ヶ浜'!AP53)</f>
        <v>6563947.219685973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>
        <f>SUM('㈱塩釜:七ヶ浜'!D54)</f>
        <v>1</v>
      </c>
      <c r="E54" s="1">
        <f>SUM('㈱塩釜:七ヶ浜'!E54)</f>
        <v>0.0489</v>
      </c>
      <c r="F54" s="1">
        <f>SUM('㈱塩釜:七ヶ浜'!F54)</f>
        <v>70.434</v>
      </c>
      <c r="G54" s="1">
        <f>SUM('㈱塩釜:七ヶ浜'!G54)</f>
        <v>11</v>
      </c>
      <c r="H54" s="1">
        <f>SUM('㈱塩釜:七ヶ浜'!H54)</f>
        <v>0.995</v>
      </c>
      <c r="I54" s="1">
        <f>SUM('㈱塩釜:七ヶ浜'!I54)</f>
        <v>1262.582</v>
      </c>
      <c r="J54" s="1">
        <f>SUM('㈱塩釜:七ヶ浜'!J54)</f>
        <v>10</v>
      </c>
      <c r="K54" s="1">
        <f>SUM('㈱塩釜:七ヶ浜'!K54)</f>
        <v>0.6784</v>
      </c>
      <c r="L54" s="1">
        <f>SUM('㈱塩釜:七ヶ浜'!L54)</f>
        <v>971.812</v>
      </c>
      <c r="M54" s="1">
        <f>SUM('㈱塩釜:七ヶ浜'!M54)</f>
        <v>13</v>
      </c>
      <c r="N54" s="1">
        <f>SUM('㈱塩釜:七ヶ浜'!N54)</f>
        <v>1.2635</v>
      </c>
      <c r="O54" s="1">
        <f>SUM('㈱塩釜:七ヶ浜'!O54)</f>
        <v>1616.625</v>
      </c>
      <c r="P54" s="1">
        <f>SUM('㈱塩釜:七ヶ浜'!P54)</f>
        <v>17</v>
      </c>
      <c r="Q54" s="1">
        <f>SUM('㈱塩釜:七ヶ浜'!Q54)</f>
        <v>1.6367</v>
      </c>
      <c r="R54" s="1">
        <f>SUM('㈱塩釜:七ヶ浜'!R54)</f>
        <v>1791.493</v>
      </c>
      <c r="S54" s="1">
        <f>SUM('㈱塩釜:七ヶ浜'!S54)</f>
        <v>10</v>
      </c>
      <c r="T54" s="1">
        <f>SUM('㈱塩釜:七ヶ浜'!T54)</f>
        <v>1.007</v>
      </c>
      <c r="U54" s="1">
        <f>SUM('㈱塩釜:七ヶ浜'!U54)</f>
        <v>1058.765</v>
      </c>
      <c r="V54" s="1">
        <f>SUM('㈱塩釜:七ヶ浜'!V54)</f>
        <v>10</v>
      </c>
      <c r="W54" s="1">
        <f>SUM('㈱塩釜:七ヶ浜'!W54)</f>
        <v>0.5328999999999999</v>
      </c>
      <c r="X54" s="6">
        <f>SUM('㈱塩釜:七ヶ浜'!X54)</f>
        <v>750.9209999999999</v>
      </c>
      <c r="Y54" s="1">
        <f>SUM('㈱塩釜:七ヶ浜'!Y54)</f>
        <v>3</v>
      </c>
      <c r="Z54" s="1">
        <f>SUM('㈱塩釜:七ヶ浜'!Z54)</f>
        <v>0.0598</v>
      </c>
      <c r="AA54" s="1">
        <f>SUM('㈱塩釜:七ヶ浜'!AA54)</f>
        <v>75.938</v>
      </c>
      <c r="AB54" s="1">
        <f>SUM('㈱塩釜:七ヶ浜'!AB54)</f>
        <v>1</v>
      </c>
      <c r="AC54" s="1">
        <f>SUM('㈱塩釜:七ヶ浜'!AC54)</f>
        <v>0.0302</v>
      </c>
      <c r="AD54" s="1">
        <f>SUM('㈱塩釜:七ヶ浜'!AD54)</f>
        <v>34.083</v>
      </c>
      <c r="AE54" s="1">
        <f>SUM('㈱塩釜:七ヶ浜'!AE54)</f>
        <v>6</v>
      </c>
      <c r="AF54" s="1">
        <f>SUM('㈱塩釜:七ヶ浜'!AF54)</f>
        <v>0.0234</v>
      </c>
      <c r="AG54" s="1">
        <f>SUM('㈱塩釜:七ヶ浜'!AG54)</f>
        <v>49.58</v>
      </c>
      <c r="AH54" s="1">
        <f>SUM('㈱塩釜:七ヶ浜'!AH54)</f>
        <v>3</v>
      </c>
      <c r="AI54" s="1">
        <f>SUM('㈱塩釜:七ヶ浜'!AI54)</f>
        <v>0.0156</v>
      </c>
      <c r="AJ54" s="1">
        <f>SUM('㈱塩釜:七ヶ浜'!AJ54)</f>
        <v>34.51</v>
      </c>
      <c r="AK54" s="1">
        <f>SUM('㈱塩釜:七ヶ浜'!AK54)</f>
        <v>6</v>
      </c>
      <c r="AL54" s="1">
        <f>SUM('㈱塩釜:七ヶ浜'!AL54)</f>
        <v>0.1128</v>
      </c>
      <c r="AM54" s="1">
        <f>SUM('㈱塩釜:七ヶ浜'!AM54)</f>
        <v>201.834</v>
      </c>
      <c r="AN54" s="1">
        <f>SUM('㈱塩釜:七ヶ浜'!AN54)</f>
        <v>91</v>
      </c>
      <c r="AO54" s="1">
        <f>SUM('㈱塩釜:七ヶ浜'!AO54)</f>
        <v>6.4041999999999994</v>
      </c>
      <c r="AP54" s="1">
        <f>SUM('㈱塩釜:七ヶ浜'!AP54)</f>
        <v>7918.577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>
        <f>SUM('㈱塩釜:七ヶ浜'!D55)</f>
        <v>0</v>
      </c>
      <c r="E55" s="2">
        <f>SUM('㈱塩釜:七ヶ浜'!E55)</f>
        <v>0</v>
      </c>
      <c r="F55" s="2">
        <f>SUM('㈱塩釜:七ヶ浜'!F55)</f>
        <v>0</v>
      </c>
      <c r="G55" s="2">
        <f>SUM('㈱塩釜:七ヶ浜'!G55)</f>
        <v>0</v>
      </c>
      <c r="H55" s="2">
        <f>SUM('㈱塩釜:七ヶ浜'!H55)</f>
        <v>0</v>
      </c>
      <c r="I55" s="2">
        <f>SUM('㈱塩釜:七ヶ浜'!I55)</f>
        <v>0</v>
      </c>
      <c r="J55" s="2">
        <f>SUM('㈱塩釜:七ヶ浜'!J55)</f>
        <v>0</v>
      </c>
      <c r="K55" s="2">
        <f>SUM('㈱塩釜:七ヶ浜'!K55)</f>
        <v>0</v>
      </c>
      <c r="L55" s="2">
        <f>SUM('㈱塩釜:七ヶ浜'!L55)</f>
        <v>0</v>
      </c>
      <c r="M55" s="2">
        <f>SUM('㈱塩釜:七ヶ浜'!M55)</f>
        <v>0</v>
      </c>
      <c r="N55" s="2">
        <f>SUM('㈱塩釜:七ヶ浜'!N55)</f>
        <v>0</v>
      </c>
      <c r="O55" s="2">
        <f>SUM('㈱塩釜:七ヶ浜'!O55)</f>
        <v>0</v>
      </c>
      <c r="P55" s="2">
        <f>SUM('㈱塩釜:七ヶ浜'!P55)</f>
        <v>0</v>
      </c>
      <c r="Q55" s="2">
        <f>SUM('㈱塩釜:七ヶ浜'!Q55)</f>
        <v>0</v>
      </c>
      <c r="R55" s="2">
        <f>SUM('㈱塩釜:七ヶ浜'!R55)</f>
        <v>0</v>
      </c>
      <c r="S55" s="2">
        <f>SUM('㈱塩釜:七ヶ浜'!S55)</f>
        <v>0</v>
      </c>
      <c r="T55" s="2">
        <f>SUM('㈱塩釜:七ヶ浜'!T55)</f>
        <v>0</v>
      </c>
      <c r="U55" s="2">
        <f>SUM('㈱塩釜:七ヶ浜'!U55)</f>
        <v>0</v>
      </c>
      <c r="V55" s="2">
        <f>SUM('㈱塩釜:七ヶ浜'!V55)</f>
        <v>0</v>
      </c>
      <c r="W55" s="2">
        <f>SUM('㈱塩釜:七ヶ浜'!W55)</f>
        <v>0</v>
      </c>
      <c r="X55" s="7">
        <f>SUM('㈱塩釜:七ヶ浜'!X55)</f>
        <v>0</v>
      </c>
      <c r="Y55" s="2">
        <f>SUM('㈱塩釜:七ヶ浜'!Y55)</f>
        <v>0</v>
      </c>
      <c r="Z55" s="2">
        <f>SUM('㈱塩釜:七ヶ浜'!Z55)</f>
        <v>0</v>
      </c>
      <c r="AA55" s="2">
        <f>SUM('㈱塩釜:七ヶ浜'!AA55)</f>
        <v>0</v>
      </c>
      <c r="AB55" s="2">
        <f>SUM('㈱塩釜:七ヶ浜'!AB55)</f>
        <v>0</v>
      </c>
      <c r="AC55" s="2">
        <f>SUM('㈱塩釜:七ヶ浜'!AC55)</f>
        <v>0</v>
      </c>
      <c r="AD55" s="2">
        <f>SUM('㈱塩釜:七ヶ浜'!AD55)</f>
        <v>0</v>
      </c>
      <c r="AE55" s="2">
        <f>SUM('㈱塩釜:七ヶ浜'!AE55)</f>
        <v>0</v>
      </c>
      <c r="AF55" s="2">
        <f>SUM('㈱塩釜:七ヶ浜'!AF55)</f>
        <v>0</v>
      </c>
      <c r="AG55" s="2">
        <f>SUM('㈱塩釜:七ヶ浜'!AG55)</f>
        <v>0</v>
      </c>
      <c r="AH55" s="2">
        <f>SUM('㈱塩釜:七ヶ浜'!AH55)</f>
        <v>0</v>
      </c>
      <c r="AI55" s="2">
        <f>SUM('㈱塩釜:七ヶ浜'!AI55)</f>
        <v>0</v>
      </c>
      <c r="AJ55" s="2">
        <f>SUM('㈱塩釜:七ヶ浜'!AJ55)</f>
        <v>0</v>
      </c>
      <c r="AK55" s="2">
        <f>SUM('㈱塩釜:七ヶ浜'!AK55)</f>
        <v>0</v>
      </c>
      <c r="AL55" s="2">
        <f>SUM('㈱塩釜:七ヶ浜'!AL55)</f>
        <v>0</v>
      </c>
      <c r="AM55" s="2">
        <f>SUM('㈱塩釜:七ヶ浜'!AM55)</f>
        <v>0</v>
      </c>
      <c r="AN55" s="2">
        <f>SUM('㈱塩釜:七ヶ浜'!AN55)</f>
        <v>0</v>
      </c>
      <c r="AO55" s="2">
        <f>SUM('㈱塩釜:七ヶ浜'!AO55)</f>
        <v>0</v>
      </c>
      <c r="AP55" s="2">
        <f>SUM('㈱塩釜:七ヶ浜'!AP55)</f>
        <v>0</v>
      </c>
      <c r="AQ55" s="56" t="s">
        <v>24</v>
      </c>
      <c r="AR55" s="337"/>
      <c r="AS55" s="57"/>
      <c r="AT55" s="25"/>
    </row>
    <row r="56" spans="1:46" ht="18.75">
      <c r="A56" s="345" t="s">
        <v>0</v>
      </c>
      <c r="B56" s="346" t="s">
        <v>61</v>
      </c>
      <c r="C56" s="75" t="s">
        <v>23</v>
      </c>
      <c r="D56" s="1">
        <f>SUM('㈱塩釜:七ヶ浜'!D56)</f>
        <v>0</v>
      </c>
      <c r="E56" s="1">
        <f>SUM('㈱塩釜:七ヶ浜'!E56)</f>
        <v>0</v>
      </c>
      <c r="F56" s="1">
        <f>SUM('㈱塩釜:七ヶ浜'!F56)</f>
        <v>0</v>
      </c>
      <c r="G56" s="1">
        <f>SUM('㈱塩釜:七ヶ浜'!G56)</f>
        <v>0</v>
      </c>
      <c r="H56" s="1">
        <f>SUM('㈱塩釜:七ヶ浜'!H56)</f>
        <v>0</v>
      </c>
      <c r="I56" s="1">
        <f>SUM('㈱塩釜:七ヶ浜'!I56)</f>
        <v>0</v>
      </c>
      <c r="J56" s="1">
        <f>SUM('㈱塩釜:七ヶ浜'!J56)</f>
        <v>0</v>
      </c>
      <c r="K56" s="1">
        <f>SUM('㈱塩釜:七ヶ浜'!K56)</f>
        <v>0</v>
      </c>
      <c r="L56" s="1">
        <f>SUM('㈱塩釜:七ヶ浜'!L56)</f>
        <v>0</v>
      </c>
      <c r="M56" s="1">
        <f>SUM('㈱塩釜:七ヶ浜'!M56)</f>
        <v>0</v>
      </c>
      <c r="N56" s="1">
        <f>SUM('㈱塩釜:七ヶ浜'!N56)</f>
        <v>0</v>
      </c>
      <c r="O56" s="1">
        <f>SUM('㈱塩釜:七ヶ浜'!O56)</f>
        <v>0</v>
      </c>
      <c r="P56" s="1">
        <f>SUM('㈱塩釜:七ヶ浜'!P56)</f>
        <v>0</v>
      </c>
      <c r="Q56" s="1">
        <f>SUM('㈱塩釜:七ヶ浜'!Q56)</f>
        <v>0</v>
      </c>
      <c r="R56" s="1">
        <f>SUM('㈱塩釜:七ヶ浜'!R56)</f>
        <v>0</v>
      </c>
      <c r="S56" s="1">
        <f>SUM('㈱塩釜:七ヶ浜'!S56)</f>
        <v>13</v>
      </c>
      <c r="T56" s="1">
        <f>SUM('㈱塩釜:七ヶ浜'!T56)</f>
        <v>2.5985</v>
      </c>
      <c r="U56" s="1">
        <f>SUM('㈱塩釜:七ヶ浜'!U56)</f>
        <v>2811.513</v>
      </c>
      <c r="V56" s="1">
        <f>SUM('㈱塩釜:七ヶ浜'!V56)</f>
        <v>36</v>
      </c>
      <c r="W56" s="1">
        <f>SUM('㈱塩釜:七ヶ浜'!W56)</f>
        <v>8.958499999999999</v>
      </c>
      <c r="X56" s="6">
        <f>SUM('㈱塩釜:七ヶ浜'!X56)</f>
        <v>7587.799</v>
      </c>
      <c r="Y56" s="1">
        <f>SUM('㈱塩釜:七ヶ浜'!Y56)</f>
        <v>52</v>
      </c>
      <c r="Z56" s="1">
        <f>SUM('㈱塩釜:七ヶ浜'!Z56)</f>
        <v>21.3711</v>
      </c>
      <c r="AA56" s="1">
        <f>SUM('㈱塩釜:七ヶ浜'!AA56)</f>
        <v>16347.783</v>
      </c>
      <c r="AB56" s="1">
        <f>SUM('㈱塩釜:七ヶ浜'!AB56)</f>
        <v>20</v>
      </c>
      <c r="AC56" s="1">
        <f>SUM('㈱塩釜:七ヶ浜'!AC56)</f>
        <v>8.6581</v>
      </c>
      <c r="AD56" s="1">
        <f>SUM('㈱塩釜:七ヶ浜'!AD56)</f>
        <v>5975.521</v>
      </c>
      <c r="AE56" s="1">
        <f>SUM('㈱塩釜:七ヶ浜'!AE56)</f>
        <v>2</v>
      </c>
      <c r="AF56" s="1">
        <f>SUM('㈱塩釜:七ヶ浜'!AF56)</f>
        <v>0.107</v>
      </c>
      <c r="AG56" s="1">
        <f>SUM('㈱塩釜:七ヶ浜'!AG56)</f>
        <v>55.35</v>
      </c>
      <c r="AH56" s="1">
        <f>SUM('㈱塩釜:七ヶ浜'!AH56)</f>
        <v>0</v>
      </c>
      <c r="AI56" s="1">
        <f>SUM('㈱塩釜:七ヶ浜'!AI56)</f>
        <v>0</v>
      </c>
      <c r="AJ56" s="1">
        <f>SUM('㈱塩釜:七ヶ浜'!AJ56)</f>
        <v>0</v>
      </c>
      <c r="AK56" s="1">
        <f>SUM('㈱塩釜:七ヶ浜'!AK56)</f>
        <v>0</v>
      </c>
      <c r="AL56" s="1">
        <f>SUM('㈱塩釜:七ヶ浜'!AL56)</f>
        <v>0</v>
      </c>
      <c r="AM56" s="1">
        <f>SUM('㈱塩釜:七ヶ浜'!AM56)</f>
        <v>0</v>
      </c>
      <c r="AN56" s="1">
        <f>SUM('㈱塩釜:七ヶ浜'!AN56)</f>
        <v>123</v>
      </c>
      <c r="AO56" s="1">
        <f>SUM('㈱塩釜:七ヶ浜'!AO56)</f>
        <v>41.69319999999999</v>
      </c>
      <c r="AP56" s="1">
        <f>SUM('㈱塩釜:七ヶ浜'!AP56)</f>
        <v>32777.966</v>
      </c>
      <c r="AQ56" s="62" t="s">
        <v>23</v>
      </c>
      <c r="AR56" s="349" t="s">
        <v>61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2">
        <f>SUM('㈱塩釜:七ヶ浜'!D57)</f>
        <v>0</v>
      </c>
      <c r="E57" s="2">
        <f>SUM('㈱塩釜:七ヶ浜'!E57)</f>
        <v>0</v>
      </c>
      <c r="F57" s="2">
        <f>SUM('㈱塩釜:七ヶ浜'!F57)</f>
        <v>0</v>
      </c>
      <c r="G57" s="2">
        <f>SUM('㈱塩釜:七ヶ浜'!G57)</f>
        <v>0</v>
      </c>
      <c r="H57" s="2">
        <f>SUM('㈱塩釜:七ヶ浜'!H57)</f>
        <v>0</v>
      </c>
      <c r="I57" s="2">
        <f>SUM('㈱塩釜:七ヶ浜'!I57)</f>
        <v>0</v>
      </c>
      <c r="J57" s="2">
        <f>SUM('㈱塩釜:七ヶ浜'!J57)</f>
        <v>0</v>
      </c>
      <c r="K57" s="2">
        <f>SUM('㈱塩釜:七ヶ浜'!K57)</f>
        <v>0</v>
      </c>
      <c r="L57" s="2">
        <f>SUM('㈱塩釜:七ヶ浜'!L57)</f>
        <v>0</v>
      </c>
      <c r="M57" s="2">
        <f>SUM('㈱塩釜:七ヶ浜'!M57)</f>
        <v>0</v>
      </c>
      <c r="N57" s="2">
        <f>SUM('㈱塩釜:七ヶ浜'!N57)</f>
        <v>0</v>
      </c>
      <c r="O57" s="2">
        <f>SUM('㈱塩釜:七ヶ浜'!O57)</f>
        <v>0</v>
      </c>
      <c r="P57" s="2">
        <f>SUM('㈱塩釜:七ヶ浜'!P57)</f>
        <v>0</v>
      </c>
      <c r="Q57" s="2">
        <f>SUM('㈱塩釜:七ヶ浜'!Q57)</f>
        <v>0</v>
      </c>
      <c r="R57" s="2">
        <f>SUM('㈱塩釜:七ヶ浜'!R57)</f>
        <v>0</v>
      </c>
      <c r="S57" s="2">
        <f>SUM('㈱塩釜:七ヶ浜'!S57)</f>
        <v>0</v>
      </c>
      <c r="T57" s="2">
        <f>SUM('㈱塩釜:七ヶ浜'!T57)</f>
        <v>0</v>
      </c>
      <c r="U57" s="2">
        <f>SUM('㈱塩釜:七ヶ浜'!U57)</f>
        <v>0</v>
      </c>
      <c r="V57" s="2">
        <f>SUM('㈱塩釜:七ヶ浜'!V57)</f>
        <v>9</v>
      </c>
      <c r="W57" s="2">
        <f>SUM('㈱塩釜:七ヶ浜'!W57)</f>
        <v>4.3678</v>
      </c>
      <c r="X57" s="7">
        <f>SUM('㈱塩釜:七ヶ浜'!X57)</f>
        <v>3911.041</v>
      </c>
      <c r="Y57" s="2">
        <f>SUM('㈱塩釜:七ヶ浜'!Y57)</f>
        <v>5</v>
      </c>
      <c r="Z57" s="2">
        <f>SUM('㈱塩釜:七ヶ浜'!Z57)</f>
        <v>5.8196</v>
      </c>
      <c r="AA57" s="2">
        <f>SUM('㈱塩釜:七ヶ浜'!AA57)</f>
        <v>3773.697</v>
      </c>
      <c r="AB57" s="2">
        <f>SUM('㈱塩釜:七ヶ浜'!AB57)</f>
        <v>5</v>
      </c>
      <c r="AC57" s="2">
        <f>SUM('㈱塩釜:七ヶ浜'!AC57)</f>
        <v>1.783</v>
      </c>
      <c r="AD57" s="2">
        <f>SUM('㈱塩釜:七ヶ浜'!AD57)</f>
        <v>1739.364</v>
      </c>
      <c r="AE57" s="2">
        <f>SUM('㈱塩釜:七ヶ浜'!AE57)</f>
        <v>1</v>
      </c>
      <c r="AF57" s="2">
        <f>SUM('㈱塩釜:七ヶ浜'!AF57)</f>
        <v>0.1578</v>
      </c>
      <c r="AG57" s="2">
        <f>SUM('㈱塩釜:七ヶ浜'!AG57)</f>
        <v>217.054</v>
      </c>
      <c r="AH57" s="2">
        <f>SUM('㈱塩釜:七ヶ浜'!AH57)</f>
        <v>0</v>
      </c>
      <c r="AI57" s="2">
        <f>SUM('㈱塩釜:七ヶ浜'!AI57)</f>
        <v>0</v>
      </c>
      <c r="AJ57" s="2">
        <f>SUM('㈱塩釜:七ヶ浜'!AJ57)</f>
        <v>0</v>
      </c>
      <c r="AK57" s="2">
        <f>SUM('㈱塩釜:七ヶ浜'!AK57)</f>
        <v>0</v>
      </c>
      <c r="AL57" s="2">
        <f>SUM('㈱塩釜:七ヶ浜'!AL57)</f>
        <v>0</v>
      </c>
      <c r="AM57" s="2">
        <f>SUM('㈱塩釜:七ヶ浜'!AM57)</f>
        <v>0</v>
      </c>
      <c r="AN57" s="2">
        <f>SUM('㈱塩釜:七ヶ浜'!AN57)</f>
        <v>20</v>
      </c>
      <c r="AO57" s="2">
        <f>SUM('㈱塩釜:七ヶ浜'!AO57)</f>
        <v>12.1282</v>
      </c>
      <c r="AP57" s="2">
        <f>SUM('㈱塩釜:七ヶ浜'!AP57)</f>
        <v>9641.156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3">
        <f>SUM('㈱塩釜:七ヶ浜'!D58)</f>
        <v>1624</v>
      </c>
      <c r="E58" s="3">
        <f>SUM('㈱塩釜:七ヶ浜'!E58)</f>
        <v>64.6508</v>
      </c>
      <c r="F58" s="3">
        <f>SUM('㈱塩釜:七ヶ浜'!F58)</f>
        <v>28181.29</v>
      </c>
      <c r="G58" s="3">
        <f>SUM('㈱塩釜:七ヶ浜'!G58)</f>
        <v>1149</v>
      </c>
      <c r="H58" s="3">
        <f>SUM('㈱塩釜:七ヶ浜'!H58)</f>
        <v>70.3635</v>
      </c>
      <c r="I58" s="3">
        <f>SUM('㈱塩釜:七ヶ浜'!I58)</f>
        <v>29556.959</v>
      </c>
      <c r="J58" s="3">
        <f>SUM('㈱塩釜:七ヶ浜'!J58)</f>
        <v>1360</v>
      </c>
      <c r="K58" s="3">
        <f>SUM('㈱塩釜:七ヶ浜'!K58)</f>
        <v>107.8506</v>
      </c>
      <c r="L58" s="3">
        <f>SUM('㈱塩釜:七ヶ浜'!L58)</f>
        <v>36063.264</v>
      </c>
      <c r="M58" s="3">
        <f>SUM('㈱塩釜:七ヶ浜'!M58)</f>
        <v>1101</v>
      </c>
      <c r="N58" s="3">
        <f>SUM('㈱塩釜:七ヶ浜'!N58)</f>
        <v>91.8133</v>
      </c>
      <c r="O58" s="3">
        <f>SUM('㈱塩釜:七ヶ浜'!O58)</f>
        <v>30098.617</v>
      </c>
      <c r="P58" s="3">
        <f>SUM('㈱塩釜:七ヶ浜'!P58)</f>
        <v>1786</v>
      </c>
      <c r="Q58" s="3">
        <f>SUM('㈱塩釜:七ヶ浜'!Q58)</f>
        <v>504.23409999999996</v>
      </c>
      <c r="R58" s="3">
        <f>SUM('㈱塩釜:七ヶ浜'!R58)</f>
        <v>242522.20599999995</v>
      </c>
      <c r="S58" s="3">
        <f>SUM('㈱塩釜:七ヶ浜'!S58)</f>
        <v>2435</v>
      </c>
      <c r="T58" s="3">
        <f>SUM('㈱塩釜:七ヶ浜'!T58)</f>
        <v>1512.32718</v>
      </c>
      <c r="U58" s="3">
        <f>SUM('㈱塩釜:七ヶ浜'!U58)</f>
        <v>436945.08400000003</v>
      </c>
      <c r="V58" s="3">
        <f>SUM('㈱塩釜:七ヶ浜'!V58)</f>
        <v>3665</v>
      </c>
      <c r="W58" s="3">
        <f>SUM('㈱塩釜:七ヶ浜'!W58)</f>
        <v>3014.45217</v>
      </c>
      <c r="X58" s="4">
        <f>SUM('㈱塩釜:七ヶ浜'!X58)</f>
        <v>778296.971</v>
      </c>
      <c r="Y58" s="3">
        <f>SUM('㈱塩釜:七ヶ浜'!Y58)</f>
        <v>1940</v>
      </c>
      <c r="Z58" s="3">
        <f>SUM('㈱塩釜:七ヶ浜'!Z58)</f>
        <v>730.5435599999998</v>
      </c>
      <c r="AA58" s="3">
        <f>SUM('㈱塩釜:七ヶ浜'!AA58)</f>
        <v>220332.753</v>
      </c>
      <c r="AB58" s="3">
        <f>SUM('㈱塩釜:七ヶ浜'!AB58)</f>
        <v>805</v>
      </c>
      <c r="AC58" s="3">
        <f>SUM('㈱塩釜:七ヶ浜'!AC58)</f>
        <v>168.27299999999997</v>
      </c>
      <c r="AD58" s="3">
        <f>SUM('㈱塩釜:七ヶ浜'!AD58)</f>
        <v>53347.87900000001</v>
      </c>
      <c r="AE58" s="3">
        <f>SUM('㈱塩釜:七ヶ浜'!AE58)</f>
        <v>1848</v>
      </c>
      <c r="AF58" s="3">
        <f>SUM('㈱塩釜:七ヶ浜'!AF58)</f>
        <v>134.2462</v>
      </c>
      <c r="AG58" s="3">
        <f>SUM('㈱塩釜:七ヶ浜'!AG58)</f>
        <v>50614.55</v>
      </c>
      <c r="AH58" s="3">
        <f>SUM('㈱塩釜:七ヶ浜'!AH58)</f>
        <v>2039</v>
      </c>
      <c r="AI58" s="3">
        <f>SUM('㈱塩釜:七ヶ浜'!AI58)</f>
        <v>123.9214</v>
      </c>
      <c r="AJ58" s="3">
        <f>SUM('㈱塩釜:七ヶ浜'!AJ58)</f>
        <v>51331.479999999996</v>
      </c>
      <c r="AK58" s="3">
        <f>SUM('㈱塩釜:七ヶ浜'!AK58)</f>
        <v>1856</v>
      </c>
      <c r="AL58" s="3">
        <f>SUM('㈱塩釜:七ヶ浜'!AL58)</f>
        <v>66.092</v>
      </c>
      <c r="AM58" s="3">
        <f>SUM('㈱塩釜:七ヶ浜'!AM58)</f>
        <v>38333.461</v>
      </c>
      <c r="AN58" s="3">
        <f>SUM('㈱塩釜:七ヶ浜'!AN58)</f>
        <v>21608</v>
      </c>
      <c r="AO58" s="3">
        <f>SUM('㈱塩釜:七ヶ浜'!AO58)</f>
        <v>6588.767809999999</v>
      </c>
      <c r="AP58" s="3">
        <f>SUM('㈱塩釜:七ヶ浜'!AP58)</f>
        <v>1995624.5140000002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>
        <f>SUM('㈱塩釜:七ヶ浜'!D59)</f>
        <v>0</v>
      </c>
      <c r="E59" s="1">
        <f>SUM('㈱塩釜:七ヶ浜'!E59)</f>
        <v>0</v>
      </c>
      <c r="F59" s="1">
        <f>SUM('㈱塩釜:七ヶ浜'!F59)</f>
        <v>0</v>
      </c>
      <c r="G59" s="1">
        <f>SUM('㈱塩釜:七ヶ浜'!G59)</f>
        <v>0</v>
      </c>
      <c r="H59" s="1">
        <f>SUM('㈱塩釜:七ヶ浜'!H59)</f>
        <v>0</v>
      </c>
      <c r="I59" s="1">
        <f>SUM('㈱塩釜:七ヶ浜'!I59)</f>
        <v>0</v>
      </c>
      <c r="J59" s="1">
        <f>SUM('㈱塩釜:七ヶ浜'!J59)</f>
        <v>0</v>
      </c>
      <c r="K59" s="1">
        <f>SUM('㈱塩釜:七ヶ浜'!K59)</f>
        <v>0</v>
      </c>
      <c r="L59" s="1">
        <f>SUM('㈱塩釜:七ヶ浜'!L59)</f>
        <v>0</v>
      </c>
      <c r="M59" s="1">
        <f>SUM('㈱塩釜:七ヶ浜'!M59)</f>
        <v>0</v>
      </c>
      <c r="N59" s="1">
        <f>SUM('㈱塩釜:七ヶ浜'!N59)</f>
        <v>0</v>
      </c>
      <c r="O59" s="1">
        <f>SUM('㈱塩釜:七ヶ浜'!O59)</f>
        <v>0</v>
      </c>
      <c r="P59" s="1">
        <f>SUM('㈱塩釜:七ヶ浜'!P59)</f>
        <v>0</v>
      </c>
      <c r="Q59" s="1">
        <f>SUM('㈱塩釜:七ヶ浜'!Q59)</f>
        <v>0</v>
      </c>
      <c r="R59" s="1">
        <f>SUM('㈱塩釜:七ヶ浜'!R59)</f>
        <v>0</v>
      </c>
      <c r="S59" s="1">
        <f>SUM('㈱塩釜:七ヶ浜'!S59)</f>
        <v>0</v>
      </c>
      <c r="T59" s="1">
        <f>SUM('㈱塩釜:七ヶ浜'!T59)</f>
        <v>0</v>
      </c>
      <c r="U59" s="1">
        <f>SUM('㈱塩釜:七ヶ浜'!U59)</f>
        <v>0</v>
      </c>
      <c r="V59" s="1">
        <f>SUM('㈱塩釜:七ヶ浜'!V59)</f>
        <v>0</v>
      </c>
      <c r="W59" s="1">
        <f>SUM('㈱塩釜:七ヶ浜'!W59)</f>
        <v>0</v>
      </c>
      <c r="X59" s="6">
        <f>SUM('㈱塩釜:七ヶ浜'!X59)</f>
        <v>0</v>
      </c>
      <c r="Y59" s="1">
        <f>SUM('㈱塩釜:七ヶ浜'!Y59)</f>
        <v>0</v>
      </c>
      <c r="Z59" s="1">
        <f>SUM('㈱塩釜:七ヶ浜'!Z59)</f>
        <v>0</v>
      </c>
      <c r="AA59" s="1">
        <f>SUM('㈱塩釜:七ヶ浜'!AA59)</f>
        <v>0</v>
      </c>
      <c r="AB59" s="1">
        <f>SUM('㈱塩釜:七ヶ浜'!AB59)</f>
        <v>0</v>
      </c>
      <c r="AC59" s="1">
        <f>SUM('㈱塩釜:七ヶ浜'!AC59)</f>
        <v>0</v>
      </c>
      <c r="AD59" s="1">
        <f>SUM('㈱塩釜:七ヶ浜'!AD59)</f>
        <v>0</v>
      </c>
      <c r="AE59" s="1">
        <f>SUM('㈱塩釜:七ヶ浜'!AE59)</f>
        <v>0</v>
      </c>
      <c r="AF59" s="1">
        <f>SUM('㈱塩釜:七ヶ浜'!AF59)</f>
        <v>0</v>
      </c>
      <c r="AG59" s="1">
        <f>SUM('㈱塩釜:七ヶ浜'!AG59)</f>
        <v>0</v>
      </c>
      <c r="AH59" s="1">
        <f>SUM('㈱塩釜:七ヶ浜'!AH59)</f>
        <v>0</v>
      </c>
      <c r="AI59" s="1">
        <f>SUM('㈱塩釜:七ヶ浜'!AI59)</f>
        <v>0</v>
      </c>
      <c r="AJ59" s="1">
        <f>SUM('㈱塩釜:七ヶ浜'!AJ59)</f>
        <v>0</v>
      </c>
      <c r="AK59" s="1">
        <f>SUM('㈱塩釜:七ヶ浜'!AK59)</f>
        <v>0</v>
      </c>
      <c r="AL59" s="1">
        <f>SUM('㈱塩釜:七ヶ浜'!AL59)</f>
        <v>0</v>
      </c>
      <c r="AM59" s="1">
        <f>SUM('㈱塩釜:七ヶ浜'!AM59)</f>
        <v>0</v>
      </c>
      <c r="AN59" s="1">
        <f>SUM('㈱塩釜:七ヶ浜'!AN59)</f>
        <v>0</v>
      </c>
      <c r="AO59" s="1">
        <f>SUM('㈱塩釜:七ヶ浜'!AO59)</f>
        <v>0</v>
      </c>
      <c r="AP59" s="1">
        <f>SUM('㈱塩釜:七ヶ浜'!AP59)</f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>
        <f>SUM('㈱塩釜:七ヶ浜'!D60)</f>
        <v>73</v>
      </c>
      <c r="E60" s="2">
        <f>SUM('㈱塩釜:七ヶ浜'!E60)</f>
        <v>3.7702</v>
      </c>
      <c r="F60" s="2">
        <f>SUM('㈱塩釜:七ヶ浜'!F60)</f>
        <v>1274.268</v>
      </c>
      <c r="G60" s="2">
        <f>SUM('㈱塩釜:七ヶ浜'!G60)</f>
        <v>32</v>
      </c>
      <c r="H60" s="2">
        <f>SUM('㈱塩釜:七ヶ浜'!H60)</f>
        <v>0.9937</v>
      </c>
      <c r="I60" s="2">
        <f>SUM('㈱塩釜:七ヶ浜'!I60)</f>
        <v>436.577</v>
      </c>
      <c r="J60" s="2">
        <f>SUM('㈱塩釜:七ヶ浜'!J60)</f>
        <v>0</v>
      </c>
      <c r="K60" s="2">
        <f>SUM('㈱塩釜:七ヶ浜'!K60)</f>
        <v>0</v>
      </c>
      <c r="L60" s="2">
        <f>SUM('㈱塩釜:七ヶ浜'!L60)</f>
        <v>0</v>
      </c>
      <c r="M60" s="2">
        <f>SUM('㈱塩釜:七ヶ浜'!M60)</f>
        <v>8</v>
      </c>
      <c r="N60" s="2">
        <f>SUM('㈱塩釜:七ヶ浜'!N60)</f>
        <v>0.2146</v>
      </c>
      <c r="O60" s="2">
        <f>SUM('㈱塩釜:七ヶ浜'!O60)</f>
        <v>134.238</v>
      </c>
      <c r="P60" s="2">
        <f>SUM('㈱塩釜:七ヶ浜'!P60)</f>
        <v>3</v>
      </c>
      <c r="Q60" s="2">
        <f>SUM('㈱塩釜:七ヶ浜'!Q60)</f>
        <v>0.0597</v>
      </c>
      <c r="R60" s="2">
        <f>SUM('㈱塩釜:七ヶ浜'!R60)</f>
        <v>86.817</v>
      </c>
      <c r="S60" s="2">
        <f>SUM('㈱塩釜:七ヶ浜'!S60)</f>
        <v>1</v>
      </c>
      <c r="T60" s="2">
        <f>SUM('㈱塩釜:七ヶ浜'!T60)</f>
        <v>2.505</v>
      </c>
      <c r="U60" s="2">
        <f>SUM('㈱塩釜:七ヶ浜'!U60)</f>
        <v>313.058</v>
      </c>
      <c r="V60" s="2">
        <f>SUM('㈱塩釜:七ヶ浜'!V60)</f>
        <v>6</v>
      </c>
      <c r="W60" s="2">
        <f>SUM('㈱塩釜:七ヶ浜'!W60)</f>
        <v>5.5192000000000005</v>
      </c>
      <c r="X60" s="7">
        <f>SUM('㈱塩釜:七ヶ浜'!X60)</f>
        <v>1010</v>
      </c>
      <c r="Y60" s="2">
        <f>SUM('㈱塩釜:七ヶ浜'!Y60)</f>
        <v>12</v>
      </c>
      <c r="Z60" s="2">
        <f>SUM('㈱塩釜:七ヶ浜'!Z60)</f>
        <v>26.8436</v>
      </c>
      <c r="AA60" s="2">
        <f>SUM('㈱塩釜:七ヶ浜'!AA60)</f>
        <v>4250.553</v>
      </c>
      <c r="AB60" s="2">
        <f>SUM('㈱塩釜:七ヶ浜'!AB60)</f>
        <v>11</v>
      </c>
      <c r="AC60" s="2">
        <f>SUM('㈱塩釜:七ヶ浜'!AC60)</f>
        <v>53.795</v>
      </c>
      <c r="AD60" s="2">
        <f>SUM('㈱塩釜:七ヶ浜'!AD60)</f>
        <v>10500.642</v>
      </c>
      <c r="AE60" s="2">
        <f>SUM('㈱塩釜:七ヶ浜'!AE60)</f>
        <v>13</v>
      </c>
      <c r="AF60" s="2">
        <f>SUM('㈱塩釜:七ヶ浜'!AF60)</f>
        <v>43.1477</v>
      </c>
      <c r="AG60" s="2">
        <f>SUM('㈱塩釜:七ヶ浜'!AG60)</f>
        <v>9194.182</v>
      </c>
      <c r="AH60" s="2">
        <f>SUM('㈱塩釜:七ヶ浜'!AH60)</f>
        <v>40</v>
      </c>
      <c r="AI60" s="2">
        <f>SUM('㈱塩釜:七ヶ浜'!AI60)</f>
        <v>51.093700000000005</v>
      </c>
      <c r="AJ60" s="2">
        <f>SUM('㈱塩釜:七ヶ浜'!AJ60)</f>
        <v>13523.475</v>
      </c>
      <c r="AK60" s="2">
        <f>SUM('㈱塩釜:七ヶ浜'!AK60)</f>
        <v>26</v>
      </c>
      <c r="AL60" s="2">
        <f>SUM('㈱塩釜:七ヶ浜'!AL60)</f>
        <v>39.3698</v>
      </c>
      <c r="AM60" s="2">
        <f>SUM('㈱塩釜:七ヶ浜'!AM60)</f>
        <v>12832.161</v>
      </c>
      <c r="AN60" s="2">
        <f>SUM('㈱塩釜:七ヶ浜'!AN60)</f>
        <v>225</v>
      </c>
      <c r="AO60" s="2">
        <f>SUM('㈱塩釜:七ヶ浜'!AO60)</f>
        <v>227.31220000000002</v>
      </c>
      <c r="AP60" s="2">
        <f>SUM('㈱塩釜:七ヶ浜'!AP60)</f>
        <v>53555.971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>SUM('㈱塩釜:七ヶ浜'!D61)</f>
        <v>3496</v>
      </c>
      <c r="E61" s="3">
        <f>SUM('㈱塩釜:七ヶ浜'!E61)</f>
        <v>4550.60386</v>
      </c>
      <c r="F61" s="3">
        <f>SUM('㈱塩釜:七ヶ浜'!F61)</f>
        <v>803435.478432443</v>
      </c>
      <c r="G61" s="3">
        <f>SUM('㈱塩釜:七ヶ浜'!G61)</f>
        <v>2702</v>
      </c>
      <c r="H61" s="3">
        <f>SUM('㈱塩釜:七ヶ浜'!H61)</f>
        <v>3990.3367999999996</v>
      </c>
      <c r="I61" s="3">
        <f>SUM('㈱塩釜:七ヶ浜'!I61)</f>
        <v>707464.629271156</v>
      </c>
      <c r="J61" s="3">
        <f>SUM('㈱塩釜:七ヶ浜'!J61)</f>
        <v>3130</v>
      </c>
      <c r="K61" s="3">
        <f>SUM('㈱塩釜:七ヶ浜'!K61)</f>
        <v>7455.639699999999</v>
      </c>
      <c r="L61" s="3">
        <f>SUM('㈱塩釜:七ヶ浜'!L61)</f>
        <v>830646.9121646878</v>
      </c>
      <c r="M61" s="3">
        <f>SUM('㈱塩釜:七ヶ浜'!M61)</f>
        <v>3184</v>
      </c>
      <c r="N61" s="3">
        <f>SUM('㈱塩釜:七ヶ浜'!N61)</f>
        <v>6229.8820000000005</v>
      </c>
      <c r="O61" s="3">
        <f>SUM('㈱塩釜:七ヶ浜'!O61)</f>
        <v>771701.291737774</v>
      </c>
      <c r="P61" s="3">
        <f>SUM('㈱塩釜:七ヶ浜'!P61)</f>
        <v>3771</v>
      </c>
      <c r="Q61" s="3">
        <f>SUM('㈱塩釜:七ヶ浜'!Q61)</f>
        <v>3915.35528</v>
      </c>
      <c r="R61" s="3">
        <f>SUM('㈱塩釜:七ヶ浜'!R61)</f>
        <v>840239.1184713483</v>
      </c>
      <c r="S61" s="3">
        <f>SUM('㈱塩釜:七ヶ浜'!S61)</f>
        <v>4167</v>
      </c>
      <c r="T61" s="3">
        <f>SUM('㈱塩釜:七ヶ浜'!T61)</f>
        <v>4384.35666</v>
      </c>
      <c r="U61" s="3">
        <f>SUM('㈱塩釜:七ヶ浜'!U61)</f>
        <v>1099137.9004002886</v>
      </c>
      <c r="V61" s="3">
        <f>SUM('㈱塩釜:七ヶ浜'!V61)</f>
        <v>5846</v>
      </c>
      <c r="W61" s="3">
        <f>SUM('㈱塩釜:七ヶ浜'!W61)</f>
        <v>6037.60327</v>
      </c>
      <c r="X61" s="4">
        <f>SUM('㈱塩釜:七ヶ浜'!X61)</f>
        <v>1349241.329899738</v>
      </c>
      <c r="Y61" s="3">
        <f>SUM('㈱塩釜:七ヶ浜'!Y61)</f>
        <v>3836</v>
      </c>
      <c r="Z61" s="3">
        <f>SUM('㈱塩釜:七ヶ浜'!Z61)</f>
        <v>4532.45996</v>
      </c>
      <c r="AA61" s="3">
        <f>SUM('㈱塩釜:七ヶ浜'!AA61)</f>
        <v>913980.7899576618</v>
      </c>
      <c r="AB61" s="3">
        <f>SUM('㈱塩釜:七ヶ浜'!AB61)</f>
        <v>2657</v>
      </c>
      <c r="AC61" s="3">
        <f>SUM('㈱塩釜:七ヶ浜'!AC61)</f>
        <v>6382.627960000002</v>
      </c>
      <c r="AD61" s="3">
        <f>SUM('㈱塩釜:七ヶ浜'!AD61)</f>
        <v>913549.3080949091</v>
      </c>
      <c r="AE61" s="3">
        <f>SUM('㈱塩釜:七ヶ浜'!AE61)</f>
        <v>6656</v>
      </c>
      <c r="AF61" s="3">
        <f>SUM('㈱塩釜:七ヶ浜'!AF61)</f>
        <v>7237.295240000001</v>
      </c>
      <c r="AG61" s="3">
        <f>SUM('㈱塩釜:七ヶ浜'!AG61)</f>
        <v>1473970.6838272284</v>
      </c>
      <c r="AH61" s="3">
        <f>SUM('㈱塩釜:七ヶ浜'!AH61)</f>
        <v>7572</v>
      </c>
      <c r="AI61" s="3">
        <f>SUM('㈱塩釜:七ヶ浜'!AI61)</f>
        <v>7893.398219999999</v>
      </c>
      <c r="AJ61" s="3">
        <f>SUM('㈱塩釜:七ヶ浜'!AJ61)</f>
        <v>1455484.4708677279</v>
      </c>
      <c r="AK61" s="3">
        <f>SUM('㈱塩釜:七ヶ浜'!AK61)</f>
        <v>4763</v>
      </c>
      <c r="AL61" s="3">
        <f>SUM('㈱塩釜:七ヶ浜'!AL61)</f>
        <v>6658.030189999998</v>
      </c>
      <c r="AM61" s="3">
        <f>SUM('㈱塩釜:七ヶ浜'!AM61)</f>
        <v>1221157.1656878218</v>
      </c>
      <c r="AN61" s="3">
        <f>SUM('㈱塩釜:七ヶ浜'!AN61)</f>
        <v>51780</v>
      </c>
      <c r="AO61" s="3">
        <f>SUM('㈱塩釜:七ヶ浜'!AO61)</f>
        <v>69267.58914000001</v>
      </c>
      <c r="AP61" s="3">
        <f>SUM('㈱塩釜:七ヶ浜'!AP61)</f>
        <v>12380009.078812785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 t="s">
        <v>64</v>
      </c>
      <c r="C62" s="75" t="s">
        <v>63</v>
      </c>
      <c r="D62" s="1">
        <f>SUM('㈱塩釜:七ヶ浜'!D62)</f>
        <v>0</v>
      </c>
      <c r="E62" s="1">
        <f>SUM('㈱塩釜:七ヶ浜'!E62)</f>
        <v>0</v>
      </c>
      <c r="F62" s="1">
        <f>SUM('㈱塩釜:七ヶ浜'!F62)</f>
        <v>0</v>
      </c>
      <c r="G62" s="1">
        <f>SUM('㈱塩釜:七ヶ浜'!G62)</f>
        <v>0</v>
      </c>
      <c r="H62" s="1">
        <f>SUM('㈱塩釜:七ヶ浜'!H62)</f>
        <v>0</v>
      </c>
      <c r="I62" s="1">
        <f>SUM('㈱塩釜:七ヶ浜'!I62)</f>
        <v>0</v>
      </c>
      <c r="J62" s="1">
        <f>SUM('㈱塩釜:七ヶ浜'!J62)</f>
        <v>0</v>
      </c>
      <c r="K62" s="1">
        <f>SUM('㈱塩釜:七ヶ浜'!K62)</f>
        <v>0</v>
      </c>
      <c r="L62" s="1">
        <f>SUM('㈱塩釜:七ヶ浜'!L62)</f>
        <v>0</v>
      </c>
      <c r="M62" s="1">
        <f>SUM('㈱塩釜:七ヶ浜'!M62)</f>
        <v>0</v>
      </c>
      <c r="N62" s="1">
        <f>SUM('㈱塩釜:七ヶ浜'!N62)</f>
        <v>0</v>
      </c>
      <c r="O62" s="1">
        <f>SUM('㈱塩釜:七ヶ浜'!O62)</f>
        <v>0</v>
      </c>
      <c r="P62" s="1">
        <f>SUM('㈱塩釜:七ヶ浜'!P62)</f>
        <v>0</v>
      </c>
      <c r="Q62" s="1">
        <f>SUM('㈱塩釜:七ヶ浜'!Q62)</f>
        <v>0</v>
      </c>
      <c r="R62" s="1">
        <f>SUM('㈱塩釜:七ヶ浜'!R62)</f>
        <v>0</v>
      </c>
      <c r="S62" s="1">
        <f>SUM('㈱塩釜:七ヶ浜'!S62)</f>
        <v>0</v>
      </c>
      <c r="T62" s="1">
        <f>SUM('㈱塩釜:七ヶ浜'!T62)</f>
        <v>0</v>
      </c>
      <c r="U62" s="1">
        <f>SUM('㈱塩釜:七ヶ浜'!U62)</f>
        <v>0</v>
      </c>
      <c r="V62" s="1">
        <f>SUM('㈱塩釜:七ヶ浜'!V62)</f>
        <v>0</v>
      </c>
      <c r="W62" s="1">
        <f>SUM('㈱塩釜:七ヶ浜'!W62)</f>
        <v>0</v>
      </c>
      <c r="X62" s="6">
        <f>SUM('㈱塩釜:七ヶ浜'!X62)</f>
        <v>0</v>
      </c>
      <c r="Y62" s="1">
        <f>SUM('㈱塩釜:七ヶ浜'!Y62)</f>
        <v>0</v>
      </c>
      <c r="Z62" s="1">
        <f>SUM('㈱塩釜:七ヶ浜'!Z62)</f>
        <v>0</v>
      </c>
      <c r="AA62" s="1">
        <f>SUM('㈱塩釜:七ヶ浜'!AA62)</f>
        <v>0</v>
      </c>
      <c r="AB62" s="1">
        <f>SUM('㈱塩釜:七ヶ浜'!AB62)</f>
        <v>0</v>
      </c>
      <c r="AC62" s="1">
        <f>SUM('㈱塩釜:七ヶ浜'!AC62)</f>
        <v>0</v>
      </c>
      <c r="AD62" s="1">
        <f>SUM('㈱塩釜:七ヶ浜'!AD62)</f>
        <v>0</v>
      </c>
      <c r="AE62" s="1">
        <f>SUM('㈱塩釜:七ヶ浜'!AE62)</f>
        <v>0</v>
      </c>
      <c r="AF62" s="1">
        <f>SUM('㈱塩釜:七ヶ浜'!AF62)</f>
        <v>0</v>
      </c>
      <c r="AG62" s="1">
        <f>SUM('㈱塩釜:七ヶ浜'!AG62)</f>
        <v>0</v>
      </c>
      <c r="AH62" s="1">
        <f>SUM('㈱塩釜:七ヶ浜'!AH62)</f>
        <v>0</v>
      </c>
      <c r="AI62" s="1">
        <f>SUM('㈱塩釜:七ヶ浜'!AI62)</f>
        <v>0</v>
      </c>
      <c r="AJ62" s="1">
        <f>SUM('㈱塩釜:七ヶ浜'!AJ62)</f>
        <v>0</v>
      </c>
      <c r="AK62" s="1">
        <f>SUM('㈱塩釜:七ヶ浜'!AK62)</f>
        <v>0</v>
      </c>
      <c r="AL62" s="1">
        <f>SUM('㈱塩釜:七ヶ浜'!AL62)</f>
        <v>0</v>
      </c>
      <c r="AM62" s="1">
        <f>SUM('㈱塩釜:七ヶ浜'!AM62)</f>
        <v>0</v>
      </c>
      <c r="AN62" s="1">
        <f>SUM('㈱塩釜:七ヶ浜'!AN62)</f>
        <v>0</v>
      </c>
      <c r="AO62" s="1">
        <f>SUM('㈱塩釜:七ヶ浜'!AO62)</f>
        <v>0</v>
      </c>
      <c r="AP62" s="1">
        <f>SUM('㈱塩釜:七ヶ浜'!AP62)</f>
        <v>0</v>
      </c>
      <c r="AQ62" s="65" t="s">
        <v>63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SUM('㈱塩釜:七ヶ浜'!D63)</f>
        <v>131</v>
      </c>
      <c r="E63" s="2">
        <f>SUM('㈱塩釜:七ヶ浜'!E63)</f>
        <v>899.9398</v>
      </c>
      <c r="F63" s="2">
        <f>SUM('㈱塩釜:七ヶ浜'!F63)</f>
        <v>403690.6716612332</v>
      </c>
      <c r="G63" s="2">
        <f>SUM('㈱塩釜:七ヶ浜'!G63)</f>
        <v>73</v>
      </c>
      <c r="H63" s="2">
        <f>SUM('㈱塩釜:七ヶ浜'!H63)</f>
        <v>488.8387</v>
      </c>
      <c r="I63" s="2">
        <f>SUM('㈱塩釜:七ヶ浜'!I63)</f>
        <v>216954.53300011536</v>
      </c>
      <c r="J63" s="2">
        <f>SUM('㈱塩釜:七ヶ浜'!J63)</f>
        <v>39</v>
      </c>
      <c r="K63" s="2">
        <f>SUM('㈱塩釜:七ヶ浜'!K63)</f>
        <v>522.1688</v>
      </c>
      <c r="L63" s="2">
        <f>SUM('㈱塩釜:七ヶ浜'!L63)</f>
        <v>255941.21446512424</v>
      </c>
      <c r="M63" s="2">
        <f>SUM('㈱塩釜:七ヶ浜'!M63)</f>
        <v>44</v>
      </c>
      <c r="N63" s="2">
        <f>SUM('㈱塩釜:七ヶ浜'!N63)</f>
        <v>483.60459999999995</v>
      </c>
      <c r="O63" s="2">
        <f>SUM('㈱塩釜:七ヶ浜'!O63)</f>
        <v>204415.35285794648</v>
      </c>
      <c r="P63" s="2">
        <f>SUM('㈱塩釜:七ヶ浜'!P63)</f>
        <v>76</v>
      </c>
      <c r="Q63" s="2">
        <f>SUM('㈱塩釜:七ヶ浜'!Q63)</f>
        <v>947.1610000000001</v>
      </c>
      <c r="R63" s="2">
        <f>SUM('㈱塩釜:七ヶ浜'!R63)</f>
        <v>196053.88452404967</v>
      </c>
      <c r="S63" s="2">
        <f>SUM('㈱塩釜:七ヶ浜'!S63)</f>
        <v>165</v>
      </c>
      <c r="T63" s="2">
        <f>SUM('㈱塩釜:七ヶ浜'!T63)</f>
        <v>5587.353500000001</v>
      </c>
      <c r="U63" s="2">
        <f>SUM('㈱塩釜:七ヶ浜'!U63)</f>
        <v>1420784.5734946881</v>
      </c>
      <c r="V63" s="2">
        <f>SUM('㈱塩釜:七ヶ浜'!V63)</f>
        <v>313</v>
      </c>
      <c r="W63" s="2">
        <f>SUM('㈱塩釜:七ヶ浜'!W63)</f>
        <v>13734.421000000002</v>
      </c>
      <c r="X63" s="7">
        <f>SUM('㈱塩釜:七ヶ浜'!X63)</f>
        <v>3123135.6145355157</v>
      </c>
      <c r="Y63" s="2">
        <f>SUM('㈱塩釜:七ヶ浜'!Y63)</f>
        <v>392</v>
      </c>
      <c r="Z63" s="2">
        <f>SUM('㈱塩釜:七ヶ浜'!Z63)</f>
        <v>12948.782</v>
      </c>
      <c r="AA63" s="2">
        <f>SUM('㈱塩釜:七ヶ浜'!AA63)</f>
        <v>3899656.615680419</v>
      </c>
      <c r="AB63" s="2">
        <f>SUM('㈱塩釜:七ヶ浜'!AB63)</f>
        <v>494</v>
      </c>
      <c r="AC63" s="2">
        <f>SUM('㈱塩釜:七ヶ浜'!AC63)</f>
        <v>13565.665</v>
      </c>
      <c r="AD63" s="2">
        <f>SUM('㈱塩釜:七ヶ浜'!AD63)</f>
        <v>3662381.68008768</v>
      </c>
      <c r="AE63" s="2">
        <f>SUM('㈱塩釜:七ヶ浜'!AE63)</f>
        <v>628</v>
      </c>
      <c r="AF63" s="2">
        <f>SUM('㈱塩釜:七ヶ浜'!AF63)</f>
        <v>14136.4792</v>
      </c>
      <c r="AG63" s="2">
        <f>SUM('㈱塩釜:七ヶ浜'!AG63)</f>
        <v>3042818.7566251797</v>
      </c>
      <c r="AH63" s="2">
        <f>SUM('㈱塩釜:七ヶ浜'!AH63)</f>
        <v>631</v>
      </c>
      <c r="AI63" s="2">
        <f>SUM('㈱塩釜:七ヶ浜'!AI63)</f>
        <v>16122.656400000002</v>
      </c>
      <c r="AJ63" s="2">
        <f>SUM('㈱塩釜:七ヶ浜'!AJ63)</f>
        <v>2464030.2574124066</v>
      </c>
      <c r="AK63" s="2">
        <f>SUM('㈱塩釜:七ヶ浜'!AK63)</f>
        <v>192</v>
      </c>
      <c r="AL63" s="2">
        <f>SUM('㈱塩釜:七ヶ浜'!AL63)</f>
        <v>5106.144499999999</v>
      </c>
      <c r="AM63" s="2">
        <f>SUM('㈱塩釜:七ヶ浜'!AM63)</f>
        <v>977477.9449186199</v>
      </c>
      <c r="AN63" s="8">
        <f>SUM('㈱塩釜:七ヶ浜'!AN63)</f>
        <v>3178</v>
      </c>
      <c r="AO63" s="2">
        <f>SUM('㈱塩釜:七ヶ浜'!AO63)</f>
        <v>84543.21449999999</v>
      </c>
      <c r="AP63" s="2">
        <f>SUM('㈱塩釜:七ヶ浜'!AP63)</f>
        <v>19867341.099262975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>
        <f>SUM('㈱塩釜:七ヶ浜'!D64)</f>
        <v>1761</v>
      </c>
      <c r="E64" s="1">
        <f>SUM('㈱塩釜:七ヶ浜'!E64)</f>
        <v>1854.4277500000003</v>
      </c>
      <c r="F64" s="1">
        <f>SUM('㈱塩釜:七ヶ浜'!F64)</f>
        <v>226203.42699999997</v>
      </c>
      <c r="G64" s="1">
        <f>SUM('㈱塩釜:七ヶ浜'!G64)</f>
        <v>1597</v>
      </c>
      <c r="H64" s="1">
        <f>SUM('㈱塩釜:七ヶ浜'!H64)</f>
        <v>814.0542</v>
      </c>
      <c r="I64" s="1">
        <f>SUM('㈱塩釜:七ヶ浜'!I64)</f>
        <v>206319.59600000002</v>
      </c>
      <c r="J64" s="1">
        <f>SUM('㈱塩釜:七ヶ浜'!J64)</f>
        <v>1984</v>
      </c>
      <c r="K64" s="1">
        <f>SUM('㈱塩釜:七ヶ浜'!K64)</f>
        <v>870.3603999999999</v>
      </c>
      <c r="L64" s="1">
        <f>SUM('㈱塩釜:七ヶ浜'!L64)</f>
        <v>429981.717</v>
      </c>
      <c r="M64" s="1">
        <f>SUM('㈱塩釜:七ヶ浜'!M64)</f>
        <v>2044</v>
      </c>
      <c r="N64" s="1">
        <f>SUM('㈱塩釜:七ヶ浜'!N64)</f>
        <v>1237.0903200000002</v>
      </c>
      <c r="O64" s="1">
        <f>SUM('㈱塩釜:七ヶ浜'!O64)</f>
        <v>582460.5889999999</v>
      </c>
      <c r="P64" s="1">
        <f>SUM('㈱塩釜:七ヶ浜'!P64)</f>
        <v>2894</v>
      </c>
      <c r="Q64" s="1">
        <f>SUM('㈱塩釜:七ヶ浜'!Q64)</f>
        <v>2016.8844</v>
      </c>
      <c r="R64" s="1">
        <f>SUM('㈱塩釜:七ヶ浜'!R64)</f>
        <v>950566.014</v>
      </c>
      <c r="S64" s="1">
        <f>SUM('㈱塩釜:七ヶ浜'!S64)</f>
        <v>3434</v>
      </c>
      <c r="T64" s="1">
        <f>SUM('㈱塩釜:七ヶ浜'!T64)</f>
        <v>2762.6904</v>
      </c>
      <c r="U64" s="1">
        <f>SUM('㈱塩釜:七ヶ浜'!U64)</f>
        <v>1085446.184</v>
      </c>
      <c r="V64" s="1">
        <f>SUM('㈱塩釜:七ヶ浜'!V64)</f>
        <v>3876</v>
      </c>
      <c r="W64" s="1">
        <f>SUM('㈱塩釜:七ヶ浜'!W64)</f>
        <v>2401.1939</v>
      </c>
      <c r="X64" s="6">
        <f>SUM('㈱塩釜:七ヶ浜'!X64)</f>
        <v>650723.177</v>
      </c>
      <c r="Y64" s="1">
        <f>SUM('㈱塩釜:七ヶ浜'!Y64)</f>
        <v>2204</v>
      </c>
      <c r="Z64" s="1">
        <f>SUM('㈱塩釜:七ヶ浜'!Z64)</f>
        <v>1346.302</v>
      </c>
      <c r="AA64" s="1">
        <f>SUM('㈱塩釜:七ヶ浜'!AA64)</f>
        <v>552415.577</v>
      </c>
      <c r="AB64" s="1">
        <f>SUM('㈱塩釜:七ヶ浜'!AB64)</f>
        <v>1630</v>
      </c>
      <c r="AC64" s="1">
        <f>SUM('㈱塩釜:七ヶ浜'!AC64)</f>
        <v>2227.09085</v>
      </c>
      <c r="AD64" s="1">
        <f>SUM('㈱塩釜:七ヶ浜'!AD64)</f>
        <v>548737.873</v>
      </c>
      <c r="AE64" s="1">
        <f>SUM('㈱塩釜:七ヶ浜'!AE64)</f>
        <v>2820</v>
      </c>
      <c r="AF64" s="1">
        <f>SUM('㈱塩釜:七ヶ浜'!AF64)</f>
        <v>1653.81025</v>
      </c>
      <c r="AG64" s="1">
        <f>SUM('㈱塩釜:七ヶ浜'!AG64)</f>
        <v>443022.59300000005</v>
      </c>
      <c r="AH64" s="1">
        <f>SUM('㈱塩釜:七ヶ浜'!AH64)</f>
        <v>2764</v>
      </c>
      <c r="AI64" s="1">
        <f>SUM('㈱塩釜:七ヶ浜'!AI64)</f>
        <v>2399.84405</v>
      </c>
      <c r="AJ64" s="1">
        <f>SUM('㈱塩釜:七ヶ浜'!AJ64)</f>
        <v>501706.753</v>
      </c>
      <c r="AK64" s="1">
        <f>SUM('㈱塩釜:七ヶ浜'!AK64)</f>
        <v>2430</v>
      </c>
      <c r="AL64" s="1">
        <f>SUM('㈱塩釜:七ヶ浜'!AL64)</f>
        <v>2122.59328</v>
      </c>
      <c r="AM64" s="1">
        <f>SUM('㈱塩釜:七ヶ浜'!AM64)</f>
        <v>323072.206</v>
      </c>
      <c r="AN64" s="9">
        <f>SUM('㈱塩釜:七ヶ浜'!AN64)</f>
        <v>29438</v>
      </c>
      <c r="AO64" s="9">
        <f>SUM('㈱塩釜:七ヶ浜'!AO64)</f>
        <v>21706.3418</v>
      </c>
      <c r="AP64" s="1">
        <f>SUM('㈱塩釜:七ヶ浜'!AP64)</f>
        <v>6500655.706000001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>
        <f>SUM('㈱塩釜:七ヶ浜'!D65)</f>
        <v>481</v>
      </c>
      <c r="E65" s="2">
        <f>SUM('㈱塩釜:七ヶ浜'!E65)</f>
        <v>309.63280000000003</v>
      </c>
      <c r="F65" s="2">
        <f>SUM('㈱塩釜:七ヶ浜'!F65)</f>
        <v>144343.4599063238</v>
      </c>
      <c r="G65" s="2">
        <f>SUM('㈱塩釜:七ヶ浜'!G65)</f>
        <v>477</v>
      </c>
      <c r="H65" s="2">
        <f>SUM('㈱塩釜:七ヶ浜'!H65)</f>
        <v>135.15019999999998</v>
      </c>
      <c r="I65" s="2">
        <f>SUM('㈱塩釜:七ヶ浜'!I65)</f>
        <v>114919.63872872868</v>
      </c>
      <c r="J65" s="2">
        <f>SUM('㈱塩釜:七ヶ浜'!J65)</f>
        <v>595</v>
      </c>
      <c r="K65" s="2">
        <f>SUM('㈱塩釜:七ヶ浜'!K65)</f>
        <v>660.6799799999999</v>
      </c>
      <c r="L65" s="2">
        <f>SUM('㈱塩釜:七ヶ浜'!L65)</f>
        <v>231020.54337018798</v>
      </c>
      <c r="M65" s="2">
        <f>SUM('㈱塩釜:七ヶ浜'!M65)</f>
        <v>147</v>
      </c>
      <c r="N65" s="2">
        <f>SUM('㈱塩釜:七ヶ浜'!N65)</f>
        <v>1234.7385100000001</v>
      </c>
      <c r="O65" s="2">
        <f>SUM('㈱塩釜:七ヶ浜'!O65)</f>
        <v>572834.7274042794</v>
      </c>
      <c r="P65" s="2">
        <f>SUM('㈱塩釜:七ヶ浜'!P65)</f>
        <v>175</v>
      </c>
      <c r="Q65" s="2">
        <f>SUM('㈱塩釜:七ヶ浜'!Q65)</f>
        <v>1915.85068</v>
      </c>
      <c r="R65" s="2">
        <f>SUM('㈱塩釜:七ヶ浜'!R65)</f>
        <v>996079.8960046021</v>
      </c>
      <c r="S65" s="2">
        <f>SUM('㈱塩釜:七ヶ浜'!S65)</f>
        <v>604</v>
      </c>
      <c r="T65" s="2">
        <f>SUM('㈱塩釜:七ヶ浜'!T65)</f>
        <v>676.03305</v>
      </c>
      <c r="U65" s="2">
        <f>SUM('㈱塩釜:七ヶ浜'!U65)</f>
        <v>365138.85410502343</v>
      </c>
      <c r="V65" s="2">
        <f>SUM('㈱塩釜:七ヶ浜'!V65)</f>
        <v>696</v>
      </c>
      <c r="W65" s="2">
        <f>SUM('㈱塩釜:七ヶ浜'!W65)</f>
        <v>1975.7979</v>
      </c>
      <c r="X65" s="7">
        <f>SUM('㈱塩釜:七ヶ浜'!X65)</f>
        <v>1040664.5585647464</v>
      </c>
      <c r="Y65" s="2">
        <f>SUM('㈱塩釜:七ヶ浜'!Y65)</f>
        <v>562</v>
      </c>
      <c r="Z65" s="2">
        <f>SUM('㈱塩釜:七ヶ浜'!Z65)</f>
        <v>1503.54586</v>
      </c>
      <c r="AA65" s="2">
        <f>SUM('㈱塩釜:七ヶ浜'!AA65)</f>
        <v>634853.2573619199</v>
      </c>
      <c r="AB65" s="2">
        <f>SUM('㈱塩釜:七ヶ浜'!AB65)</f>
        <v>502</v>
      </c>
      <c r="AC65" s="2">
        <f>SUM('㈱塩釜:七ヶ浜'!AC65)</f>
        <v>728.9221999999999</v>
      </c>
      <c r="AD65" s="2">
        <f>SUM('㈱塩釜:七ヶ浜'!AD65)</f>
        <v>296437.60881741135</v>
      </c>
      <c r="AE65" s="2">
        <f>SUM('㈱塩釜:七ヶ浜'!AE65)</f>
        <v>553</v>
      </c>
      <c r="AF65" s="2">
        <f>SUM('㈱塩釜:七ヶ浜'!AF65)</f>
        <v>1019.7230500000001</v>
      </c>
      <c r="AG65" s="2">
        <f>SUM('㈱塩釜:七ヶ浜'!AG65)</f>
        <v>365835.4925475922</v>
      </c>
      <c r="AH65" s="2">
        <f>SUM('㈱塩釜:七ヶ浜'!AH65)</f>
        <v>528</v>
      </c>
      <c r="AI65" s="2">
        <f>SUM('㈱塩釜:七ヶ浜'!AI65)</f>
        <v>1378.2026299999998</v>
      </c>
      <c r="AJ65" s="2">
        <f>SUM('㈱塩釜:七ヶ浜'!AJ65)</f>
        <v>537244.2497198659</v>
      </c>
      <c r="AK65" s="2">
        <f>SUM('㈱塩釜:七ヶ浜'!AK65)</f>
        <v>660</v>
      </c>
      <c r="AL65" s="2">
        <f>SUM('㈱塩釜:七ヶ浜'!AL65)</f>
        <v>73.11705</v>
      </c>
      <c r="AM65" s="2">
        <f>SUM('㈱塩釜:七ヶ浜'!AM65)</f>
        <v>114279.89739355832</v>
      </c>
      <c r="AN65" s="2">
        <f>SUM('㈱塩釜:七ヶ浜'!AN65)</f>
        <v>5980</v>
      </c>
      <c r="AO65" s="2">
        <f>SUM('㈱塩釜:七ヶ浜'!AO65)</f>
        <v>11611.39391</v>
      </c>
      <c r="AP65" s="2">
        <f>SUM('㈱塩釜:七ヶ浜'!AP65)</f>
        <v>5413652.183924239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>
        <f>SUM('㈱塩釜:七ヶ浜'!D66)</f>
        <v>0</v>
      </c>
      <c r="E66" s="1">
        <f>SUM('㈱塩釜:七ヶ浜'!E66)</f>
        <v>0</v>
      </c>
      <c r="F66" s="1">
        <f>SUM('㈱塩釜:七ヶ浜'!F66)</f>
        <v>0</v>
      </c>
      <c r="G66" s="1">
        <f>SUM('㈱塩釜:七ヶ浜'!G66)</f>
        <v>0</v>
      </c>
      <c r="H66" s="1">
        <f>SUM('㈱塩釜:七ヶ浜'!H66)</f>
        <v>0</v>
      </c>
      <c r="I66" s="1">
        <f>SUM('㈱塩釜:七ヶ浜'!I66)</f>
        <v>0</v>
      </c>
      <c r="J66" s="1">
        <f>SUM('㈱塩釜:七ヶ浜'!J66)</f>
        <v>0</v>
      </c>
      <c r="K66" s="1">
        <f>SUM('㈱塩釜:七ヶ浜'!K66)</f>
        <v>0</v>
      </c>
      <c r="L66" s="1">
        <f>SUM('㈱塩釜:七ヶ浜'!L66)</f>
        <v>0</v>
      </c>
      <c r="M66" s="1">
        <f>SUM('㈱塩釜:七ヶ浜'!M66)</f>
        <v>0</v>
      </c>
      <c r="N66" s="1">
        <f>SUM('㈱塩釜:七ヶ浜'!N66)</f>
        <v>0</v>
      </c>
      <c r="O66" s="1">
        <f>SUM('㈱塩釜:七ヶ浜'!O66)</f>
        <v>0</v>
      </c>
      <c r="P66" s="1">
        <f>SUM('㈱塩釜:七ヶ浜'!P66)</f>
        <v>0</v>
      </c>
      <c r="Q66" s="1">
        <f>SUM('㈱塩釜:七ヶ浜'!Q66)</f>
        <v>0</v>
      </c>
      <c r="R66" s="1">
        <f>SUM('㈱塩釜:七ヶ浜'!R66)</f>
        <v>0</v>
      </c>
      <c r="S66" s="1">
        <f>SUM('㈱塩釜:七ヶ浜'!S66)</f>
        <v>0</v>
      </c>
      <c r="T66" s="1">
        <f>SUM('㈱塩釜:七ヶ浜'!T66)</f>
        <v>0</v>
      </c>
      <c r="U66" s="1">
        <f>SUM('㈱塩釜:七ヶ浜'!U66)</f>
        <v>0</v>
      </c>
      <c r="V66" s="1">
        <f>SUM('㈱塩釜:七ヶ浜'!V66)</f>
        <v>0</v>
      </c>
      <c r="W66" s="1">
        <f>SUM('㈱塩釜:七ヶ浜'!W66)</f>
        <v>0</v>
      </c>
      <c r="X66" s="6">
        <f>SUM('㈱塩釜:七ヶ浜'!X66)</f>
        <v>0</v>
      </c>
      <c r="Y66" s="1">
        <f>SUM('㈱塩釜:七ヶ浜'!Y66)</f>
        <v>0</v>
      </c>
      <c r="Z66" s="1">
        <f>SUM('㈱塩釜:七ヶ浜'!Z66)</f>
        <v>0</v>
      </c>
      <c r="AA66" s="1">
        <f>SUM('㈱塩釜:七ヶ浜'!AA66)</f>
        <v>0</v>
      </c>
      <c r="AB66" s="1">
        <f>SUM('㈱塩釜:七ヶ浜'!AB66)</f>
        <v>0</v>
      </c>
      <c r="AC66" s="1">
        <f>SUM('㈱塩釜:七ヶ浜'!AC66)</f>
        <v>0</v>
      </c>
      <c r="AD66" s="1">
        <f>SUM('㈱塩釜:七ヶ浜'!AD66)</f>
        <v>0</v>
      </c>
      <c r="AE66" s="1">
        <f>SUM('㈱塩釜:七ヶ浜'!AE66)</f>
        <v>0</v>
      </c>
      <c r="AF66" s="1">
        <f>SUM('㈱塩釜:七ヶ浜'!AF66)</f>
        <v>0</v>
      </c>
      <c r="AG66" s="1">
        <f>SUM('㈱塩釜:七ヶ浜'!AG66)</f>
        <v>0</v>
      </c>
      <c r="AH66" s="1">
        <f>SUM('㈱塩釜:七ヶ浜'!AH66)</f>
        <v>0</v>
      </c>
      <c r="AI66" s="1">
        <f>SUM('㈱塩釜:七ヶ浜'!AI66)</f>
        <v>0</v>
      </c>
      <c r="AJ66" s="1">
        <f>SUM('㈱塩釜:七ヶ浜'!AJ66)</f>
        <v>0</v>
      </c>
      <c r="AK66" s="1">
        <f>SUM('㈱塩釜:七ヶ浜'!AK66)</f>
        <v>0</v>
      </c>
      <c r="AL66" s="1">
        <f>SUM('㈱塩釜:七ヶ浜'!AL66)</f>
        <v>0</v>
      </c>
      <c r="AM66" s="1">
        <f>SUM('㈱塩釜:七ヶ浜'!AM66)</f>
        <v>0</v>
      </c>
      <c r="AN66" s="1">
        <f>SUM('㈱塩釜:七ヶ浜'!AN66)</f>
        <v>0</v>
      </c>
      <c r="AO66" s="1">
        <f>SUM('㈱塩釜:七ヶ浜'!AO66)</f>
        <v>0</v>
      </c>
      <c r="AP66" s="1">
        <f>SUM('㈱塩釜:七ヶ浜'!AP66)</f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>
        <f>SUM('㈱塩釜:七ヶ浜'!D67)</f>
        <v>0</v>
      </c>
      <c r="E67" s="2">
        <f>SUM('㈱塩釜:七ヶ浜'!E67)</f>
        <v>0</v>
      </c>
      <c r="F67" s="2">
        <f>SUM('㈱塩釜:七ヶ浜'!F67)</f>
        <v>0</v>
      </c>
      <c r="G67" s="2">
        <f>SUM('㈱塩釜:七ヶ浜'!G67)</f>
        <v>0</v>
      </c>
      <c r="H67" s="2">
        <f>SUM('㈱塩釜:七ヶ浜'!H67)</f>
        <v>0</v>
      </c>
      <c r="I67" s="2">
        <f>SUM('㈱塩釜:七ヶ浜'!I67)</f>
        <v>0</v>
      </c>
      <c r="J67" s="2">
        <f>SUM('㈱塩釜:七ヶ浜'!J67)</f>
        <v>0</v>
      </c>
      <c r="K67" s="2">
        <f>SUM('㈱塩釜:七ヶ浜'!K67)</f>
        <v>0</v>
      </c>
      <c r="L67" s="2">
        <f>SUM('㈱塩釜:七ヶ浜'!L67)</f>
        <v>0</v>
      </c>
      <c r="M67" s="2">
        <f>SUM('㈱塩釜:七ヶ浜'!M67)</f>
        <v>0</v>
      </c>
      <c r="N67" s="2">
        <f>SUM('㈱塩釜:七ヶ浜'!N67)</f>
        <v>0</v>
      </c>
      <c r="O67" s="2">
        <f>SUM('㈱塩釜:七ヶ浜'!O67)</f>
        <v>0</v>
      </c>
      <c r="P67" s="2">
        <f>SUM('㈱塩釜:七ヶ浜'!P67)</f>
        <v>0</v>
      </c>
      <c r="Q67" s="2">
        <f>SUM('㈱塩釜:七ヶ浜'!Q67)</f>
        <v>0</v>
      </c>
      <c r="R67" s="2">
        <f>SUM('㈱塩釜:七ヶ浜'!R67)</f>
        <v>0</v>
      </c>
      <c r="S67" s="2">
        <f>SUM('㈱塩釜:七ヶ浜'!S67)</f>
        <v>0</v>
      </c>
      <c r="T67" s="2">
        <f>SUM('㈱塩釜:七ヶ浜'!T67)</f>
        <v>0</v>
      </c>
      <c r="U67" s="2">
        <f>SUM('㈱塩釜:七ヶ浜'!U67)</f>
        <v>0</v>
      </c>
      <c r="V67" s="2">
        <f>SUM('㈱塩釜:七ヶ浜'!V67)</f>
        <v>0</v>
      </c>
      <c r="W67" s="2">
        <f>SUM('㈱塩釜:七ヶ浜'!W67)</f>
        <v>0</v>
      </c>
      <c r="X67" s="7">
        <f>SUM('㈱塩釜:七ヶ浜'!X67)</f>
        <v>0</v>
      </c>
      <c r="Y67" s="2">
        <f>SUM('㈱塩釜:七ヶ浜'!Y67)</f>
        <v>0</v>
      </c>
      <c r="Z67" s="2">
        <f>SUM('㈱塩釜:七ヶ浜'!Z67)</f>
        <v>0</v>
      </c>
      <c r="AA67" s="2">
        <f>SUM('㈱塩釜:七ヶ浜'!AA67)</f>
        <v>0</v>
      </c>
      <c r="AB67" s="2">
        <f>SUM('㈱塩釜:七ヶ浜'!AB67)</f>
        <v>0</v>
      </c>
      <c r="AC67" s="2">
        <f>SUM('㈱塩釜:七ヶ浜'!AC67)</f>
        <v>0</v>
      </c>
      <c r="AD67" s="2">
        <f>SUM('㈱塩釜:七ヶ浜'!AD67)</f>
        <v>0</v>
      </c>
      <c r="AE67" s="2">
        <f>SUM('㈱塩釜:七ヶ浜'!AE67)</f>
        <v>0</v>
      </c>
      <c r="AF67" s="2">
        <f>SUM('㈱塩釜:七ヶ浜'!AF67)</f>
        <v>0</v>
      </c>
      <c r="AG67" s="2">
        <f>SUM('㈱塩釜:七ヶ浜'!AG67)</f>
        <v>0</v>
      </c>
      <c r="AH67" s="2">
        <f>SUM('㈱塩釜:七ヶ浜'!AH67)</f>
        <v>0</v>
      </c>
      <c r="AI67" s="2">
        <f>SUM('㈱塩釜:七ヶ浜'!AI67)</f>
        <v>0</v>
      </c>
      <c r="AJ67" s="2">
        <f>SUM('㈱塩釜:七ヶ浜'!AJ67)</f>
        <v>0</v>
      </c>
      <c r="AK67" s="2">
        <f>SUM('㈱塩釜:七ヶ浜'!AK67)</f>
        <v>0</v>
      </c>
      <c r="AL67" s="2">
        <f>SUM('㈱塩釜:七ヶ浜'!AL67)</f>
        <v>0</v>
      </c>
      <c r="AM67" s="2">
        <f>SUM('㈱塩釜:七ヶ浜'!AM67)</f>
        <v>0</v>
      </c>
      <c r="AN67" s="2">
        <f>SUM('㈱塩釜:七ヶ浜'!AN67)</f>
        <v>0</v>
      </c>
      <c r="AO67" s="2">
        <f>SUM('㈱塩釜:七ヶ浜'!AO67)</f>
        <v>0</v>
      </c>
      <c r="AP67" s="2">
        <f>SUM('㈱塩釜:七ヶ浜'!AP67)</f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97</v>
      </c>
      <c r="B68" s="379"/>
      <c r="C68" s="75" t="s">
        <v>23</v>
      </c>
      <c r="D68" s="1">
        <f>SUM('㈱塩釜:七ヶ浜'!D68)</f>
        <v>5257</v>
      </c>
      <c r="E68" s="1">
        <f>SUM('㈱塩釜:七ヶ浜'!E68)</f>
        <v>6405.031610000002</v>
      </c>
      <c r="F68" s="1">
        <f>SUM('㈱塩釜:七ヶ浜'!F68)</f>
        <v>1029638.905432443</v>
      </c>
      <c r="G68" s="1">
        <f>SUM('㈱塩釜:七ヶ浜'!G68)</f>
        <v>4299</v>
      </c>
      <c r="H68" s="1">
        <f>SUM('㈱塩釜:七ヶ浜'!H68)</f>
        <v>4804.3910000000005</v>
      </c>
      <c r="I68" s="1">
        <f>SUM('㈱塩釜:七ヶ浜'!I68)</f>
        <v>913784.2252711558</v>
      </c>
      <c r="J68" s="1">
        <f>SUM('㈱塩釜:七ヶ浜'!J68)</f>
        <v>5114</v>
      </c>
      <c r="K68" s="1">
        <f>SUM('㈱塩釜:七ヶ浜'!K68)</f>
        <v>8326.0001</v>
      </c>
      <c r="L68" s="1">
        <f>SUM('㈱塩釜:七ヶ浜'!L68)</f>
        <v>1260628.6291646876</v>
      </c>
      <c r="M68" s="1">
        <f>SUM('㈱塩釜:七ヶ浜'!M68)</f>
        <v>5228</v>
      </c>
      <c r="N68" s="1">
        <f>SUM('㈱塩釜:七ヶ浜'!N68)</f>
        <v>7466.97232</v>
      </c>
      <c r="O68" s="1">
        <f>SUM('㈱塩釜:七ヶ浜'!O68)</f>
        <v>1354161.8807377743</v>
      </c>
      <c r="P68" s="1">
        <f>SUM('㈱塩釜:七ヶ浜'!P68)</f>
        <v>6665</v>
      </c>
      <c r="Q68" s="1">
        <f>SUM('㈱塩釜:七ヶ浜'!Q68)</f>
        <v>5932.239680000001</v>
      </c>
      <c r="R68" s="1">
        <f>SUM('㈱塩釜:七ヶ浜'!R68)</f>
        <v>1790805.1324713484</v>
      </c>
      <c r="S68" s="1">
        <f>SUM('㈱塩釜:七ヶ浜'!S68)</f>
        <v>7601</v>
      </c>
      <c r="T68" s="1">
        <f>SUM('㈱塩釜:七ヶ浜'!T68)</f>
        <v>7147.04706</v>
      </c>
      <c r="U68" s="1">
        <f>SUM('㈱塩釜:七ヶ浜'!U68)</f>
        <v>2184584.0844002888</v>
      </c>
      <c r="V68" s="1">
        <f>SUM('㈱塩釜:七ヶ浜'!V68)</f>
        <v>9722</v>
      </c>
      <c r="W68" s="1">
        <f>SUM('㈱塩釜:七ヶ浜'!W68)</f>
        <v>8438.797170000002</v>
      </c>
      <c r="X68" s="6">
        <f>SUM('㈱塩釜:七ヶ浜'!X68)</f>
        <v>1999964.5068997382</v>
      </c>
      <c r="Y68" s="1">
        <f>SUM('㈱塩釜:七ヶ浜'!Y68)</f>
        <v>6040</v>
      </c>
      <c r="Z68" s="1">
        <f>SUM('㈱塩釜:七ヶ浜'!Z68)</f>
        <v>5878.761960000001</v>
      </c>
      <c r="AA68" s="1">
        <f>SUM('㈱塩釜:七ヶ浜'!AA68)</f>
        <v>1466396.3669576617</v>
      </c>
      <c r="AB68" s="1">
        <f>SUM('㈱塩釜:七ヶ浜'!AB68)</f>
        <v>4287</v>
      </c>
      <c r="AC68" s="1">
        <f>SUM('㈱塩釜:七ヶ浜'!AC68)</f>
        <v>8609.718810000002</v>
      </c>
      <c r="AD68" s="1">
        <f>SUM('㈱塩釜:七ヶ浜'!AD68)</f>
        <v>1462287.1810949086</v>
      </c>
      <c r="AE68" s="1">
        <f>SUM('㈱塩釜:七ヶ浜'!AE68)</f>
        <v>9476</v>
      </c>
      <c r="AF68" s="1">
        <f>SUM('㈱塩釜:七ヶ浜'!AF68)</f>
        <v>8891.10549</v>
      </c>
      <c r="AG68" s="1">
        <f>SUM('㈱塩釜:七ヶ浜'!AG68)</f>
        <v>1916993.2768272285</v>
      </c>
      <c r="AH68" s="1">
        <f>SUM('㈱塩釜:七ヶ浜'!AH68)</f>
        <v>10336</v>
      </c>
      <c r="AI68" s="1">
        <f>SUM('㈱塩釜:七ヶ浜'!AI68)</f>
        <v>10293.24227</v>
      </c>
      <c r="AJ68" s="1">
        <f>SUM('㈱塩釜:七ヶ浜'!AJ68)</f>
        <v>1957191.223867728</v>
      </c>
      <c r="AK68" s="1">
        <f>SUM('㈱塩釜:七ヶ浜'!AK68)</f>
        <v>7193</v>
      </c>
      <c r="AL68" s="1">
        <f>SUM('㈱塩釜:七ヶ浜'!AL68)</f>
        <v>8780.62347</v>
      </c>
      <c r="AM68" s="1">
        <f>SUM('㈱塩釜:七ヶ浜'!AM68)</f>
        <v>1544229.371687822</v>
      </c>
      <c r="AN68" s="9">
        <f>SUM('㈱塩釜:七ヶ浜'!AN68)</f>
        <v>81218</v>
      </c>
      <c r="AO68" s="1">
        <f>SUM('㈱塩釜:七ヶ浜'!AO68)</f>
        <v>90973.93094000002</v>
      </c>
      <c r="AP68" s="1">
        <f>SUM('㈱塩釜:七ヶ浜'!AP68)</f>
        <v>18880664.78481278</v>
      </c>
      <c r="AQ68" s="62" t="s">
        <v>23</v>
      </c>
      <c r="AR68" s="389" t="s">
        <v>77</v>
      </c>
      <c r="AS68" s="390"/>
      <c r="AT68" s="25"/>
    </row>
    <row r="69" spans="1:46" ht="18.75">
      <c r="A69" s="380"/>
      <c r="B69" s="381"/>
      <c r="C69" s="76" t="s">
        <v>24</v>
      </c>
      <c r="D69" s="2">
        <f>SUM('㈱塩釜:七ヶ浜'!D69)</f>
        <v>612</v>
      </c>
      <c r="E69" s="2">
        <f>SUM('㈱塩釜:七ヶ浜'!E69)</f>
        <v>1209.5726</v>
      </c>
      <c r="F69" s="2">
        <f>SUM('㈱塩釜:七ヶ浜'!F69)</f>
        <v>548034.131567557</v>
      </c>
      <c r="G69" s="2">
        <f>SUM('㈱塩釜:七ヶ浜'!G69)</f>
        <v>550</v>
      </c>
      <c r="H69" s="2">
        <f>SUM('㈱塩釜:七ヶ浜'!H69)</f>
        <v>623.9889</v>
      </c>
      <c r="I69" s="2">
        <f>SUM('㈱塩釜:七ヶ浜'!I69)</f>
        <v>331874.17172884406</v>
      </c>
      <c r="J69" s="2">
        <f>SUM('㈱塩釜:七ヶ浜'!J69)</f>
        <v>634</v>
      </c>
      <c r="K69" s="2">
        <f>SUM('㈱塩釜:七ヶ浜'!K69)</f>
        <v>1182.8487799999998</v>
      </c>
      <c r="L69" s="2">
        <f>SUM('㈱塩釜:七ヶ浜'!L69)</f>
        <v>486961.7578353122</v>
      </c>
      <c r="M69" s="2">
        <f>SUM('㈱塩釜:七ヶ浜'!M69)</f>
        <v>191</v>
      </c>
      <c r="N69" s="2">
        <f>SUM('㈱塩釜:七ヶ浜'!N69)</f>
        <v>1718.3431100000003</v>
      </c>
      <c r="O69" s="2">
        <f>SUM('㈱塩釜:七ヶ浜'!O69)</f>
        <v>777250.0802622258</v>
      </c>
      <c r="P69" s="2">
        <f>SUM('㈱塩釜:七ヶ浜'!P69)</f>
        <v>251</v>
      </c>
      <c r="Q69" s="2">
        <f>SUM('㈱塩釜:七ヶ浜'!Q69)</f>
        <v>2863.01168</v>
      </c>
      <c r="R69" s="2">
        <f>SUM('㈱塩釜:七ヶ浜'!R69)</f>
        <v>1192133.7805286516</v>
      </c>
      <c r="S69" s="2">
        <f>SUM('㈱塩釜:七ヶ浜'!S69)</f>
        <v>769</v>
      </c>
      <c r="T69" s="2">
        <f>SUM('㈱塩釜:七ヶ浜'!T69)</f>
        <v>6263.386550000001</v>
      </c>
      <c r="U69" s="2">
        <f>SUM('㈱塩釜:七ヶ浜'!U69)</f>
        <v>1785923.4275997116</v>
      </c>
      <c r="V69" s="2">
        <f>SUM('㈱塩釜:七ヶ浜'!V69)</f>
        <v>1009</v>
      </c>
      <c r="W69" s="2">
        <f>SUM('㈱塩釜:七ヶ浜'!W69)</f>
        <v>15710.218900000003</v>
      </c>
      <c r="X69" s="7">
        <f>SUM('㈱塩釜:七ヶ浜'!X69)</f>
        <v>4163800.1731002615</v>
      </c>
      <c r="Y69" s="2">
        <f>SUM('㈱塩釜:七ヶ浜'!Y69)</f>
        <v>954</v>
      </c>
      <c r="Z69" s="2">
        <f>SUM('㈱塩釜:七ヶ浜'!Z69)</f>
        <v>14452.32786</v>
      </c>
      <c r="AA69" s="2">
        <f>SUM('㈱塩釜:七ヶ浜'!AA69)</f>
        <v>4534509.8730423385</v>
      </c>
      <c r="AB69" s="2">
        <f>SUM('㈱塩釜:七ヶ浜'!AB69)</f>
        <v>996</v>
      </c>
      <c r="AC69" s="2">
        <f>SUM('㈱塩釜:七ヶ浜'!AC69)</f>
        <v>14294.587199999998</v>
      </c>
      <c r="AD69" s="2">
        <f>SUM('㈱塩釜:七ヶ浜'!AD69)</f>
        <v>3958819.288905091</v>
      </c>
      <c r="AE69" s="2">
        <f>SUM('㈱塩釜:七ヶ浜'!AE69)</f>
        <v>1181</v>
      </c>
      <c r="AF69" s="2">
        <f>SUM('㈱塩釜:七ヶ浜'!AF69)</f>
        <v>15156.202250000002</v>
      </c>
      <c r="AG69" s="2">
        <f>SUM('㈱塩釜:七ヶ浜'!AG69)</f>
        <v>3408654.249172772</v>
      </c>
      <c r="AH69" s="2">
        <f>SUM('㈱塩釜:七ヶ浜'!AH69)</f>
        <v>1159</v>
      </c>
      <c r="AI69" s="2">
        <f>SUM('㈱塩釜:七ヶ浜'!AI69)</f>
        <v>17500.85903</v>
      </c>
      <c r="AJ69" s="2">
        <f>SUM('㈱塩釜:七ヶ浜'!AJ69)</f>
        <v>3001274.5071322722</v>
      </c>
      <c r="AK69" s="2">
        <f>SUM('㈱塩釜:七ヶ浜'!AK69)</f>
        <v>852</v>
      </c>
      <c r="AL69" s="2">
        <f>SUM('㈱塩釜:七ヶ浜'!AL69)</f>
        <v>5179.26155</v>
      </c>
      <c r="AM69" s="2">
        <f>SUM('㈱塩釜:七ヶ浜'!AM69)</f>
        <v>1091757.842312178</v>
      </c>
      <c r="AN69" s="8">
        <f>SUM('㈱塩釜:七ヶ浜'!AN69)</f>
        <v>9158</v>
      </c>
      <c r="AO69" s="2">
        <f>SUM('㈱塩釜:七ヶ浜'!AO69)</f>
        <v>96154.60841</v>
      </c>
      <c r="AP69" s="2">
        <f>SUM('㈱塩釜:七ヶ浜'!AP69)</f>
        <v>25280993.283187214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 t="s">
        <v>69</v>
      </c>
      <c r="C70" s="21"/>
      <c r="D70" s="10">
        <f>SUM('㈱塩釜:七ヶ浜'!D70)</f>
        <v>0</v>
      </c>
      <c r="E70" s="11">
        <f>SUM('㈱塩釜:七ヶ浜'!E70)</f>
        <v>0</v>
      </c>
      <c r="F70" s="11">
        <f>SUM('㈱塩釜:七ヶ浜'!F70)</f>
        <v>0</v>
      </c>
      <c r="G70" s="10">
        <f>SUM('㈱塩釜:七ヶ浜'!G70)</f>
        <v>0</v>
      </c>
      <c r="H70" s="11">
        <f>SUM('㈱塩釜:七ヶ浜'!H70)</f>
        <v>0</v>
      </c>
      <c r="I70" s="11">
        <f>SUM('㈱塩釜:七ヶ浜'!I70)</f>
        <v>0</v>
      </c>
      <c r="J70" s="10">
        <f>SUM('㈱塩釜:七ヶ浜'!J70)</f>
        <v>0</v>
      </c>
      <c r="K70" s="11">
        <f>SUM('㈱塩釜:七ヶ浜'!K70)</f>
        <v>0</v>
      </c>
      <c r="L70" s="11">
        <f>SUM('㈱塩釜:七ヶ浜'!L70)</f>
        <v>0</v>
      </c>
      <c r="M70" s="10">
        <f>SUM('㈱塩釜:七ヶ浜'!M70)</f>
        <v>0</v>
      </c>
      <c r="N70" s="11">
        <f>SUM('㈱塩釜:七ヶ浜'!N70)</f>
        <v>0</v>
      </c>
      <c r="O70" s="11">
        <f>SUM('㈱塩釜:七ヶ浜'!O70)</f>
        <v>0</v>
      </c>
      <c r="P70" s="10">
        <f>SUM('㈱塩釜:七ヶ浜'!P70)</f>
        <v>0</v>
      </c>
      <c r="Q70" s="11">
        <f>SUM('㈱塩釜:七ヶ浜'!Q70)</f>
        <v>0</v>
      </c>
      <c r="R70" s="11">
        <f>SUM('㈱塩釜:七ヶ浜'!R70)</f>
        <v>0</v>
      </c>
      <c r="S70" s="10">
        <f>SUM('㈱塩釜:七ヶ浜'!S70)</f>
        <v>0</v>
      </c>
      <c r="T70" s="11">
        <f>SUM('㈱塩釜:七ヶ浜'!T70)</f>
        <v>0</v>
      </c>
      <c r="U70" s="11">
        <f>SUM('㈱塩釜:七ヶ浜'!U70)</f>
        <v>0</v>
      </c>
      <c r="V70" s="10">
        <f>SUM('㈱塩釜:七ヶ浜'!V70)</f>
        <v>0</v>
      </c>
      <c r="W70" s="11">
        <f>SUM('㈱塩釜:七ヶ浜'!W70)</f>
        <v>0</v>
      </c>
      <c r="X70" s="12">
        <f>SUM('㈱塩釜:七ヶ浜'!X70)</f>
        <v>0</v>
      </c>
      <c r="Y70" s="10">
        <f>SUM('㈱塩釜:七ヶ浜'!Y70)</f>
        <v>0</v>
      </c>
      <c r="Z70" s="11">
        <f>SUM('㈱塩釜:七ヶ浜'!Z70)</f>
        <v>0</v>
      </c>
      <c r="AA70" s="11">
        <f>SUM('㈱塩釜:七ヶ浜'!AA70)</f>
        <v>0</v>
      </c>
      <c r="AB70" s="10">
        <f>SUM('㈱塩釜:七ヶ浜'!AB70)</f>
        <v>0</v>
      </c>
      <c r="AC70" s="11">
        <f>SUM('㈱塩釜:七ヶ浜'!AC70)</f>
        <v>0</v>
      </c>
      <c r="AD70" s="11">
        <f>SUM('㈱塩釜:七ヶ浜'!AD70)</f>
        <v>0</v>
      </c>
      <c r="AE70" s="10">
        <f>SUM('㈱塩釜:七ヶ浜'!AE70)</f>
        <v>0</v>
      </c>
      <c r="AF70" s="11">
        <f>SUM('㈱塩釜:七ヶ浜'!AF70)</f>
        <v>0</v>
      </c>
      <c r="AG70" s="11">
        <f>SUM('㈱塩釜:七ヶ浜'!AG70)</f>
        <v>0</v>
      </c>
      <c r="AH70" s="10">
        <f>SUM('㈱塩釜:七ヶ浜'!AH70)</f>
        <v>0</v>
      </c>
      <c r="AI70" s="11">
        <f>SUM('㈱塩釜:七ヶ浜'!AI70)</f>
        <v>0</v>
      </c>
      <c r="AJ70" s="11">
        <f>SUM('㈱塩釜:七ヶ浜'!AJ70)</f>
        <v>0</v>
      </c>
      <c r="AK70" s="10">
        <f>SUM('㈱塩釜:七ヶ浜'!AK70)</f>
        <v>0</v>
      </c>
      <c r="AL70" s="11">
        <f>SUM('㈱塩釜:七ヶ浜'!AL70)</f>
        <v>0</v>
      </c>
      <c r="AM70" s="11">
        <f>SUM('㈱塩釜:七ヶ浜'!AM70)</f>
        <v>0</v>
      </c>
      <c r="AN70" s="11">
        <f>SUM('㈱塩釜:七ヶ浜'!AN70)</f>
        <v>0</v>
      </c>
      <c r="AO70" s="11">
        <f>SUM('㈱塩釜:七ヶ浜'!AO70)</f>
        <v>0</v>
      </c>
      <c r="AP70" s="11">
        <f>SUM('㈱塩釜:七ヶ浜'!AP70)</f>
        <v>0</v>
      </c>
      <c r="AQ70" s="386" t="s">
        <v>99</v>
      </c>
      <c r="AR70" s="387" t="s">
        <v>69</v>
      </c>
      <c r="AS70" s="388"/>
      <c r="AT70" s="25"/>
    </row>
    <row r="71" spans="1:46" ht="19.5" thickBot="1">
      <c r="A71" s="384" t="s">
        <v>101</v>
      </c>
      <c r="B71" s="385" t="s">
        <v>70</v>
      </c>
      <c r="C71" s="21"/>
      <c r="D71" s="10">
        <f>SUM('㈱塩釜:七ヶ浜'!D71)</f>
        <v>5869</v>
      </c>
      <c r="E71" s="11">
        <f>SUM('㈱塩釜:七ヶ浜'!E71)</f>
        <v>7614.604210000001</v>
      </c>
      <c r="F71" s="11">
        <f>SUM('㈱塩釜:七ヶ浜'!F71)</f>
        <v>1577673.0369999998</v>
      </c>
      <c r="G71" s="10">
        <f>SUM('㈱塩釜:七ヶ浜'!G71)</f>
        <v>4849</v>
      </c>
      <c r="H71" s="11">
        <f>SUM('㈱塩釜:七ヶ浜'!H71)</f>
        <v>5428.3799</v>
      </c>
      <c r="I71" s="11">
        <f>SUM('㈱塩釜:七ヶ浜'!I71)</f>
        <v>1245658.397</v>
      </c>
      <c r="J71" s="10">
        <f>SUM('㈱塩釜:七ヶ浜'!J71)</f>
        <v>5748</v>
      </c>
      <c r="K71" s="11">
        <f>SUM('㈱塩釜:七ヶ浜'!K71)</f>
        <v>9508.84888</v>
      </c>
      <c r="L71" s="11">
        <f>SUM('㈱塩釜:七ヶ浜'!L71)</f>
        <v>1747590.3869999999</v>
      </c>
      <c r="M71" s="10">
        <f>SUM('㈱塩釜:七ヶ浜'!M71)</f>
        <v>5419</v>
      </c>
      <c r="N71" s="11">
        <f>SUM('㈱塩釜:七ヶ浜'!N71)</f>
        <v>9185.31543</v>
      </c>
      <c r="O71" s="11">
        <f>SUM('㈱塩釜:七ヶ浜'!O71)</f>
        <v>2131411.961</v>
      </c>
      <c r="P71" s="10">
        <f>SUM('㈱塩釜:七ヶ浜'!P71)</f>
        <v>6916</v>
      </c>
      <c r="Q71" s="11">
        <f>SUM('㈱塩釜:七ヶ浜'!Q71)</f>
        <v>8795.251359999998</v>
      </c>
      <c r="R71" s="11">
        <f>SUM('㈱塩釜:七ヶ浜'!R71)</f>
        <v>2982938.9129999992</v>
      </c>
      <c r="S71" s="10">
        <f>SUM('㈱塩釜:七ヶ浜'!S71)</f>
        <v>8370</v>
      </c>
      <c r="T71" s="11">
        <f>SUM('㈱塩釜:七ヶ浜'!T71)</f>
        <v>13410.433609999998</v>
      </c>
      <c r="U71" s="11">
        <f>SUM('㈱塩釜:七ヶ浜'!U71)</f>
        <v>3970507.512</v>
      </c>
      <c r="V71" s="10">
        <f>SUM('㈱塩釜:七ヶ浜'!V71)</f>
        <v>10731</v>
      </c>
      <c r="W71" s="11">
        <f>SUM('㈱塩釜:七ヶ浜'!W71)</f>
        <v>24149.016070000005</v>
      </c>
      <c r="X71" s="12">
        <f>SUM('㈱塩釜:七ヶ浜'!X71)</f>
        <v>6163764.68</v>
      </c>
      <c r="Y71" s="10">
        <f>SUM('㈱塩釜:七ヶ浜'!Y71)</f>
        <v>6994</v>
      </c>
      <c r="Z71" s="11">
        <f>SUM('㈱塩釜:七ヶ浜'!Z71)</f>
        <v>20331.089819999994</v>
      </c>
      <c r="AA71" s="11">
        <f>SUM('㈱塩釜:七ヶ浜'!AA71)</f>
        <v>6000906.24</v>
      </c>
      <c r="AB71" s="10">
        <f>SUM('㈱塩釜:七ヶ浜'!AB71)</f>
        <v>5283</v>
      </c>
      <c r="AC71" s="11">
        <f>SUM('㈱塩釜:七ヶ浜'!AC71)</f>
        <v>22904.306010000004</v>
      </c>
      <c r="AD71" s="11">
        <f>SUM('㈱塩釜:七ヶ浜'!AD71)</f>
        <v>5421106.47</v>
      </c>
      <c r="AE71" s="10">
        <f>SUM('㈱塩釜:七ヶ浜'!AE71)</f>
        <v>10657</v>
      </c>
      <c r="AF71" s="11">
        <f>SUM('㈱塩釜:七ヶ浜'!AF71)</f>
        <v>24047.307740000004</v>
      </c>
      <c r="AG71" s="11">
        <f>SUM('㈱塩釜:七ヶ浜'!AG71)</f>
        <v>5325647.526</v>
      </c>
      <c r="AH71" s="10">
        <f>SUM('㈱塩釜:七ヶ浜'!AH71)</f>
        <v>11495</v>
      </c>
      <c r="AI71" s="11">
        <f>SUM('㈱塩釜:七ヶ浜'!AI71)</f>
        <v>27794.1013</v>
      </c>
      <c r="AJ71" s="11">
        <f>SUM('㈱塩釜:七ヶ浜'!AJ71)</f>
        <v>4958465.731</v>
      </c>
      <c r="AK71" s="10">
        <f>SUM('㈱塩釜:七ヶ浜'!AK71)</f>
        <v>8045</v>
      </c>
      <c r="AL71" s="11">
        <f>SUM('㈱塩釜:七ヶ浜'!AL71)</f>
        <v>13959.88502</v>
      </c>
      <c r="AM71" s="11">
        <f>SUM('㈱塩釜:七ヶ浜'!AM71)</f>
        <v>2635987.214</v>
      </c>
      <c r="AN71" s="11">
        <f>SUM('㈱塩釜:七ヶ浜'!AN71)</f>
        <v>90376</v>
      </c>
      <c r="AO71" s="11">
        <f>SUM('㈱塩釜:七ヶ浜'!AO71)</f>
        <v>187128.53935</v>
      </c>
      <c r="AP71" s="11">
        <f>SUM('㈱塩釜:七ヶ浜'!AP71)</f>
        <v>44161658.067999996</v>
      </c>
      <c r="AQ71" s="375" t="s">
        <v>101</v>
      </c>
      <c r="AR71" s="376" t="s">
        <v>70</v>
      </c>
      <c r="AS71" s="377" t="s">
        <v>0</v>
      </c>
      <c r="AT71" s="25"/>
    </row>
    <row r="72" spans="24:44" ht="18.75">
      <c r="X72" s="69" t="s">
        <v>88</v>
      </c>
      <c r="AN72" s="70"/>
      <c r="AR72" s="78" t="s">
        <v>88</v>
      </c>
    </row>
  </sheetData>
  <sheetProtection/>
  <mergeCells count="67">
    <mergeCell ref="AQ70:AS70"/>
    <mergeCell ref="AQ71:AS71"/>
    <mergeCell ref="A68:B69"/>
    <mergeCell ref="A70:B70"/>
    <mergeCell ref="A71:B71"/>
    <mergeCell ref="AR68:AS69"/>
    <mergeCell ref="AR48:AR49"/>
    <mergeCell ref="AR50:AR51"/>
    <mergeCell ref="AR52:AR53"/>
    <mergeCell ref="AR36:AR37"/>
    <mergeCell ref="AR38:AR39"/>
    <mergeCell ref="B66:B67"/>
    <mergeCell ref="AR66:AR67"/>
    <mergeCell ref="AR62:AS62"/>
    <mergeCell ref="AR64:AR65"/>
    <mergeCell ref="A62:B62"/>
    <mergeCell ref="AR46:AR47"/>
    <mergeCell ref="AR54:AR55"/>
    <mergeCell ref="AR56:AS57"/>
    <mergeCell ref="AR59:AS59"/>
    <mergeCell ref="B64:B65"/>
    <mergeCell ref="A56:B57"/>
    <mergeCell ref="A59:B59"/>
    <mergeCell ref="B46:B47"/>
    <mergeCell ref="B48:B49"/>
    <mergeCell ref="B50:B51"/>
    <mergeCell ref="AR14:AR15"/>
    <mergeCell ref="AR16:AR17"/>
    <mergeCell ref="AR18:AR19"/>
    <mergeCell ref="AR24:AR25"/>
    <mergeCell ref="AR6:AR7"/>
    <mergeCell ref="AR8:AR9"/>
    <mergeCell ref="AR10:AR11"/>
    <mergeCell ref="AR12:AR13"/>
    <mergeCell ref="AR42:AR43"/>
    <mergeCell ref="AR44:AR45"/>
    <mergeCell ref="AR26:AR27"/>
    <mergeCell ref="AR28:AR29"/>
    <mergeCell ref="AR30:AR31"/>
    <mergeCell ref="AR32:AR33"/>
    <mergeCell ref="AR34:AR35"/>
    <mergeCell ref="B52:B53"/>
    <mergeCell ref="B44:B45"/>
    <mergeCell ref="AR20:AR21"/>
    <mergeCell ref="AR22:AR23"/>
    <mergeCell ref="AR40:AR41"/>
    <mergeCell ref="B36:B37"/>
    <mergeCell ref="B38:B39"/>
    <mergeCell ref="B32:B33"/>
    <mergeCell ref="B40:B41"/>
    <mergeCell ref="B42:B43"/>
    <mergeCell ref="B54:B5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12:B13"/>
    <mergeCell ref="B14:B15"/>
    <mergeCell ref="A1:X1"/>
    <mergeCell ref="B6:B7"/>
    <mergeCell ref="B8:B9"/>
    <mergeCell ref="B10:B1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1" r:id="rId1"/>
  <colBreaks count="1" manualBreakCount="1">
    <brk id="2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25" zoomScaleNormal="50" zoomScaleSheetLayoutView="25" zoomScalePageLayoutView="0" workbookViewId="0" topLeftCell="F1">
      <selection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8" width="15.25390625" style="18" bestFit="1" customWidth="1"/>
    <col min="9" max="9" width="18.1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18" customWidth="1"/>
    <col min="17" max="17" width="16.625" style="18" customWidth="1"/>
    <col min="18" max="18" width="18.625" style="18" customWidth="1"/>
    <col min="19" max="19" width="13.375" style="18" bestFit="1" customWidth="1"/>
    <col min="20" max="20" width="16.625" style="18" customWidth="1"/>
    <col min="21" max="21" width="18.125" style="18" bestFit="1" customWidth="1"/>
    <col min="22" max="22" width="15.25390625" style="18" bestFit="1" customWidth="1"/>
    <col min="23" max="23" width="16.625" style="18" customWidth="1"/>
    <col min="24" max="24" width="18.125" style="18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87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109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82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7</v>
      </c>
      <c r="T3" s="28"/>
      <c r="U3" s="28"/>
      <c r="V3" s="29" t="s">
        <v>8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42" t="s">
        <v>18</v>
      </c>
      <c r="Q5" s="42" t="s">
        <v>19</v>
      </c>
      <c r="R5" s="42" t="s">
        <v>20</v>
      </c>
      <c r="S5" s="42" t="s">
        <v>18</v>
      </c>
      <c r="T5" s="42" t="s">
        <v>19</v>
      </c>
      <c r="U5" s="42" t="s">
        <v>20</v>
      </c>
      <c r="V5" s="42" t="s">
        <v>18</v>
      </c>
      <c r="W5" s="42" t="s">
        <v>19</v>
      </c>
      <c r="X5" s="74" t="s">
        <v>20</v>
      </c>
      <c r="Y5" s="42" t="s">
        <v>18</v>
      </c>
      <c r="Z5" s="42" t="s">
        <v>19</v>
      </c>
      <c r="AA5" s="42" t="s">
        <v>20</v>
      </c>
      <c r="AB5" s="42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42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>
        <f>SUM('㈱塩釜:機船'!D6)</f>
        <v>0</v>
      </c>
      <c r="E6" s="1">
        <f>SUM('㈱塩釜:機船'!E6)</f>
        <v>0</v>
      </c>
      <c r="F6" s="1">
        <f>SUM('㈱塩釜:機船'!F6)</f>
        <v>0</v>
      </c>
      <c r="G6" s="1">
        <f>SUM('㈱塩釜:機船'!G6)</f>
        <v>0</v>
      </c>
      <c r="H6" s="1">
        <f>SUM('㈱塩釜:機船'!H6)</f>
        <v>0</v>
      </c>
      <c r="I6" s="1">
        <f>SUM('㈱塩釜:機船'!I6)</f>
        <v>0</v>
      </c>
      <c r="J6" s="1">
        <f>SUM('㈱塩釜:機船'!J6)</f>
        <v>0</v>
      </c>
      <c r="K6" s="1">
        <f>SUM('㈱塩釜:機船'!K6)</f>
        <v>0</v>
      </c>
      <c r="L6" s="1">
        <f>SUM('㈱塩釜:機船'!L6)</f>
        <v>0</v>
      </c>
      <c r="M6" s="1">
        <f>SUM('㈱塩釜:機船'!M6)</f>
        <v>0</v>
      </c>
      <c r="N6" s="1">
        <f>SUM('㈱塩釜:機船'!N6)</f>
        <v>0</v>
      </c>
      <c r="O6" s="1">
        <f>SUM('㈱塩釜:機船'!O6)</f>
        <v>0</v>
      </c>
      <c r="P6" s="1">
        <f>SUM('㈱塩釜:機船'!P6)</f>
        <v>0</v>
      </c>
      <c r="Q6" s="1">
        <f>SUM('㈱塩釜:機船'!Q6)</f>
        <v>0</v>
      </c>
      <c r="R6" s="1">
        <f>SUM('㈱塩釜:機船'!R6)</f>
        <v>0</v>
      </c>
      <c r="S6" s="1">
        <f>SUM('㈱塩釜:機船'!S6)</f>
        <v>0</v>
      </c>
      <c r="T6" s="1">
        <f>SUM('㈱塩釜:機船'!T6)</f>
        <v>0</v>
      </c>
      <c r="U6" s="1">
        <f>SUM('㈱塩釜:機船'!U6)</f>
        <v>0</v>
      </c>
      <c r="V6" s="1">
        <f>SUM('㈱塩釜:機船'!V6)</f>
        <v>0</v>
      </c>
      <c r="W6" s="1">
        <f>SUM('㈱塩釜:機船'!W6)</f>
        <v>0</v>
      </c>
      <c r="X6" s="6">
        <f>SUM('㈱塩釜:機船'!X6)</f>
        <v>0</v>
      </c>
      <c r="Y6" s="1">
        <f>SUM('㈱塩釜:機船'!Y6)</f>
        <v>0</v>
      </c>
      <c r="Z6" s="1">
        <f>SUM('㈱塩釜:機船'!Z6)</f>
        <v>0</v>
      </c>
      <c r="AA6" s="1">
        <f>SUM('㈱塩釜:機船'!AA6)</f>
        <v>0</v>
      </c>
      <c r="AB6" s="1">
        <f>SUM('㈱塩釜:機船'!AB6)</f>
        <v>0</v>
      </c>
      <c r="AC6" s="1">
        <f>SUM('㈱塩釜:機船'!AC6)</f>
        <v>0</v>
      </c>
      <c r="AD6" s="1">
        <f>SUM('㈱塩釜:機船'!AD6)</f>
        <v>0</v>
      </c>
      <c r="AE6" s="1">
        <f>SUM('㈱塩釜:機船'!AE6)</f>
        <v>0</v>
      </c>
      <c r="AF6" s="1">
        <f>SUM('㈱塩釜:機船'!AF6)</f>
        <v>0</v>
      </c>
      <c r="AG6" s="1">
        <f>SUM('㈱塩釜:機船'!AG6)</f>
        <v>0</v>
      </c>
      <c r="AH6" s="1">
        <f>SUM('㈱塩釜:機船'!AH6)</f>
        <v>0</v>
      </c>
      <c r="AI6" s="1">
        <f>SUM('㈱塩釜:機船'!AI6)</f>
        <v>0</v>
      </c>
      <c r="AJ6" s="1">
        <f>SUM('㈱塩釜:機船'!AJ6)</f>
        <v>0</v>
      </c>
      <c r="AK6" s="1">
        <f>SUM('㈱塩釜:機船'!AK6)</f>
        <v>0</v>
      </c>
      <c r="AL6" s="1">
        <f>SUM('㈱塩釜:機船'!AL6)</f>
        <v>0</v>
      </c>
      <c r="AM6" s="1">
        <f>SUM('㈱塩釜:機船'!AM6)</f>
        <v>0</v>
      </c>
      <c r="AN6" s="1">
        <f aca="true" t="shared" si="0" ref="AN6:AN37">+D6+G6+J6+M6+P6+S6+V6+Y6+AB6+AE6+AH6+AK6</f>
        <v>0</v>
      </c>
      <c r="AO6" s="1">
        <f aca="true" t="shared" si="1" ref="AO6:AO37">+E6+H6+K6+N6+Q6+T6+W6+Z6+AC6+AF6+AI6+AL6</f>
        <v>0</v>
      </c>
      <c r="AP6" s="1">
        <f aca="true" t="shared" si="2" ref="AP6:AP37"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>
        <f>SUM('㈱塩釜:機船'!D7)</f>
        <v>0</v>
      </c>
      <c r="E7" s="2">
        <f>SUM('㈱塩釜:機船'!E7)</f>
        <v>0</v>
      </c>
      <c r="F7" s="2">
        <f>SUM('㈱塩釜:機船'!F7)</f>
        <v>0</v>
      </c>
      <c r="G7" s="2">
        <f>SUM('㈱塩釜:機船'!G7)</f>
        <v>0</v>
      </c>
      <c r="H7" s="2">
        <f>SUM('㈱塩釜:機船'!H7)</f>
        <v>0</v>
      </c>
      <c r="I7" s="2">
        <f>SUM('㈱塩釜:機船'!I7)</f>
        <v>0</v>
      </c>
      <c r="J7" s="2">
        <f>SUM('㈱塩釜:機船'!J7)</f>
        <v>0</v>
      </c>
      <c r="K7" s="2">
        <f>SUM('㈱塩釜:機船'!K7)</f>
        <v>0</v>
      </c>
      <c r="L7" s="2">
        <f>SUM('㈱塩釜:機船'!L7)</f>
        <v>0</v>
      </c>
      <c r="M7" s="2">
        <f>SUM('㈱塩釜:機船'!M7)</f>
        <v>0</v>
      </c>
      <c r="N7" s="2">
        <f>SUM('㈱塩釜:機船'!N7)</f>
        <v>0</v>
      </c>
      <c r="O7" s="2">
        <f>SUM('㈱塩釜:機船'!O7)</f>
        <v>0</v>
      </c>
      <c r="P7" s="2">
        <f>SUM('㈱塩釜:機船'!P7)</f>
        <v>0</v>
      </c>
      <c r="Q7" s="2">
        <f>SUM('㈱塩釜:機船'!Q7)</f>
        <v>0</v>
      </c>
      <c r="R7" s="2">
        <f>SUM('㈱塩釜:機船'!R7)</f>
        <v>0</v>
      </c>
      <c r="S7" s="2">
        <f>SUM('㈱塩釜:機船'!S7)</f>
        <v>2</v>
      </c>
      <c r="T7" s="2">
        <f>SUM('㈱塩釜:機船'!T7)</f>
        <v>123.939</v>
      </c>
      <c r="U7" s="2">
        <f>SUM('㈱塩釜:機船'!U7)</f>
        <v>34731.01935874397</v>
      </c>
      <c r="V7" s="2">
        <f>SUM('㈱塩釜:機船'!V7)</f>
        <v>8</v>
      </c>
      <c r="W7" s="2">
        <f>SUM('㈱塩釜:機船'!W7)</f>
        <v>139.364</v>
      </c>
      <c r="X7" s="7">
        <f>SUM('㈱塩釜:機船'!X7)</f>
        <v>58493.29944909374</v>
      </c>
      <c r="Y7" s="2">
        <f>SUM('㈱塩釜:機船'!Y7)</f>
        <v>30</v>
      </c>
      <c r="Z7" s="2">
        <f>SUM('㈱塩釜:機船'!Z7)</f>
        <v>448.576</v>
      </c>
      <c r="AA7" s="2">
        <f>SUM('㈱塩釜:機船'!AA7)</f>
        <v>523605.3663691657</v>
      </c>
      <c r="AB7" s="2">
        <f>SUM('㈱塩釜:機船'!AB7)</f>
        <v>31</v>
      </c>
      <c r="AC7" s="2">
        <f>SUM('㈱塩釜:機船'!AC7)</f>
        <v>523.513</v>
      </c>
      <c r="AD7" s="2">
        <f>SUM('㈱塩釜:機船'!AD7)</f>
        <v>440114.74080815876</v>
      </c>
      <c r="AE7" s="2">
        <f>SUM('㈱塩釜:機船'!AE7)</f>
        <v>0</v>
      </c>
      <c r="AF7" s="2">
        <f>SUM('㈱塩釜:機船'!AF7)</f>
        <v>0</v>
      </c>
      <c r="AG7" s="2">
        <f>SUM('㈱塩釜:機船'!AG7)</f>
        <v>0</v>
      </c>
      <c r="AH7" s="2">
        <f>SUM('㈱塩釜:機船'!AH7)</f>
        <v>0</v>
      </c>
      <c r="AI7" s="2">
        <f>SUM('㈱塩釜:機船'!AI7)</f>
        <v>0</v>
      </c>
      <c r="AJ7" s="2">
        <f>SUM('㈱塩釜:機船'!AJ7)</f>
        <v>0</v>
      </c>
      <c r="AK7" s="2">
        <f>SUM('㈱塩釜:機船'!AK7)</f>
        <v>0</v>
      </c>
      <c r="AL7" s="2">
        <f>SUM('㈱塩釜:機船'!AL7)</f>
        <v>0</v>
      </c>
      <c r="AM7" s="2">
        <f>SUM('㈱塩釜:機船'!AM7)</f>
        <v>0</v>
      </c>
      <c r="AN7" s="2">
        <f t="shared" si="0"/>
        <v>71</v>
      </c>
      <c r="AO7" s="2">
        <f t="shared" si="1"/>
        <v>1235.392</v>
      </c>
      <c r="AP7" s="2">
        <f t="shared" si="2"/>
        <v>1056944.4259851621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>
        <f>SUM('㈱塩釜:機船'!D8)</f>
        <v>0</v>
      </c>
      <c r="E8" s="1">
        <f>SUM('㈱塩釜:機船'!E8)</f>
        <v>0</v>
      </c>
      <c r="F8" s="1">
        <f>SUM('㈱塩釜:機船'!F8)</f>
        <v>0</v>
      </c>
      <c r="G8" s="1">
        <f>SUM('㈱塩釜:機船'!G8)</f>
        <v>0</v>
      </c>
      <c r="H8" s="1">
        <f>SUM('㈱塩釜:機船'!H8)</f>
        <v>0</v>
      </c>
      <c r="I8" s="1">
        <f>SUM('㈱塩釜:機船'!I8)</f>
        <v>0</v>
      </c>
      <c r="J8" s="1">
        <f>SUM('㈱塩釜:機船'!J8)</f>
        <v>0</v>
      </c>
      <c r="K8" s="1">
        <f>SUM('㈱塩釜:機船'!K8)</f>
        <v>0</v>
      </c>
      <c r="L8" s="1">
        <f>SUM('㈱塩釜:機船'!L8)</f>
        <v>0</v>
      </c>
      <c r="M8" s="1">
        <f>SUM('㈱塩釜:機船'!M8)</f>
        <v>0</v>
      </c>
      <c r="N8" s="1">
        <f>SUM('㈱塩釜:機船'!N8)</f>
        <v>0</v>
      </c>
      <c r="O8" s="1">
        <f>SUM('㈱塩釜:機船'!O8)</f>
        <v>0</v>
      </c>
      <c r="P8" s="1">
        <f>SUM('㈱塩釜:機船'!P8)</f>
        <v>0</v>
      </c>
      <c r="Q8" s="1">
        <f>SUM('㈱塩釜:機船'!Q8)</f>
        <v>0</v>
      </c>
      <c r="R8" s="1">
        <f>SUM('㈱塩釜:機船'!R8)</f>
        <v>0</v>
      </c>
      <c r="S8" s="1">
        <f>SUM('㈱塩釜:機船'!S8)</f>
        <v>0</v>
      </c>
      <c r="T8" s="1">
        <f>SUM('㈱塩釜:機船'!T8)</f>
        <v>0</v>
      </c>
      <c r="U8" s="1">
        <f>SUM('㈱塩釜:機船'!U8)</f>
        <v>0</v>
      </c>
      <c r="V8" s="1">
        <f>SUM('㈱塩釜:機船'!V8)</f>
        <v>0</v>
      </c>
      <c r="W8" s="1">
        <f>SUM('㈱塩釜:機船'!W8)</f>
        <v>0</v>
      </c>
      <c r="X8" s="6">
        <f>SUM('㈱塩釜:機船'!X8)</f>
        <v>0</v>
      </c>
      <c r="Y8" s="1">
        <f>SUM('㈱塩釜:機船'!Y8)</f>
        <v>0</v>
      </c>
      <c r="Z8" s="1">
        <f>SUM('㈱塩釜:機船'!Z8)</f>
        <v>0</v>
      </c>
      <c r="AA8" s="1">
        <f>SUM('㈱塩釜:機船'!AA8)</f>
        <v>0</v>
      </c>
      <c r="AB8" s="1">
        <f>SUM('㈱塩釜:機船'!AB8)</f>
        <v>0</v>
      </c>
      <c r="AC8" s="1">
        <f>SUM('㈱塩釜:機船'!AC8)</f>
        <v>0</v>
      </c>
      <c r="AD8" s="1">
        <f>SUM('㈱塩釜:機船'!AD8)</f>
        <v>0</v>
      </c>
      <c r="AE8" s="1">
        <f>SUM('㈱塩釜:機船'!AE8)</f>
        <v>0</v>
      </c>
      <c r="AF8" s="1">
        <f>SUM('㈱塩釜:機船'!AF8)</f>
        <v>0</v>
      </c>
      <c r="AG8" s="1">
        <f>SUM('㈱塩釜:機船'!AG8)</f>
        <v>0</v>
      </c>
      <c r="AH8" s="1">
        <f>SUM('㈱塩釜:機船'!AH8)</f>
        <v>0</v>
      </c>
      <c r="AI8" s="1">
        <f>SUM('㈱塩釜:機船'!AI8)</f>
        <v>0</v>
      </c>
      <c r="AJ8" s="1">
        <f>SUM('㈱塩釜:機船'!AJ8)</f>
        <v>0</v>
      </c>
      <c r="AK8" s="1">
        <f>SUM('㈱塩釜:機船'!AK8)</f>
        <v>0</v>
      </c>
      <c r="AL8" s="1">
        <f>SUM('㈱塩釜:機船'!AL8)</f>
        <v>0</v>
      </c>
      <c r="AM8" s="1">
        <f>SUM('㈱塩釜:機船'!AM8)</f>
        <v>0</v>
      </c>
      <c r="AN8" s="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>
        <f>SUM('㈱塩釜:機船'!D9)</f>
        <v>0</v>
      </c>
      <c r="E9" s="2">
        <f>SUM('㈱塩釜:機船'!E9)</f>
        <v>0</v>
      </c>
      <c r="F9" s="2">
        <f>SUM('㈱塩釜:機船'!F9)</f>
        <v>0</v>
      </c>
      <c r="G9" s="2">
        <f>SUM('㈱塩釜:機船'!G9)</f>
        <v>0</v>
      </c>
      <c r="H9" s="2">
        <f>SUM('㈱塩釜:機船'!H9)</f>
        <v>0</v>
      </c>
      <c r="I9" s="2">
        <f>SUM('㈱塩釜:機船'!I9)</f>
        <v>0</v>
      </c>
      <c r="J9" s="2">
        <f>SUM('㈱塩釜:機船'!J9)</f>
        <v>0</v>
      </c>
      <c r="K9" s="2">
        <f>SUM('㈱塩釜:機船'!K9)</f>
        <v>0</v>
      </c>
      <c r="L9" s="2">
        <f>SUM('㈱塩釜:機船'!L9)</f>
        <v>0</v>
      </c>
      <c r="M9" s="2">
        <f>SUM('㈱塩釜:機船'!M9)</f>
        <v>0</v>
      </c>
      <c r="N9" s="2">
        <f>SUM('㈱塩釜:機船'!N9)</f>
        <v>0</v>
      </c>
      <c r="O9" s="2">
        <f>SUM('㈱塩釜:機船'!O9)</f>
        <v>0</v>
      </c>
      <c r="P9" s="2">
        <f>SUM('㈱塩釜:機船'!P9)</f>
        <v>0</v>
      </c>
      <c r="Q9" s="2">
        <f>SUM('㈱塩釜:機船'!Q9)</f>
        <v>0</v>
      </c>
      <c r="R9" s="2">
        <f>SUM('㈱塩釜:機船'!R9)</f>
        <v>0</v>
      </c>
      <c r="S9" s="2">
        <f>SUM('㈱塩釜:機船'!S9)</f>
        <v>0</v>
      </c>
      <c r="T9" s="2">
        <f>SUM('㈱塩釜:機船'!T9)</f>
        <v>0</v>
      </c>
      <c r="U9" s="2">
        <f>SUM('㈱塩釜:機船'!U9)</f>
        <v>0</v>
      </c>
      <c r="V9" s="2">
        <f>SUM('㈱塩釜:機船'!V9)</f>
        <v>0</v>
      </c>
      <c r="W9" s="2">
        <f>SUM('㈱塩釜:機船'!W9)</f>
        <v>0</v>
      </c>
      <c r="X9" s="7">
        <f>SUM('㈱塩釜:機船'!X9)</f>
        <v>0</v>
      </c>
      <c r="Y9" s="2">
        <f>SUM('㈱塩釜:機船'!Y9)</f>
        <v>0</v>
      </c>
      <c r="Z9" s="2">
        <f>SUM('㈱塩釜:機船'!Z9)</f>
        <v>0</v>
      </c>
      <c r="AA9" s="2">
        <f>SUM('㈱塩釜:機船'!AA9)</f>
        <v>0</v>
      </c>
      <c r="AB9" s="2">
        <f>SUM('㈱塩釜:機船'!AB9)</f>
        <v>0</v>
      </c>
      <c r="AC9" s="2">
        <f>SUM('㈱塩釜:機船'!AC9)</f>
        <v>0</v>
      </c>
      <c r="AD9" s="2">
        <f>SUM('㈱塩釜:機船'!AD9)</f>
        <v>0</v>
      </c>
      <c r="AE9" s="2">
        <f>SUM('㈱塩釜:機船'!AE9)</f>
        <v>0</v>
      </c>
      <c r="AF9" s="2">
        <f>SUM('㈱塩釜:機船'!AF9)</f>
        <v>0</v>
      </c>
      <c r="AG9" s="2">
        <f>SUM('㈱塩釜:機船'!AG9)</f>
        <v>0</v>
      </c>
      <c r="AH9" s="2">
        <f>SUM('㈱塩釜:機船'!AH9)</f>
        <v>0</v>
      </c>
      <c r="AI9" s="2">
        <f>SUM('㈱塩釜:機船'!AI9)</f>
        <v>0</v>
      </c>
      <c r="AJ9" s="2">
        <f>SUM('㈱塩釜:機船'!AJ9)</f>
        <v>0</v>
      </c>
      <c r="AK9" s="2">
        <f>SUM('㈱塩釜:機船'!AK9)</f>
        <v>0</v>
      </c>
      <c r="AL9" s="2">
        <f>SUM('㈱塩釜:機船'!AL9)</f>
        <v>0</v>
      </c>
      <c r="AM9" s="2">
        <f>SUM('㈱塩釜:機船'!AM9)</f>
        <v>0</v>
      </c>
      <c r="AN9" s="2">
        <f t="shared" si="0"/>
        <v>0</v>
      </c>
      <c r="AO9" s="2">
        <f t="shared" si="1"/>
        <v>0</v>
      </c>
      <c r="AP9" s="2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>
        <f>SUM('㈱塩釜:機船'!D10)</f>
        <v>0</v>
      </c>
      <c r="E10" s="1">
        <f>SUM('㈱塩釜:機船'!E10)</f>
        <v>0</v>
      </c>
      <c r="F10" s="1">
        <f>SUM('㈱塩釜:機船'!F10)</f>
        <v>0</v>
      </c>
      <c r="G10" s="1">
        <f>SUM('㈱塩釜:機船'!G10)</f>
        <v>0</v>
      </c>
      <c r="H10" s="1">
        <f>SUM('㈱塩釜:機船'!H10)</f>
        <v>0</v>
      </c>
      <c r="I10" s="1">
        <f>SUM('㈱塩釜:機船'!I10)</f>
        <v>0</v>
      </c>
      <c r="J10" s="1">
        <f>SUM('㈱塩釜:機船'!J10)</f>
        <v>0</v>
      </c>
      <c r="K10" s="1">
        <f>SUM('㈱塩釜:機船'!K10)</f>
        <v>0</v>
      </c>
      <c r="L10" s="1">
        <f>SUM('㈱塩釜:機船'!L10)</f>
        <v>0</v>
      </c>
      <c r="M10" s="1">
        <f>SUM('㈱塩釜:機船'!M10)</f>
        <v>0</v>
      </c>
      <c r="N10" s="1">
        <f>SUM('㈱塩釜:機船'!N10)</f>
        <v>0</v>
      </c>
      <c r="O10" s="1">
        <f>SUM('㈱塩釜:機船'!O10)</f>
        <v>0</v>
      </c>
      <c r="P10" s="1">
        <f>SUM('㈱塩釜:機船'!P10)</f>
        <v>0</v>
      </c>
      <c r="Q10" s="1">
        <f>SUM('㈱塩釜:機船'!Q10)</f>
        <v>0</v>
      </c>
      <c r="R10" s="1">
        <f>SUM('㈱塩釜:機船'!R10)</f>
        <v>0</v>
      </c>
      <c r="S10" s="1">
        <f>SUM('㈱塩釜:機船'!S10)</f>
        <v>0</v>
      </c>
      <c r="T10" s="1">
        <f>SUM('㈱塩釜:機船'!T10)</f>
        <v>0</v>
      </c>
      <c r="U10" s="1">
        <f>SUM('㈱塩釜:機船'!U10)</f>
        <v>0</v>
      </c>
      <c r="V10" s="1">
        <f>SUM('㈱塩釜:機船'!V10)</f>
        <v>0</v>
      </c>
      <c r="W10" s="1">
        <f>SUM('㈱塩釜:機船'!W10)</f>
        <v>0</v>
      </c>
      <c r="X10" s="6">
        <f>SUM('㈱塩釜:機船'!X10)</f>
        <v>0</v>
      </c>
      <c r="Y10" s="1">
        <f>SUM('㈱塩釜:機船'!Y10)</f>
        <v>0</v>
      </c>
      <c r="Z10" s="1">
        <f>SUM('㈱塩釜:機船'!Z10)</f>
        <v>0</v>
      </c>
      <c r="AA10" s="1">
        <f>SUM('㈱塩釜:機船'!AA10)</f>
        <v>0</v>
      </c>
      <c r="AB10" s="1">
        <f>SUM('㈱塩釜:機船'!AB10)</f>
        <v>0</v>
      </c>
      <c r="AC10" s="1">
        <f>SUM('㈱塩釜:機船'!AC10)</f>
        <v>0</v>
      </c>
      <c r="AD10" s="1">
        <f>SUM('㈱塩釜:機船'!AD10)</f>
        <v>0</v>
      </c>
      <c r="AE10" s="1">
        <f>SUM('㈱塩釜:機船'!AE10)</f>
        <v>0</v>
      </c>
      <c r="AF10" s="1">
        <f>SUM('㈱塩釜:機船'!AF10)</f>
        <v>0</v>
      </c>
      <c r="AG10" s="1">
        <f>SUM('㈱塩釜:機船'!AG10)</f>
        <v>0</v>
      </c>
      <c r="AH10" s="1">
        <f>SUM('㈱塩釜:機船'!AH10)</f>
        <v>0</v>
      </c>
      <c r="AI10" s="1">
        <f>SUM('㈱塩釜:機船'!AI10)</f>
        <v>0</v>
      </c>
      <c r="AJ10" s="1">
        <f>SUM('㈱塩釜:機船'!AJ10)</f>
        <v>0</v>
      </c>
      <c r="AK10" s="1">
        <f>SUM('㈱塩釜:機船'!AK10)</f>
        <v>0</v>
      </c>
      <c r="AL10" s="1">
        <f>SUM('㈱塩釜:機船'!AL10)</f>
        <v>0</v>
      </c>
      <c r="AM10" s="1">
        <f>SUM('㈱塩釜:機船'!AM10)</f>
        <v>0</v>
      </c>
      <c r="AN10" s="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>
        <f>SUM('㈱塩釜:機船'!D11)</f>
        <v>0</v>
      </c>
      <c r="E11" s="2">
        <f>SUM('㈱塩釜:機船'!E11)</f>
        <v>0</v>
      </c>
      <c r="F11" s="2">
        <f>SUM('㈱塩釜:機船'!F11)</f>
        <v>0</v>
      </c>
      <c r="G11" s="2">
        <f>SUM('㈱塩釜:機船'!G11)</f>
        <v>0</v>
      </c>
      <c r="H11" s="2">
        <f>SUM('㈱塩釜:機船'!H11)</f>
        <v>0</v>
      </c>
      <c r="I11" s="2">
        <f>SUM('㈱塩釜:機船'!I11)</f>
        <v>0</v>
      </c>
      <c r="J11" s="2">
        <f>SUM('㈱塩釜:機船'!J11)</f>
        <v>0</v>
      </c>
      <c r="K11" s="2">
        <f>SUM('㈱塩釜:機船'!K11)</f>
        <v>0</v>
      </c>
      <c r="L11" s="2">
        <f>SUM('㈱塩釜:機船'!L11)</f>
        <v>0</v>
      </c>
      <c r="M11" s="2">
        <f>SUM('㈱塩釜:機船'!M11)</f>
        <v>0</v>
      </c>
      <c r="N11" s="2">
        <f>SUM('㈱塩釜:機船'!N11)</f>
        <v>0</v>
      </c>
      <c r="O11" s="2">
        <f>SUM('㈱塩釜:機船'!O11)</f>
        <v>0</v>
      </c>
      <c r="P11" s="2">
        <f>SUM('㈱塩釜:機船'!P11)</f>
        <v>0</v>
      </c>
      <c r="Q11" s="2">
        <f>SUM('㈱塩釜:機船'!Q11)</f>
        <v>0</v>
      </c>
      <c r="R11" s="2">
        <f>SUM('㈱塩釜:機船'!R11)</f>
        <v>0</v>
      </c>
      <c r="S11" s="2">
        <f>SUM('㈱塩釜:機船'!S11)</f>
        <v>0</v>
      </c>
      <c r="T11" s="2">
        <f>SUM('㈱塩釜:機船'!T11)</f>
        <v>0</v>
      </c>
      <c r="U11" s="2">
        <f>SUM('㈱塩釜:機船'!U11)</f>
        <v>0</v>
      </c>
      <c r="V11" s="2">
        <f>SUM('㈱塩釜:機船'!V11)</f>
        <v>0</v>
      </c>
      <c r="W11" s="2">
        <f>SUM('㈱塩釜:機船'!W11)</f>
        <v>0</v>
      </c>
      <c r="X11" s="7">
        <f>SUM('㈱塩釜:機船'!X11)</f>
        <v>0</v>
      </c>
      <c r="Y11" s="2">
        <f>SUM('㈱塩釜:機船'!Y11)</f>
        <v>0</v>
      </c>
      <c r="Z11" s="2">
        <f>SUM('㈱塩釜:機船'!Z11)</f>
        <v>0</v>
      </c>
      <c r="AA11" s="2">
        <f>SUM('㈱塩釜:機船'!AA11)</f>
        <v>0</v>
      </c>
      <c r="AB11" s="2">
        <f>SUM('㈱塩釜:機船'!AB11)</f>
        <v>0</v>
      </c>
      <c r="AC11" s="2">
        <f>SUM('㈱塩釜:機船'!AC11)</f>
        <v>0</v>
      </c>
      <c r="AD11" s="2">
        <f>SUM('㈱塩釜:機船'!AD11)</f>
        <v>0</v>
      </c>
      <c r="AE11" s="2">
        <f>SUM('㈱塩釜:機船'!AE11)</f>
        <v>0</v>
      </c>
      <c r="AF11" s="2">
        <f>SUM('㈱塩釜:機船'!AF11)</f>
        <v>0</v>
      </c>
      <c r="AG11" s="2">
        <f>SUM('㈱塩釜:機船'!AG11)</f>
        <v>0</v>
      </c>
      <c r="AH11" s="2">
        <f>SUM('㈱塩釜:機船'!AH11)</f>
        <v>0</v>
      </c>
      <c r="AI11" s="2">
        <f>SUM('㈱塩釜:機船'!AI11)</f>
        <v>0</v>
      </c>
      <c r="AJ11" s="2">
        <f>SUM('㈱塩釜:機船'!AJ11)</f>
        <v>0</v>
      </c>
      <c r="AK11" s="2">
        <f>SUM('㈱塩釜:機船'!AK11)</f>
        <v>0</v>
      </c>
      <c r="AL11" s="2">
        <f>SUM('㈱塩釜:機船'!AL11)</f>
        <v>0</v>
      </c>
      <c r="AM11" s="2">
        <f>SUM('㈱塩釜:機船'!AM11)</f>
        <v>0</v>
      </c>
      <c r="AN11" s="2">
        <f t="shared" si="0"/>
        <v>0</v>
      </c>
      <c r="AO11" s="2">
        <f t="shared" si="1"/>
        <v>0</v>
      </c>
      <c r="AP11" s="2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>
        <f>SUM('㈱塩釜:機船'!D12)</f>
        <v>0</v>
      </c>
      <c r="E12" s="1">
        <f>SUM('㈱塩釜:機船'!E12)</f>
        <v>0</v>
      </c>
      <c r="F12" s="1">
        <f>SUM('㈱塩釜:機船'!F12)</f>
        <v>0</v>
      </c>
      <c r="G12" s="1">
        <f>SUM('㈱塩釜:機船'!G12)</f>
        <v>0</v>
      </c>
      <c r="H12" s="1">
        <f>SUM('㈱塩釜:機船'!H12)</f>
        <v>0</v>
      </c>
      <c r="I12" s="1">
        <f>SUM('㈱塩釜:機船'!I12)</f>
        <v>0</v>
      </c>
      <c r="J12" s="1">
        <f>SUM('㈱塩釜:機船'!J12)</f>
        <v>0</v>
      </c>
      <c r="K12" s="1">
        <f>SUM('㈱塩釜:機船'!K12)</f>
        <v>0</v>
      </c>
      <c r="L12" s="1">
        <f>SUM('㈱塩釜:機船'!L12)</f>
        <v>0</v>
      </c>
      <c r="M12" s="1">
        <f>SUM('㈱塩釜:機船'!M12)</f>
        <v>0</v>
      </c>
      <c r="N12" s="1">
        <f>SUM('㈱塩釜:機船'!N12)</f>
        <v>0</v>
      </c>
      <c r="O12" s="1">
        <f>SUM('㈱塩釜:機船'!O12)</f>
        <v>0</v>
      </c>
      <c r="P12" s="1">
        <f>SUM('㈱塩釜:機船'!P12)</f>
        <v>0</v>
      </c>
      <c r="Q12" s="1">
        <f>SUM('㈱塩釜:機船'!Q12)</f>
        <v>0</v>
      </c>
      <c r="R12" s="1">
        <f>SUM('㈱塩釜:機船'!R12)</f>
        <v>0</v>
      </c>
      <c r="S12" s="1">
        <f>SUM('㈱塩釜:機船'!S12)</f>
        <v>0</v>
      </c>
      <c r="T12" s="1">
        <f>SUM('㈱塩釜:機船'!T12)</f>
        <v>0</v>
      </c>
      <c r="U12" s="1">
        <f>SUM('㈱塩釜:機船'!U12)</f>
        <v>0</v>
      </c>
      <c r="V12" s="1">
        <f>SUM('㈱塩釜:機船'!V12)</f>
        <v>0</v>
      </c>
      <c r="W12" s="1">
        <f>SUM('㈱塩釜:機船'!W12)</f>
        <v>0</v>
      </c>
      <c r="X12" s="6">
        <f>SUM('㈱塩釜:機船'!X12)</f>
        <v>0</v>
      </c>
      <c r="Y12" s="1">
        <f>SUM('㈱塩釜:機船'!Y12)</f>
        <v>0</v>
      </c>
      <c r="Z12" s="1">
        <f>SUM('㈱塩釜:機船'!Z12)</f>
        <v>0</v>
      </c>
      <c r="AA12" s="1">
        <f>SUM('㈱塩釜:機船'!AA12)</f>
        <v>0</v>
      </c>
      <c r="AB12" s="1">
        <f>SUM('㈱塩釜:機船'!AB12)</f>
        <v>0</v>
      </c>
      <c r="AC12" s="1">
        <f>SUM('㈱塩釜:機船'!AC12)</f>
        <v>0</v>
      </c>
      <c r="AD12" s="1">
        <f>SUM('㈱塩釜:機船'!AD12)</f>
        <v>0</v>
      </c>
      <c r="AE12" s="1">
        <f>SUM('㈱塩釜:機船'!AE12)</f>
        <v>0</v>
      </c>
      <c r="AF12" s="1">
        <f>SUM('㈱塩釜:機船'!AF12)</f>
        <v>0</v>
      </c>
      <c r="AG12" s="1">
        <f>SUM('㈱塩釜:機船'!AG12)</f>
        <v>0</v>
      </c>
      <c r="AH12" s="1">
        <f>SUM('㈱塩釜:機船'!AH12)</f>
        <v>0</v>
      </c>
      <c r="AI12" s="1">
        <f>SUM('㈱塩釜:機船'!AI12)</f>
        <v>0</v>
      </c>
      <c r="AJ12" s="1">
        <f>SUM('㈱塩釜:機船'!AJ12)</f>
        <v>0</v>
      </c>
      <c r="AK12" s="1">
        <f>SUM('㈱塩釜:機船'!AK12)</f>
        <v>0</v>
      </c>
      <c r="AL12" s="1">
        <f>SUM('㈱塩釜:機船'!AL12)</f>
        <v>0</v>
      </c>
      <c r="AM12" s="1">
        <f>SUM('㈱塩釜:機船'!AM12)</f>
        <v>0</v>
      </c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>
        <f>SUM('㈱塩釜:機船'!D13)</f>
        <v>0</v>
      </c>
      <c r="E13" s="2">
        <f>SUM('㈱塩釜:機船'!E13)</f>
        <v>0</v>
      </c>
      <c r="F13" s="2">
        <f>SUM('㈱塩釜:機船'!F13)</f>
        <v>0</v>
      </c>
      <c r="G13" s="2">
        <f>SUM('㈱塩釜:機船'!G13)</f>
        <v>0</v>
      </c>
      <c r="H13" s="2">
        <f>SUM('㈱塩釜:機船'!H13)</f>
        <v>0</v>
      </c>
      <c r="I13" s="2">
        <f>SUM('㈱塩釜:機船'!I13)</f>
        <v>0</v>
      </c>
      <c r="J13" s="2">
        <f>SUM('㈱塩釜:機船'!J13)</f>
        <v>0</v>
      </c>
      <c r="K13" s="2">
        <f>SUM('㈱塩釜:機船'!K13)</f>
        <v>0</v>
      </c>
      <c r="L13" s="2">
        <f>SUM('㈱塩釜:機船'!L13)</f>
        <v>0</v>
      </c>
      <c r="M13" s="2">
        <f>SUM('㈱塩釜:機船'!M13)</f>
        <v>0</v>
      </c>
      <c r="N13" s="2">
        <f>SUM('㈱塩釜:機船'!N13)</f>
        <v>0</v>
      </c>
      <c r="O13" s="2">
        <f>SUM('㈱塩釜:機船'!O13)</f>
        <v>0</v>
      </c>
      <c r="P13" s="2">
        <f>SUM('㈱塩釜:機船'!P13)</f>
        <v>0</v>
      </c>
      <c r="Q13" s="2">
        <f>SUM('㈱塩釜:機船'!Q13)</f>
        <v>0</v>
      </c>
      <c r="R13" s="2">
        <f>SUM('㈱塩釜:機船'!R13)</f>
        <v>0</v>
      </c>
      <c r="S13" s="2">
        <f>SUM('㈱塩釜:機船'!S13)</f>
        <v>0</v>
      </c>
      <c r="T13" s="2">
        <f>SUM('㈱塩釜:機船'!T13)</f>
        <v>0</v>
      </c>
      <c r="U13" s="2">
        <f>SUM('㈱塩釜:機船'!U13)</f>
        <v>0</v>
      </c>
      <c r="V13" s="2">
        <f>SUM('㈱塩釜:機船'!V13)</f>
        <v>0</v>
      </c>
      <c r="W13" s="2">
        <f>SUM('㈱塩釜:機船'!W13)</f>
        <v>0</v>
      </c>
      <c r="X13" s="7">
        <f>SUM('㈱塩釜:機船'!X13)</f>
        <v>0</v>
      </c>
      <c r="Y13" s="2">
        <f>SUM('㈱塩釜:機船'!Y13)</f>
        <v>0</v>
      </c>
      <c r="Z13" s="2">
        <f>SUM('㈱塩釜:機船'!Z13)</f>
        <v>0</v>
      </c>
      <c r="AA13" s="2">
        <f>SUM('㈱塩釜:機船'!AA13)</f>
        <v>0</v>
      </c>
      <c r="AB13" s="2">
        <f>SUM('㈱塩釜:機船'!AB13)</f>
        <v>0</v>
      </c>
      <c r="AC13" s="2">
        <f>SUM('㈱塩釜:機船'!AC13)</f>
        <v>0</v>
      </c>
      <c r="AD13" s="2">
        <f>SUM('㈱塩釜:機船'!AD13)</f>
        <v>0</v>
      </c>
      <c r="AE13" s="2">
        <f>SUM('㈱塩釜:機船'!AE13)</f>
        <v>0</v>
      </c>
      <c r="AF13" s="2">
        <f>SUM('㈱塩釜:機船'!AF13)</f>
        <v>0</v>
      </c>
      <c r="AG13" s="2">
        <f>SUM('㈱塩釜:機船'!AG13)</f>
        <v>0</v>
      </c>
      <c r="AH13" s="2">
        <f>SUM('㈱塩釜:機船'!AH13)</f>
        <v>0</v>
      </c>
      <c r="AI13" s="2">
        <f>SUM('㈱塩釜:機船'!AI13)</f>
        <v>0</v>
      </c>
      <c r="AJ13" s="2">
        <f>SUM('㈱塩釜:機船'!AJ13)</f>
        <v>0</v>
      </c>
      <c r="AK13" s="2">
        <f>SUM('㈱塩釜:機船'!AK13)</f>
        <v>0</v>
      </c>
      <c r="AL13" s="2">
        <f>SUM('㈱塩釜:機船'!AL13)</f>
        <v>0</v>
      </c>
      <c r="AM13" s="2">
        <f>SUM('㈱塩釜:機船'!AM13)</f>
        <v>0</v>
      </c>
      <c r="AN13" s="2">
        <f t="shared" si="0"/>
        <v>0</v>
      </c>
      <c r="AO13" s="2">
        <f t="shared" si="1"/>
        <v>0</v>
      </c>
      <c r="AP13" s="2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>
        <f>SUM('㈱塩釜:機船'!D14)</f>
        <v>0</v>
      </c>
      <c r="E14" s="1">
        <f>SUM('㈱塩釜:機船'!E14)</f>
        <v>0</v>
      </c>
      <c r="F14" s="1">
        <f>SUM('㈱塩釜:機船'!F14)</f>
        <v>0</v>
      </c>
      <c r="G14" s="1">
        <f>SUM('㈱塩釜:機船'!G14)</f>
        <v>0</v>
      </c>
      <c r="H14" s="1">
        <f>SUM('㈱塩釜:機船'!H14)</f>
        <v>0</v>
      </c>
      <c r="I14" s="1">
        <f>SUM('㈱塩釜:機船'!I14)</f>
        <v>0</v>
      </c>
      <c r="J14" s="1">
        <f>SUM('㈱塩釜:機船'!J14)</f>
        <v>0</v>
      </c>
      <c r="K14" s="1">
        <f>SUM('㈱塩釜:機船'!K14)</f>
        <v>0</v>
      </c>
      <c r="L14" s="1">
        <f>SUM('㈱塩釜:機船'!L14)</f>
        <v>0</v>
      </c>
      <c r="M14" s="1">
        <f>SUM('㈱塩釜:機船'!M14)</f>
        <v>2</v>
      </c>
      <c r="N14" s="1">
        <f>SUM('㈱塩釜:機船'!N14)</f>
        <v>3.5561</v>
      </c>
      <c r="O14" s="1">
        <f>SUM('㈱塩釜:機船'!O14)</f>
        <v>1873.186</v>
      </c>
      <c r="P14" s="1">
        <f>SUM('㈱塩釜:機船'!P14)</f>
        <v>0</v>
      </c>
      <c r="Q14" s="1">
        <f>SUM('㈱塩釜:機船'!Q14)</f>
        <v>0</v>
      </c>
      <c r="R14" s="1">
        <f>SUM('㈱塩釜:機船'!R14)</f>
        <v>0</v>
      </c>
      <c r="S14" s="1">
        <f>SUM('㈱塩釜:機船'!S14)</f>
        <v>6</v>
      </c>
      <c r="T14" s="1">
        <f>SUM('㈱塩釜:機船'!T14)</f>
        <v>33.5062</v>
      </c>
      <c r="U14" s="1">
        <f>SUM('㈱塩釜:機船'!U14)</f>
        <v>9368.326</v>
      </c>
      <c r="V14" s="1">
        <f>SUM('㈱塩釜:機船'!V14)</f>
        <v>0</v>
      </c>
      <c r="W14" s="1">
        <f>SUM('㈱塩釜:機船'!W14)</f>
        <v>0</v>
      </c>
      <c r="X14" s="6">
        <f>SUM('㈱塩釜:機船'!X14)</f>
        <v>0</v>
      </c>
      <c r="Y14" s="1">
        <f>SUM('㈱塩釜:機船'!Y14)</f>
        <v>0</v>
      </c>
      <c r="Z14" s="1">
        <f>SUM('㈱塩釜:機船'!Z14)</f>
        <v>0</v>
      </c>
      <c r="AA14" s="1">
        <f>SUM('㈱塩釜:機船'!AA14)</f>
        <v>0</v>
      </c>
      <c r="AB14" s="1">
        <f>SUM('㈱塩釜:機船'!AB14)</f>
        <v>0</v>
      </c>
      <c r="AC14" s="1">
        <f>SUM('㈱塩釜:機船'!AC14)</f>
        <v>0</v>
      </c>
      <c r="AD14" s="1">
        <f>SUM('㈱塩釜:機船'!AD14)</f>
        <v>0</v>
      </c>
      <c r="AE14" s="1">
        <f>SUM('㈱塩釜:機船'!AE14)</f>
        <v>0</v>
      </c>
      <c r="AF14" s="1">
        <f>SUM('㈱塩釜:機船'!AF14)</f>
        <v>0</v>
      </c>
      <c r="AG14" s="1">
        <f>SUM('㈱塩釜:機船'!AG14)</f>
        <v>0</v>
      </c>
      <c r="AH14" s="1">
        <f>SUM('㈱塩釜:機船'!AH14)</f>
        <v>0</v>
      </c>
      <c r="AI14" s="1">
        <f>SUM('㈱塩釜:機船'!AI14)</f>
        <v>0</v>
      </c>
      <c r="AJ14" s="1">
        <f>SUM('㈱塩釜:機船'!AJ14)</f>
        <v>0</v>
      </c>
      <c r="AK14" s="1">
        <f>SUM('㈱塩釜:機船'!AK14)</f>
        <v>0</v>
      </c>
      <c r="AL14" s="1">
        <f>SUM('㈱塩釜:機船'!AL14)</f>
        <v>0</v>
      </c>
      <c r="AM14" s="1">
        <f>SUM('㈱塩釜:機船'!AM14)</f>
        <v>0</v>
      </c>
      <c r="AN14" s="1">
        <f t="shared" si="0"/>
        <v>8</v>
      </c>
      <c r="AO14" s="1">
        <f t="shared" si="1"/>
        <v>37.0623</v>
      </c>
      <c r="AP14" s="1">
        <f t="shared" si="2"/>
        <v>11241.511999999999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>
        <f>SUM('㈱塩釜:機船'!D15)</f>
        <v>0</v>
      </c>
      <c r="E15" s="2">
        <f>SUM('㈱塩釜:機船'!E15)</f>
        <v>0</v>
      </c>
      <c r="F15" s="2">
        <f>SUM('㈱塩釜:機船'!F15)</f>
        <v>0</v>
      </c>
      <c r="G15" s="2">
        <f>SUM('㈱塩釜:機船'!G15)</f>
        <v>0</v>
      </c>
      <c r="H15" s="2">
        <f>SUM('㈱塩釜:機船'!H15)</f>
        <v>0</v>
      </c>
      <c r="I15" s="2">
        <f>SUM('㈱塩釜:機船'!I15)</f>
        <v>0</v>
      </c>
      <c r="J15" s="2">
        <f>SUM('㈱塩釜:機船'!J15)</f>
        <v>0</v>
      </c>
      <c r="K15" s="2">
        <f>SUM('㈱塩釜:機船'!K15)</f>
        <v>0</v>
      </c>
      <c r="L15" s="2">
        <f>SUM('㈱塩釜:機船'!L15)</f>
        <v>0</v>
      </c>
      <c r="M15" s="2">
        <f>SUM('㈱塩釜:機船'!M15)</f>
        <v>0</v>
      </c>
      <c r="N15" s="2">
        <f>SUM('㈱塩釜:機船'!N15)</f>
        <v>0</v>
      </c>
      <c r="O15" s="2">
        <f>SUM('㈱塩釜:機船'!O15)</f>
        <v>0</v>
      </c>
      <c r="P15" s="2">
        <f>SUM('㈱塩釜:機船'!P15)</f>
        <v>0</v>
      </c>
      <c r="Q15" s="2">
        <f>SUM('㈱塩釜:機船'!Q15)</f>
        <v>0</v>
      </c>
      <c r="R15" s="2">
        <f>SUM('㈱塩釜:機船'!R15)</f>
        <v>0</v>
      </c>
      <c r="S15" s="2">
        <f>SUM('㈱塩釜:機船'!S15)</f>
        <v>0</v>
      </c>
      <c r="T15" s="2">
        <f>SUM('㈱塩釜:機船'!T15)</f>
        <v>0</v>
      </c>
      <c r="U15" s="2">
        <f>SUM('㈱塩釜:機船'!U15)</f>
        <v>0</v>
      </c>
      <c r="V15" s="2">
        <f>SUM('㈱塩釜:機船'!V15)</f>
        <v>0</v>
      </c>
      <c r="W15" s="2">
        <f>SUM('㈱塩釜:機船'!W15)</f>
        <v>0</v>
      </c>
      <c r="X15" s="7">
        <f>SUM('㈱塩釜:機船'!X15)</f>
        <v>0</v>
      </c>
      <c r="Y15" s="2">
        <f>SUM('㈱塩釜:機船'!Y15)</f>
        <v>0</v>
      </c>
      <c r="Z15" s="2">
        <f>SUM('㈱塩釜:機船'!Z15)</f>
        <v>0</v>
      </c>
      <c r="AA15" s="2">
        <f>SUM('㈱塩釜:機船'!AA15)</f>
        <v>0</v>
      </c>
      <c r="AB15" s="2">
        <f>SUM('㈱塩釜:機船'!AB15)</f>
        <v>0</v>
      </c>
      <c r="AC15" s="2">
        <f>SUM('㈱塩釜:機船'!AC15)</f>
        <v>0</v>
      </c>
      <c r="AD15" s="2">
        <f>SUM('㈱塩釜:機船'!AD15)</f>
        <v>0</v>
      </c>
      <c r="AE15" s="2">
        <f>SUM('㈱塩釜:機船'!AE15)</f>
        <v>0</v>
      </c>
      <c r="AF15" s="2">
        <f>SUM('㈱塩釜:機船'!AF15)</f>
        <v>0</v>
      </c>
      <c r="AG15" s="2">
        <f>SUM('㈱塩釜:機船'!AG15)</f>
        <v>0</v>
      </c>
      <c r="AH15" s="2">
        <f>SUM('㈱塩釜:機船'!AH15)</f>
        <v>0</v>
      </c>
      <c r="AI15" s="2">
        <f>SUM('㈱塩釜:機船'!AI15)</f>
        <v>0</v>
      </c>
      <c r="AJ15" s="2">
        <f>SUM('㈱塩釜:機船'!AJ15)</f>
        <v>0</v>
      </c>
      <c r="AK15" s="2">
        <f>SUM('㈱塩釜:機船'!AK15)</f>
        <v>0</v>
      </c>
      <c r="AL15" s="2">
        <f>SUM('㈱塩釜:機船'!AL15)</f>
        <v>0</v>
      </c>
      <c r="AM15" s="2">
        <f>SUM('㈱塩釜:機船'!AM15)</f>
        <v>0</v>
      </c>
      <c r="AN15" s="2">
        <f t="shared" si="0"/>
        <v>0</v>
      </c>
      <c r="AO15" s="2">
        <f t="shared" si="1"/>
        <v>0</v>
      </c>
      <c r="AP15" s="2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>
        <f>SUM('㈱塩釜:機船'!D16)</f>
        <v>0</v>
      </c>
      <c r="E16" s="1">
        <f>SUM('㈱塩釜:機船'!E16)</f>
        <v>0</v>
      </c>
      <c r="F16" s="1">
        <f>SUM('㈱塩釜:機船'!F16)</f>
        <v>0</v>
      </c>
      <c r="G16" s="1">
        <f>SUM('㈱塩釜:機船'!G16)</f>
        <v>3</v>
      </c>
      <c r="H16" s="1">
        <f>SUM('㈱塩釜:機船'!H16)</f>
        <v>1.4771</v>
      </c>
      <c r="I16" s="1">
        <f>SUM('㈱塩釜:機船'!I16)</f>
        <v>396.859</v>
      </c>
      <c r="J16" s="1">
        <f>SUM('㈱塩釜:機船'!J16)</f>
        <v>8</v>
      </c>
      <c r="K16" s="1">
        <f>SUM('㈱塩釜:機船'!K16)</f>
        <v>8.8611</v>
      </c>
      <c r="L16" s="1">
        <f>SUM('㈱塩釜:機船'!L16)</f>
        <v>1754.191</v>
      </c>
      <c r="M16" s="1">
        <f>SUM('㈱塩釜:機船'!M16)</f>
        <v>10</v>
      </c>
      <c r="N16" s="1">
        <f>SUM('㈱塩釜:機船'!N16)</f>
        <v>3.6562</v>
      </c>
      <c r="O16" s="1">
        <f>SUM('㈱塩釜:機船'!O16)</f>
        <v>1660.294</v>
      </c>
      <c r="P16" s="1">
        <f>SUM('㈱塩釜:機船'!P16)</f>
        <v>9</v>
      </c>
      <c r="Q16" s="1">
        <f>SUM('㈱塩釜:機船'!Q16)</f>
        <v>2.8243</v>
      </c>
      <c r="R16" s="1">
        <f>SUM('㈱塩釜:機船'!R16)</f>
        <v>940.216</v>
      </c>
      <c r="S16" s="1">
        <f>SUM('㈱塩釜:機船'!S16)</f>
        <v>1</v>
      </c>
      <c r="T16" s="1">
        <f>SUM('㈱塩釜:機船'!T16)</f>
        <v>0.4373</v>
      </c>
      <c r="U16" s="1">
        <f>SUM('㈱塩釜:機船'!U16)</f>
        <v>97.855</v>
      </c>
      <c r="V16" s="1">
        <f>SUM('㈱塩釜:機船'!V16)</f>
        <v>0</v>
      </c>
      <c r="W16" s="1">
        <f>SUM('㈱塩釜:機船'!W16)</f>
        <v>0</v>
      </c>
      <c r="X16" s="6">
        <f>SUM('㈱塩釜:機船'!X16)</f>
        <v>0</v>
      </c>
      <c r="Y16" s="1">
        <f>SUM('㈱塩釜:機船'!Y16)</f>
        <v>0</v>
      </c>
      <c r="Z16" s="1">
        <f>SUM('㈱塩釜:機船'!Z16)</f>
        <v>0</v>
      </c>
      <c r="AA16" s="1">
        <f>SUM('㈱塩釜:機船'!AA16)</f>
        <v>0</v>
      </c>
      <c r="AB16" s="1">
        <f>SUM('㈱塩釜:機船'!AB16)</f>
        <v>0</v>
      </c>
      <c r="AC16" s="1">
        <f>SUM('㈱塩釜:機船'!AC16)</f>
        <v>0</v>
      </c>
      <c r="AD16" s="1">
        <f>SUM('㈱塩釜:機船'!AD16)</f>
        <v>0</v>
      </c>
      <c r="AE16" s="1">
        <f>SUM('㈱塩釜:機船'!AE16)</f>
        <v>0</v>
      </c>
      <c r="AF16" s="1">
        <f>SUM('㈱塩釜:機船'!AF16)</f>
        <v>0</v>
      </c>
      <c r="AG16" s="1">
        <f>SUM('㈱塩釜:機船'!AG16)</f>
        <v>0</v>
      </c>
      <c r="AH16" s="1">
        <f>SUM('㈱塩釜:機船'!AH16)</f>
        <v>0</v>
      </c>
      <c r="AI16" s="1">
        <f>SUM('㈱塩釜:機船'!AI16)</f>
        <v>0</v>
      </c>
      <c r="AJ16" s="1">
        <f>SUM('㈱塩釜:機船'!AJ16)</f>
        <v>0</v>
      </c>
      <c r="AK16" s="1">
        <f>SUM('㈱塩釜:機船'!AK16)</f>
        <v>11</v>
      </c>
      <c r="AL16" s="1">
        <f>SUM('㈱塩釜:機船'!AL16)</f>
        <v>8.2479</v>
      </c>
      <c r="AM16" s="1">
        <f>SUM('㈱塩釜:機船'!AM16)</f>
        <v>5119.873108057348</v>
      </c>
      <c r="AN16" s="1">
        <f t="shared" si="0"/>
        <v>42</v>
      </c>
      <c r="AO16" s="1">
        <f t="shared" si="1"/>
        <v>25.5039</v>
      </c>
      <c r="AP16" s="1">
        <f t="shared" si="2"/>
        <v>9969.288108057348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>
        <f>SUM('㈱塩釜:機船'!D17)</f>
        <v>0</v>
      </c>
      <c r="E17" s="2">
        <f>SUM('㈱塩釜:機船'!E17)</f>
        <v>0</v>
      </c>
      <c r="F17" s="2">
        <f>SUM('㈱塩釜:機船'!F17)</f>
        <v>0</v>
      </c>
      <c r="G17" s="2">
        <f>SUM('㈱塩釜:機船'!G17)</f>
        <v>0</v>
      </c>
      <c r="H17" s="2">
        <f>SUM('㈱塩釜:機船'!H17)</f>
        <v>0</v>
      </c>
      <c r="I17" s="2">
        <f>SUM('㈱塩釜:機船'!I17)</f>
        <v>0</v>
      </c>
      <c r="J17" s="2">
        <f>SUM('㈱塩釜:機船'!J17)</f>
        <v>0</v>
      </c>
      <c r="K17" s="2">
        <f>SUM('㈱塩釜:機船'!K17)</f>
        <v>0</v>
      </c>
      <c r="L17" s="2">
        <f>SUM('㈱塩釜:機船'!L17)</f>
        <v>0</v>
      </c>
      <c r="M17" s="2">
        <f>SUM('㈱塩釜:機船'!M17)</f>
        <v>0</v>
      </c>
      <c r="N17" s="2">
        <f>SUM('㈱塩釜:機船'!N17)</f>
        <v>0</v>
      </c>
      <c r="O17" s="2">
        <f>SUM('㈱塩釜:機船'!O17)</f>
        <v>0</v>
      </c>
      <c r="P17" s="2">
        <f>SUM('㈱塩釜:機船'!P17)</f>
        <v>0</v>
      </c>
      <c r="Q17" s="2">
        <f>SUM('㈱塩釜:機船'!Q17)</f>
        <v>0</v>
      </c>
      <c r="R17" s="2">
        <f>SUM('㈱塩釜:機船'!R17)</f>
        <v>0</v>
      </c>
      <c r="S17" s="2">
        <f>SUM('㈱塩釜:機船'!S17)</f>
        <v>0</v>
      </c>
      <c r="T17" s="2">
        <f>SUM('㈱塩釜:機船'!T17)</f>
        <v>0</v>
      </c>
      <c r="U17" s="2">
        <f>SUM('㈱塩釜:機船'!U17)</f>
        <v>0</v>
      </c>
      <c r="V17" s="2">
        <f>SUM('㈱塩釜:機船'!V17)</f>
        <v>0</v>
      </c>
      <c r="W17" s="2">
        <f>SUM('㈱塩釜:機船'!W17)</f>
        <v>0</v>
      </c>
      <c r="X17" s="7">
        <f>SUM('㈱塩釜:機船'!X17)</f>
        <v>0</v>
      </c>
      <c r="Y17" s="2">
        <f>SUM('㈱塩釜:機船'!Y17)</f>
        <v>0</v>
      </c>
      <c r="Z17" s="2">
        <f>SUM('㈱塩釜:機船'!Z17)</f>
        <v>0</v>
      </c>
      <c r="AA17" s="2">
        <f>SUM('㈱塩釜:機船'!AA17)</f>
        <v>0</v>
      </c>
      <c r="AB17" s="2">
        <f>SUM('㈱塩釜:機船'!AB17)</f>
        <v>0</v>
      </c>
      <c r="AC17" s="2">
        <f>SUM('㈱塩釜:機船'!AC17)</f>
        <v>0</v>
      </c>
      <c r="AD17" s="2">
        <f>SUM('㈱塩釜:機船'!AD17)</f>
        <v>0</v>
      </c>
      <c r="AE17" s="2">
        <f>SUM('㈱塩釜:機船'!AE17)</f>
        <v>0</v>
      </c>
      <c r="AF17" s="2">
        <f>SUM('㈱塩釜:機船'!AF17)</f>
        <v>0</v>
      </c>
      <c r="AG17" s="2">
        <f>SUM('㈱塩釜:機船'!AG17)</f>
        <v>0</v>
      </c>
      <c r="AH17" s="2">
        <f>SUM('㈱塩釜:機船'!AH17)</f>
        <v>0</v>
      </c>
      <c r="AI17" s="2">
        <f>SUM('㈱塩釜:機船'!AI17)</f>
        <v>0</v>
      </c>
      <c r="AJ17" s="2">
        <f>SUM('㈱塩釜:機船'!AJ17)</f>
        <v>0</v>
      </c>
      <c r="AK17" s="2">
        <f>SUM('㈱塩釜:機船'!AK17)</f>
        <v>0</v>
      </c>
      <c r="AL17" s="2">
        <f>SUM('㈱塩釜:機船'!AL17)</f>
        <v>0</v>
      </c>
      <c r="AM17" s="2">
        <f>SUM('㈱塩釜:機船'!AM17)</f>
        <v>0</v>
      </c>
      <c r="AN17" s="2">
        <f t="shared" si="0"/>
        <v>0</v>
      </c>
      <c r="AO17" s="2">
        <f t="shared" si="1"/>
        <v>0</v>
      </c>
      <c r="AP17" s="2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>
        <f>SUM('㈱塩釜:機船'!D18)</f>
        <v>4</v>
      </c>
      <c r="E18" s="1">
        <f>SUM('㈱塩釜:機船'!E18)</f>
        <v>2.915</v>
      </c>
      <c r="F18" s="1">
        <f>SUM('㈱塩釜:機船'!F18)</f>
        <v>677.803</v>
      </c>
      <c r="G18" s="1">
        <f>SUM('㈱塩釜:機船'!G18)</f>
        <v>0</v>
      </c>
      <c r="H18" s="1">
        <f>SUM('㈱塩釜:機船'!H18)</f>
        <v>0</v>
      </c>
      <c r="I18" s="1">
        <f>SUM('㈱塩釜:機船'!I18)</f>
        <v>0</v>
      </c>
      <c r="J18" s="1">
        <f>SUM('㈱塩釜:機船'!J18)</f>
        <v>0</v>
      </c>
      <c r="K18" s="1">
        <f>SUM('㈱塩釜:機船'!K18)</f>
        <v>0</v>
      </c>
      <c r="L18" s="1">
        <f>SUM('㈱塩釜:機船'!L18)</f>
        <v>0</v>
      </c>
      <c r="M18" s="1">
        <f>SUM('㈱塩釜:機船'!M18)</f>
        <v>0</v>
      </c>
      <c r="N18" s="1">
        <f>SUM('㈱塩釜:機船'!N18)</f>
        <v>0</v>
      </c>
      <c r="O18" s="1">
        <f>SUM('㈱塩釜:機船'!O18)</f>
        <v>0</v>
      </c>
      <c r="P18" s="1">
        <f>SUM('㈱塩釜:機船'!P18)</f>
        <v>0</v>
      </c>
      <c r="Q18" s="1">
        <f>SUM('㈱塩釜:機船'!Q18)</f>
        <v>0</v>
      </c>
      <c r="R18" s="1">
        <f>SUM('㈱塩釜:機船'!R18)</f>
        <v>0</v>
      </c>
      <c r="S18" s="1">
        <f>SUM('㈱塩釜:機船'!S18)</f>
        <v>0</v>
      </c>
      <c r="T18" s="1">
        <f>SUM('㈱塩釜:機船'!T18)</f>
        <v>0</v>
      </c>
      <c r="U18" s="1">
        <f>SUM('㈱塩釜:機船'!U18)</f>
        <v>0</v>
      </c>
      <c r="V18" s="1">
        <f>SUM('㈱塩釜:機船'!V18)</f>
        <v>0</v>
      </c>
      <c r="W18" s="1">
        <f>SUM('㈱塩釜:機船'!W18)</f>
        <v>0</v>
      </c>
      <c r="X18" s="6">
        <f>SUM('㈱塩釜:機船'!X18)</f>
        <v>0</v>
      </c>
      <c r="Y18" s="1">
        <f>SUM('㈱塩釜:機船'!Y18)</f>
        <v>0</v>
      </c>
      <c r="Z18" s="1">
        <f>SUM('㈱塩釜:機船'!Z18)</f>
        <v>0</v>
      </c>
      <c r="AA18" s="1">
        <f>SUM('㈱塩釜:機船'!AA18)</f>
        <v>0</v>
      </c>
      <c r="AB18" s="1">
        <f>SUM('㈱塩釜:機船'!AB18)</f>
        <v>0</v>
      </c>
      <c r="AC18" s="1">
        <f>SUM('㈱塩釜:機船'!AC18)</f>
        <v>0</v>
      </c>
      <c r="AD18" s="1">
        <f>SUM('㈱塩釜:機船'!AD18)</f>
        <v>0</v>
      </c>
      <c r="AE18" s="1">
        <f>SUM('㈱塩釜:機船'!AE18)</f>
        <v>0</v>
      </c>
      <c r="AF18" s="1">
        <f>SUM('㈱塩釜:機船'!AF18)</f>
        <v>0</v>
      </c>
      <c r="AG18" s="1">
        <f>SUM('㈱塩釜:機船'!AG18)</f>
        <v>0</v>
      </c>
      <c r="AH18" s="1">
        <f>SUM('㈱塩釜:機船'!AH18)</f>
        <v>0</v>
      </c>
      <c r="AI18" s="1">
        <f>SUM('㈱塩釜:機船'!AI18)</f>
        <v>0</v>
      </c>
      <c r="AJ18" s="1">
        <f>SUM('㈱塩釜:機船'!AJ18)</f>
        <v>0</v>
      </c>
      <c r="AK18" s="1">
        <f>SUM('㈱塩釜:機船'!AK18)</f>
        <v>0</v>
      </c>
      <c r="AL18" s="1">
        <f>SUM('㈱塩釜:機船'!AL18)</f>
        <v>0</v>
      </c>
      <c r="AM18" s="1">
        <f>SUM('㈱塩釜:機船'!AM18)</f>
        <v>0</v>
      </c>
      <c r="AN18" s="1">
        <f t="shared" si="0"/>
        <v>4</v>
      </c>
      <c r="AO18" s="1">
        <f t="shared" si="1"/>
        <v>2.915</v>
      </c>
      <c r="AP18" s="1">
        <f t="shared" si="2"/>
        <v>677.803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>
        <f>SUM('㈱塩釜:機船'!D19)</f>
        <v>0</v>
      </c>
      <c r="E19" s="2">
        <f>SUM('㈱塩釜:機船'!E19)</f>
        <v>0</v>
      </c>
      <c r="F19" s="2">
        <f>SUM('㈱塩釜:機船'!F19)</f>
        <v>0</v>
      </c>
      <c r="G19" s="2">
        <f>SUM('㈱塩釜:機船'!G19)</f>
        <v>0</v>
      </c>
      <c r="H19" s="2">
        <f>SUM('㈱塩釜:機船'!H19)</f>
        <v>0</v>
      </c>
      <c r="I19" s="2">
        <f>SUM('㈱塩釜:機船'!I19)</f>
        <v>0</v>
      </c>
      <c r="J19" s="2">
        <f>SUM('㈱塩釜:機船'!J19)</f>
        <v>0</v>
      </c>
      <c r="K19" s="2">
        <f>SUM('㈱塩釜:機船'!K19)</f>
        <v>0</v>
      </c>
      <c r="L19" s="2">
        <f>SUM('㈱塩釜:機船'!L19)</f>
        <v>0</v>
      </c>
      <c r="M19" s="2">
        <f>SUM('㈱塩釜:機船'!M19)</f>
        <v>0</v>
      </c>
      <c r="N19" s="2">
        <f>SUM('㈱塩釜:機船'!N19)</f>
        <v>0</v>
      </c>
      <c r="O19" s="2">
        <f>SUM('㈱塩釜:機船'!O19)</f>
        <v>0</v>
      </c>
      <c r="P19" s="2">
        <f>SUM('㈱塩釜:機船'!P19)</f>
        <v>0</v>
      </c>
      <c r="Q19" s="2">
        <f>SUM('㈱塩釜:機船'!Q19)</f>
        <v>0</v>
      </c>
      <c r="R19" s="2">
        <f>SUM('㈱塩釜:機船'!R19)</f>
        <v>0</v>
      </c>
      <c r="S19" s="2">
        <f>SUM('㈱塩釜:機船'!S19)</f>
        <v>0</v>
      </c>
      <c r="T19" s="2">
        <f>SUM('㈱塩釜:機船'!T19)</f>
        <v>0</v>
      </c>
      <c r="U19" s="2">
        <f>SUM('㈱塩釜:機船'!U19)</f>
        <v>0</v>
      </c>
      <c r="V19" s="2">
        <f>SUM('㈱塩釜:機船'!V19)</f>
        <v>0</v>
      </c>
      <c r="W19" s="2">
        <f>SUM('㈱塩釜:機船'!W19)</f>
        <v>0</v>
      </c>
      <c r="X19" s="7">
        <f>SUM('㈱塩釜:機船'!X19)</f>
        <v>0</v>
      </c>
      <c r="Y19" s="2">
        <f>SUM('㈱塩釜:機船'!Y19)</f>
        <v>0</v>
      </c>
      <c r="Z19" s="2">
        <f>SUM('㈱塩釜:機船'!Z19)</f>
        <v>0</v>
      </c>
      <c r="AA19" s="2">
        <f>SUM('㈱塩釜:機船'!AA19)</f>
        <v>0</v>
      </c>
      <c r="AB19" s="2">
        <f>SUM('㈱塩釜:機船'!AB19)</f>
        <v>0</v>
      </c>
      <c r="AC19" s="2">
        <f>SUM('㈱塩釜:機船'!AC19)</f>
        <v>0</v>
      </c>
      <c r="AD19" s="2">
        <f>SUM('㈱塩釜:機船'!AD19)</f>
        <v>0</v>
      </c>
      <c r="AE19" s="2">
        <f>SUM('㈱塩釜:機船'!AE19)</f>
        <v>0</v>
      </c>
      <c r="AF19" s="2">
        <f>SUM('㈱塩釜:機船'!AF19)</f>
        <v>0</v>
      </c>
      <c r="AG19" s="2">
        <f>SUM('㈱塩釜:機船'!AG19)</f>
        <v>0</v>
      </c>
      <c r="AH19" s="2">
        <f>SUM('㈱塩釜:機船'!AH19)</f>
        <v>0</v>
      </c>
      <c r="AI19" s="2">
        <f>SUM('㈱塩釜:機船'!AI19)</f>
        <v>0</v>
      </c>
      <c r="AJ19" s="2">
        <f>SUM('㈱塩釜:機船'!AJ19)</f>
        <v>0</v>
      </c>
      <c r="AK19" s="2">
        <f>SUM('㈱塩釜:機船'!AK19)</f>
        <v>0</v>
      </c>
      <c r="AL19" s="2">
        <f>SUM('㈱塩釜:機船'!AL19)</f>
        <v>0</v>
      </c>
      <c r="AM19" s="2">
        <f>SUM('㈱塩釜:機船'!AM19)</f>
        <v>0</v>
      </c>
      <c r="AN19" s="2">
        <f t="shared" si="0"/>
        <v>0</v>
      </c>
      <c r="AO19" s="2">
        <f t="shared" si="1"/>
        <v>0</v>
      </c>
      <c r="AP19" s="2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>
        <f>SUM('㈱塩釜:機船'!D20)</f>
        <v>0</v>
      </c>
      <c r="E20" s="1">
        <f>SUM('㈱塩釜:機船'!E20)</f>
        <v>0</v>
      </c>
      <c r="F20" s="1">
        <f>SUM('㈱塩釜:機船'!F20)</f>
        <v>0</v>
      </c>
      <c r="G20" s="1">
        <f>SUM('㈱塩釜:機船'!G20)</f>
        <v>0</v>
      </c>
      <c r="H20" s="1">
        <f>SUM('㈱塩釜:機船'!H20)</f>
        <v>0</v>
      </c>
      <c r="I20" s="1">
        <f>SUM('㈱塩釜:機船'!I20)</f>
        <v>0</v>
      </c>
      <c r="J20" s="1">
        <f>SUM('㈱塩釜:機船'!J20)</f>
        <v>0</v>
      </c>
      <c r="K20" s="1">
        <f>SUM('㈱塩釜:機船'!K20)</f>
        <v>0</v>
      </c>
      <c r="L20" s="1">
        <f>SUM('㈱塩釜:機船'!L20)</f>
        <v>0</v>
      </c>
      <c r="M20" s="1">
        <f>SUM('㈱塩釜:機船'!M20)</f>
        <v>0</v>
      </c>
      <c r="N20" s="1">
        <f>SUM('㈱塩釜:機船'!N20)</f>
        <v>0</v>
      </c>
      <c r="O20" s="1">
        <f>SUM('㈱塩釜:機船'!O20)</f>
        <v>0</v>
      </c>
      <c r="P20" s="1">
        <f>SUM('㈱塩釜:機船'!P20)</f>
        <v>0</v>
      </c>
      <c r="Q20" s="1">
        <f>SUM('㈱塩釜:機船'!Q20)</f>
        <v>0</v>
      </c>
      <c r="R20" s="1">
        <f>SUM('㈱塩釜:機船'!R20)</f>
        <v>0</v>
      </c>
      <c r="S20" s="1">
        <f>SUM('㈱塩釜:機船'!S20)</f>
        <v>0</v>
      </c>
      <c r="T20" s="1">
        <f>SUM('㈱塩釜:機船'!T20)</f>
        <v>0</v>
      </c>
      <c r="U20" s="1">
        <f>SUM('㈱塩釜:機船'!U20)</f>
        <v>0</v>
      </c>
      <c r="V20" s="1">
        <f>SUM('㈱塩釜:機船'!V20)</f>
        <v>0</v>
      </c>
      <c r="W20" s="1">
        <f>SUM('㈱塩釜:機船'!W20)</f>
        <v>0</v>
      </c>
      <c r="X20" s="6">
        <f>SUM('㈱塩釜:機船'!X20)</f>
        <v>0</v>
      </c>
      <c r="Y20" s="1">
        <f>SUM('㈱塩釜:機船'!Y20)</f>
        <v>0</v>
      </c>
      <c r="Z20" s="1">
        <f>SUM('㈱塩釜:機船'!Z20)</f>
        <v>0</v>
      </c>
      <c r="AA20" s="1">
        <f>SUM('㈱塩釜:機船'!AA20)</f>
        <v>0</v>
      </c>
      <c r="AB20" s="1">
        <f>SUM('㈱塩釜:機船'!AB20)</f>
        <v>0</v>
      </c>
      <c r="AC20" s="1">
        <f>SUM('㈱塩釜:機船'!AC20)</f>
        <v>0</v>
      </c>
      <c r="AD20" s="1">
        <f>SUM('㈱塩釜:機船'!AD20)</f>
        <v>0</v>
      </c>
      <c r="AE20" s="1">
        <f>SUM('㈱塩釜:機船'!AE20)</f>
        <v>2</v>
      </c>
      <c r="AF20" s="1">
        <f>SUM('㈱塩釜:機船'!AF20)</f>
        <v>8.748</v>
      </c>
      <c r="AG20" s="1">
        <f>SUM('㈱塩釜:機船'!AG20)</f>
        <v>671.7165502113361</v>
      </c>
      <c r="AH20" s="1">
        <f>SUM('㈱塩釜:機船'!AH20)</f>
        <v>0</v>
      </c>
      <c r="AI20" s="1">
        <f>SUM('㈱塩釜:機船'!AI20)</f>
        <v>0</v>
      </c>
      <c r="AJ20" s="1">
        <f>SUM('㈱塩釜:機船'!AJ20)</f>
        <v>0</v>
      </c>
      <c r="AK20" s="1">
        <f>SUM('㈱塩釜:機船'!AK20)</f>
        <v>0</v>
      </c>
      <c r="AL20" s="1">
        <f>SUM('㈱塩釜:機船'!AL20)</f>
        <v>0</v>
      </c>
      <c r="AM20" s="1">
        <f>SUM('㈱塩釜:機船'!AM20)</f>
        <v>0</v>
      </c>
      <c r="AN20" s="1">
        <f t="shared" si="0"/>
        <v>2</v>
      </c>
      <c r="AO20" s="1">
        <f t="shared" si="1"/>
        <v>8.748</v>
      </c>
      <c r="AP20" s="1">
        <f t="shared" si="2"/>
        <v>671.7165502113361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>
        <f>SUM('㈱塩釜:機船'!D21)</f>
        <v>0</v>
      </c>
      <c r="E21" s="2">
        <f>SUM('㈱塩釜:機船'!E21)</f>
        <v>0</v>
      </c>
      <c r="F21" s="2">
        <f>SUM('㈱塩釜:機船'!F21)</f>
        <v>0</v>
      </c>
      <c r="G21" s="2">
        <f>SUM('㈱塩釜:機船'!G21)</f>
        <v>0</v>
      </c>
      <c r="H21" s="2">
        <f>SUM('㈱塩釜:機船'!H21)</f>
        <v>0</v>
      </c>
      <c r="I21" s="2">
        <f>SUM('㈱塩釜:機船'!I21)</f>
        <v>0</v>
      </c>
      <c r="J21" s="2">
        <f>SUM('㈱塩釜:機船'!J21)</f>
        <v>0</v>
      </c>
      <c r="K21" s="2">
        <f>SUM('㈱塩釜:機船'!K21)</f>
        <v>0</v>
      </c>
      <c r="L21" s="2">
        <f>SUM('㈱塩釜:機船'!L21)</f>
        <v>0</v>
      </c>
      <c r="M21" s="2">
        <f>SUM('㈱塩釜:機船'!M21)</f>
        <v>0</v>
      </c>
      <c r="N21" s="2">
        <f>SUM('㈱塩釜:機船'!N21)</f>
        <v>0</v>
      </c>
      <c r="O21" s="2">
        <f>SUM('㈱塩釜:機船'!O21)</f>
        <v>0</v>
      </c>
      <c r="P21" s="2">
        <f>SUM('㈱塩釜:機船'!P21)</f>
        <v>0</v>
      </c>
      <c r="Q21" s="2">
        <f>SUM('㈱塩釜:機船'!Q21)</f>
        <v>0</v>
      </c>
      <c r="R21" s="2">
        <f>SUM('㈱塩釜:機船'!R21)</f>
        <v>0</v>
      </c>
      <c r="S21" s="2">
        <f>SUM('㈱塩釜:機船'!S21)</f>
        <v>0</v>
      </c>
      <c r="T21" s="2">
        <f>SUM('㈱塩釜:機船'!T21)</f>
        <v>0</v>
      </c>
      <c r="U21" s="2">
        <f>SUM('㈱塩釜:機船'!U21)</f>
        <v>0</v>
      </c>
      <c r="V21" s="2">
        <f>SUM('㈱塩釜:機船'!V21)</f>
        <v>0</v>
      </c>
      <c r="W21" s="2">
        <f>SUM('㈱塩釜:機船'!W21)</f>
        <v>0</v>
      </c>
      <c r="X21" s="7">
        <f>SUM('㈱塩釜:機船'!X21)</f>
        <v>0</v>
      </c>
      <c r="Y21" s="2">
        <f>SUM('㈱塩釜:機船'!Y21)</f>
        <v>0</v>
      </c>
      <c r="Z21" s="2">
        <f>SUM('㈱塩釜:機船'!Z21)</f>
        <v>0</v>
      </c>
      <c r="AA21" s="2">
        <f>SUM('㈱塩釜:機船'!AA21)</f>
        <v>0</v>
      </c>
      <c r="AB21" s="2">
        <f>SUM('㈱塩釜:機船'!AB21)</f>
        <v>0</v>
      </c>
      <c r="AC21" s="2">
        <f>SUM('㈱塩釜:機船'!AC21)</f>
        <v>0</v>
      </c>
      <c r="AD21" s="2">
        <f>SUM('㈱塩釜:機船'!AD21)</f>
        <v>0</v>
      </c>
      <c r="AE21" s="2">
        <f>SUM('㈱塩釜:機船'!AE21)</f>
        <v>0</v>
      </c>
      <c r="AF21" s="2">
        <f>SUM('㈱塩釜:機船'!AF21)</f>
        <v>0</v>
      </c>
      <c r="AG21" s="2">
        <f>SUM('㈱塩釜:機船'!AG21)</f>
        <v>0</v>
      </c>
      <c r="AH21" s="2">
        <f>SUM('㈱塩釜:機船'!AH21)</f>
        <v>0</v>
      </c>
      <c r="AI21" s="2">
        <f>SUM('㈱塩釜:機船'!AI21)</f>
        <v>0</v>
      </c>
      <c r="AJ21" s="2">
        <f>SUM('㈱塩釜:機船'!AJ21)</f>
        <v>0</v>
      </c>
      <c r="AK21" s="2">
        <f>SUM('㈱塩釜:機船'!AK21)</f>
        <v>0</v>
      </c>
      <c r="AL21" s="2">
        <f>SUM('㈱塩釜:機船'!AL21)</f>
        <v>0</v>
      </c>
      <c r="AM21" s="2">
        <f>SUM('㈱塩釜:機船'!AM21)</f>
        <v>0</v>
      </c>
      <c r="AN21" s="2">
        <f t="shared" si="0"/>
        <v>0</v>
      </c>
      <c r="AO21" s="2">
        <f t="shared" si="1"/>
        <v>0</v>
      </c>
      <c r="AP21" s="2">
        <f t="shared" si="2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>
        <f>SUM('㈱塩釜:機船'!D22)</f>
        <v>0</v>
      </c>
      <c r="E22" s="1">
        <f>SUM('㈱塩釜:機船'!E22)</f>
        <v>0</v>
      </c>
      <c r="F22" s="1">
        <f>SUM('㈱塩釜:機船'!F22)</f>
        <v>0</v>
      </c>
      <c r="G22" s="1">
        <f>SUM('㈱塩釜:機船'!G22)</f>
        <v>0</v>
      </c>
      <c r="H22" s="1">
        <f>SUM('㈱塩釜:機船'!H22)</f>
        <v>0</v>
      </c>
      <c r="I22" s="1">
        <f>SUM('㈱塩釜:機船'!I22)</f>
        <v>0</v>
      </c>
      <c r="J22" s="1">
        <f>SUM('㈱塩釜:機船'!J22)</f>
        <v>28</v>
      </c>
      <c r="K22" s="1">
        <f>SUM('㈱塩釜:機船'!K22)</f>
        <v>5.2102</v>
      </c>
      <c r="L22" s="1">
        <f>SUM('㈱塩釜:機船'!L22)</f>
        <v>3039.606</v>
      </c>
      <c r="M22" s="1">
        <f>SUM('㈱塩釜:機船'!M22)</f>
        <v>0</v>
      </c>
      <c r="N22" s="1">
        <f>SUM('㈱塩釜:機船'!N22)</f>
        <v>0</v>
      </c>
      <c r="O22" s="1">
        <f>SUM('㈱塩釜:機船'!O22)</f>
        <v>0</v>
      </c>
      <c r="P22" s="1">
        <f>SUM('㈱塩釜:機船'!P22)</f>
        <v>0</v>
      </c>
      <c r="Q22" s="1">
        <f>SUM('㈱塩釜:機船'!Q22)</f>
        <v>0</v>
      </c>
      <c r="R22" s="1">
        <f>SUM('㈱塩釜:機船'!R22)</f>
        <v>0</v>
      </c>
      <c r="S22" s="1">
        <f>SUM('㈱塩釜:機船'!S22)</f>
        <v>0</v>
      </c>
      <c r="T22" s="1">
        <f>SUM('㈱塩釜:機船'!T22)</f>
        <v>0</v>
      </c>
      <c r="U22" s="1">
        <f>SUM('㈱塩釜:機船'!U22)</f>
        <v>0</v>
      </c>
      <c r="V22" s="1">
        <f>SUM('㈱塩釜:機船'!V22)</f>
        <v>0</v>
      </c>
      <c r="W22" s="1">
        <f>SUM('㈱塩釜:機船'!W22)</f>
        <v>0</v>
      </c>
      <c r="X22" s="6">
        <f>SUM('㈱塩釜:機船'!X22)</f>
        <v>0</v>
      </c>
      <c r="Y22" s="1">
        <f>SUM('㈱塩釜:機船'!Y22)</f>
        <v>0</v>
      </c>
      <c r="Z22" s="1">
        <f>SUM('㈱塩釜:機船'!Z22)</f>
        <v>0</v>
      </c>
      <c r="AA22" s="1">
        <f>SUM('㈱塩釜:機船'!AA22)</f>
        <v>0</v>
      </c>
      <c r="AB22" s="1">
        <f>SUM('㈱塩釜:機船'!AB22)</f>
        <v>0</v>
      </c>
      <c r="AC22" s="1">
        <f>SUM('㈱塩釜:機船'!AC22)</f>
        <v>0</v>
      </c>
      <c r="AD22" s="1">
        <f>SUM('㈱塩釜:機船'!AD22)</f>
        <v>0</v>
      </c>
      <c r="AE22" s="1">
        <f>SUM('㈱塩釜:機船'!AE22)</f>
        <v>0</v>
      </c>
      <c r="AF22" s="1">
        <f>SUM('㈱塩釜:機船'!AF22)</f>
        <v>0</v>
      </c>
      <c r="AG22" s="1">
        <f>SUM('㈱塩釜:機船'!AG22)</f>
        <v>0</v>
      </c>
      <c r="AH22" s="1">
        <f>SUM('㈱塩釜:機船'!AH22)</f>
        <v>0</v>
      </c>
      <c r="AI22" s="1">
        <f>SUM('㈱塩釜:機船'!AI22)</f>
        <v>0</v>
      </c>
      <c r="AJ22" s="1">
        <f>SUM('㈱塩釜:機船'!AJ22)</f>
        <v>0</v>
      </c>
      <c r="AK22" s="1">
        <f>SUM('㈱塩釜:機船'!AK22)</f>
        <v>0</v>
      </c>
      <c r="AL22" s="1">
        <f>SUM('㈱塩釜:機船'!AL22)</f>
        <v>0</v>
      </c>
      <c r="AM22" s="1">
        <f>SUM('㈱塩釜:機船'!AM22)</f>
        <v>0</v>
      </c>
      <c r="AN22" s="1">
        <f t="shared" si="0"/>
        <v>28</v>
      </c>
      <c r="AO22" s="1">
        <f t="shared" si="1"/>
        <v>5.2102</v>
      </c>
      <c r="AP22" s="1">
        <f t="shared" si="2"/>
        <v>3039.606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>
        <f>SUM('㈱塩釜:機船'!D23)</f>
        <v>0</v>
      </c>
      <c r="E23" s="2">
        <f>SUM('㈱塩釜:機船'!E23)</f>
        <v>0</v>
      </c>
      <c r="F23" s="2">
        <f>SUM('㈱塩釜:機船'!F23)</f>
        <v>0</v>
      </c>
      <c r="G23" s="2">
        <f>SUM('㈱塩釜:機船'!G23)</f>
        <v>0</v>
      </c>
      <c r="H23" s="2">
        <f>SUM('㈱塩釜:機船'!H23)</f>
        <v>0</v>
      </c>
      <c r="I23" s="2">
        <f>SUM('㈱塩釜:機船'!I23)</f>
        <v>0</v>
      </c>
      <c r="J23" s="2">
        <f>SUM('㈱塩釜:機船'!J23)</f>
        <v>0</v>
      </c>
      <c r="K23" s="2">
        <f>SUM('㈱塩釜:機船'!K23)</f>
        <v>0</v>
      </c>
      <c r="L23" s="2">
        <f>SUM('㈱塩釜:機船'!L23)</f>
        <v>0</v>
      </c>
      <c r="M23" s="2">
        <f>SUM('㈱塩釜:機船'!M23)</f>
        <v>0</v>
      </c>
      <c r="N23" s="2">
        <f>SUM('㈱塩釜:機船'!N23)</f>
        <v>0</v>
      </c>
      <c r="O23" s="2">
        <f>SUM('㈱塩釜:機船'!O23)</f>
        <v>0</v>
      </c>
      <c r="P23" s="2">
        <f>SUM('㈱塩釜:機船'!P23)</f>
        <v>0</v>
      </c>
      <c r="Q23" s="2">
        <f>SUM('㈱塩釜:機船'!Q23)</f>
        <v>0</v>
      </c>
      <c r="R23" s="2">
        <f>SUM('㈱塩釜:機船'!R23)</f>
        <v>0</v>
      </c>
      <c r="S23" s="2">
        <f>SUM('㈱塩釜:機船'!S23)</f>
        <v>0</v>
      </c>
      <c r="T23" s="2">
        <f>SUM('㈱塩釜:機船'!T23)</f>
        <v>0</v>
      </c>
      <c r="U23" s="2">
        <f>SUM('㈱塩釜:機船'!U23)</f>
        <v>0</v>
      </c>
      <c r="V23" s="2">
        <f>SUM('㈱塩釜:機船'!V23)</f>
        <v>0</v>
      </c>
      <c r="W23" s="2">
        <f>SUM('㈱塩釜:機船'!W23)</f>
        <v>0</v>
      </c>
      <c r="X23" s="7">
        <f>SUM('㈱塩釜:機船'!X23)</f>
        <v>0</v>
      </c>
      <c r="Y23" s="2">
        <f>SUM('㈱塩釜:機船'!Y23)</f>
        <v>0</v>
      </c>
      <c r="Z23" s="2">
        <f>SUM('㈱塩釜:機船'!Z23)</f>
        <v>0</v>
      </c>
      <c r="AA23" s="2">
        <f>SUM('㈱塩釜:機船'!AA23)</f>
        <v>0</v>
      </c>
      <c r="AB23" s="2">
        <f>SUM('㈱塩釜:機船'!AB23)</f>
        <v>0</v>
      </c>
      <c r="AC23" s="2">
        <f>SUM('㈱塩釜:機船'!AC23)</f>
        <v>0</v>
      </c>
      <c r="AD23" s="2">
        <f>SUM('㈱塩釜:機船'!AD23)</f>
        <v>0</v>
      </c>
      <c r="AE23" s="2">
        <f>SUM('㈱塩釜:機船'!AE23)</f>
        <v>0</v>
      </c>
      <c r="AF23" s="2">
        <f>SUM('㈱塩釜:機船'!AF23)</f>
        <v>0</v>
      </c>
      <c r="AG23" s="2">
        <f>SUM('㈱塩釜:機船'!AG23)</f>
        <v>0</v>
      </c>
      <c r="AH23" s="2">
        <f>SUM('㈱塩釜:機船'!AH23)</f>
        <v>0</v>
      </c>
      <c r="AI23" s="2">
        <f>SUM('㈱塩釜:機船'!AI23)</f>
        <v>0</v>
      </c>
      <c r="AJ23" s="2">
        <f>SUM('㈱塩釜:機船'!AJ23)</f>
        <v>0</v>
      </c>
      <c r="AK23" s="2">
        <f>SUM('㈱塩釜:機船'!AK23)</f>
        <v>0</v>
      </c>
      <c r="AL23" s="2">
        <f>SUM('㈱塩釜:機船'!AL23)</f>
        <v>0</v>
      </c>
      <c r="AM23" s="2">
        <f>SUM('㈱塩釜:機船'!AM23)</f>
        <v>0</v>
      </c>
      <c r="AN23" s="2">
        <f t="shared" si="0"/>
        <v>0</v>
      </c>
      <c r="AO23" s="2">
        <f t="shared" si="1"/>
        <v>0</v>
      </c>
      <c r="AP23" s="2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>
        <f>SUM('㈱塩釜:機船'!D24)</f>
        <v>0</v>
      </c>
      <c r="E24" s="1">
        <f>SUM('㈱塩釜:機船'!E24)</f>
        <v>0</v>
      </c>
      <c r="F24" s="1">
        <f>SUM('㈱塩釜:機船'!F24)</f>
        <v>0</v>
      </c>
      <c r="G24" s="1">
        <f>SUM('㈱塩釜:機船'!G24)</f>
        <v>0</v>
      </c>
      <c r="H24" s="1">
        <f>SUM('㈱塩釜:機船'!H24)</f>
        <v>0</v>
      </c>
      <c r="I24" s="1">
        <f>SUM('㈱塩釜:機船'!I24)</f>
        <v>0</v>
      </c>
      <c r="J24" s="1">
        <f>SUM('㈱塩釜:機船'!J24)</f>
        <v>0</v>
      </c>
      <c r="K24" s="1">
        <f>SUM('㈱塩釜:機船'!K24)</f>
        <v>0</v>
      </c>
      <c r="L24" s="1">
        <f>SUM('㈱塩釜:機船'!L24)</f>
        <v>0</v>
      </c>
      <c r="M24" s="1">
        <f>SUM('㈱塩釜:機船'!M24)</f>
        <v>0</v>
      </c>
      <c r="N24" s="1">
        <f>SUM('㈱塩釜:機船'!N24)</f>
        <v>0</v>
      </c>
      <c r="O24" s="1">
        <f>SUM('㈱塩釜:機船'!O24)</f>
        <v>0</v>
      </c>
      <c r="P24" s="1">
        <f>SUM('㈱塩釜:機船'!P24)</f>
        <v>0</v>
      </c>
      <c r="Q24" s="1">
        <f>SUM('㈱塩釜:機船'!Q24)</f>
        <v>0</v>
      </c>
      <c r="R24" s="1">
        <f>SUM('㈱塩釜:機船'!R24)</f>
        <v>0</v>
      </c>
      <c r="S24" s="1">
        <f>SUM('㈱塩釜:機船'!S24)</f>
        <v>0</v>
      </c>
      <c r="T24" s="1">
        <f>SUM('㈱塩釜:機船'!T24)</f>
        <v>0</v>
      </c>
      <c r="U24" s="1">
        <f>SUM('㈱塩釜:機船'!U24)</f>
        <v>0</v>
      </c>
      <c r="V24" s="1">
        <f>SUM('㈱塩釜:機船'!V24)</f>
        <v>3</v>
      </c>
      <c r="W24" s="1">
        <f>SUM('㈱塩釜:機船'!W24)</f>
        <v>10.889</v>
      </c>
      <c r="X24" s="6">
        <f>SUM('㈱塩釜:機船'!X24)</f>
        <v>2298.230038000589</v>
      </c>
      <c r="Y24" s="1">
        <f>SUM('㈱塩釜:機船'!Y24)</f>
        <v>3</v>
      </c>
      <c r="Z24" s="1">
        <f>SUM('㈱塩釜:機船'!Z24)</f>
        <v>18.663</v>
      </c>
      <c r="AA24" s="1">
        <f>SUM('㈱塩釜:機船'!AA24)</f>
        <v>6272.086121090988</v>
      </c>
      <c r="AB24" s="1">
        <f>SUM('㈱塩釜:機船'!AB24)</f>
        <v>0</v>
      </c>
      <c r="AC24" s="1">
        <f>SUM('㈱塩釜:機船'!AC24)</f>
        <v>0</v>
      </c>
      <c r="AD24" s="1">
        <f>SUM('㈱塩釜:機船'!AD24)</f>
        <v>0</v>
      </c>
      <c r="AE24" s="1">
        <f>SUM('㈱塩釜:機船'!AE24)</f>
        <v>0</v>
      </c>
      <c r="AF24" s="1">
        <f>SUM('㈱塩釜:機船'!AF24)</f>
        <v>0</v>
      </c>
      <c r="AG24" s="1">
        <f>SUM('㈱塩釜:機船'!AG24)</f>
        <v>0</v>
      </c>
      <c r="AH24" s="1">
        <f>SUM('㈱塩釜:機船'!AH24)</f>
        <v>0</v>
      </c>
      <c r="AI24" s="1">
        <f>SUM('㈱塩釜:機船'!AI24)</f>
        <v>0</v>
      </c>
      <c r="AJ24" s="1">
        <f>SUM('㈱塩釜:機船'!AJ24)</f>
        <v>0</v>
      </c>
      <c r="AK24" s="1">
        <f>SUM('㈱塩釜:機船'!AK24)</f>
        <v>0</v>
      </c>
      <c r="AL24" s="1">
        <f>SUM('㈱塩釜:機船'!AL24)</f>
        <v>0</v>
      </c>
      <c r="AM24" s="1">
        <f>SUM('㈱塩釜:機船'!AM24)</f>
        <v>0</v>
      </c>
      <c r="AN24" s="1">
        <f t="shared" si="0"/>
        <v>6</v>
      </c>
      <c r="AO24" s="1">
        <f t="shared" si="1"/>
        <v>29.552</v>
      </c>
      <c r="AP24" s="1">
        <f t="shared" si="2"/>
        <v>8570.316159091577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>
        <f>SUM('㈱塩釜:機船'!D25)</f>
        <v>0</v>
      </c>
      <c r="E25" s="2">
        <f>SUM('㈱塩釜:機船'!E25)</f>
        <v>0</v>
      </c>
      <c r="F25" s="2">
        <f>SUM('㈱塩釜:機船'!F25)</f>
        <v>0</v>
      </c>
      <c r="G25" s="2">
        <f>SUM('㈱塩釜:機船'!G25)</f>
        <v>0</v>
      </c>
      <c r="H25" s="2">
        <f>SUM('㈱塩釜:機船'!H25)</f>
        <v>0</v>
      </c>
      <c r="I25" s="2">
        <f>SUM('㈱塩釜:機船'!I25)</f>
        <v>0</v>
      </c>
      <c r="J25" s="2">
        <f>SUM('㈱塩釜:機船'!J25)</f>
        <v>0</v>
      </c>
      <c r="K25" s="2">
        <f>SUM('㈱塩釜:機船'!K25)</f>
        <v>0</v>
      </c>
      <c r="L25" s="2">
        <f>SUM('㈱塩釜:機船'!L25)</f>
        <v>0</v>
      </c>
      <c r="M25" s="2">
        <f>SUM('㈱塩釜:機船'!M25)</f>
        <v>0</v>
      </c>
      <c r="N25" s="2">
        <f>SUM('㈱塩釜:機船'!N25)</f>
        <v>0</v>
      </c>
      <c r="O25" s="2">
        <f>SUM('㈱塩釜:機船'!O25)</f>
        <v>0</v>
      </c>
      <c r="P25" s="2">
        <f>SUM('㈱塩釜:機船'!P25)</f>
        <v>0</v>
      </c>
      <c r="Q25" s="2">
        <f>SUM('㈱塩釜:機船'!Q25)</f>
        <v>0</v>
      </c>
      <c r="R25" s="2">
        <f>SUM('㈱塩釜:機船'!R25)</f>
        <v>0</v>
      </c>
      <c r="S25" s="2">
        <f>SUM('㈱塩釜:機船'!S25)</f>
        <v>0</v>
      </c>
      <c r="T25" s="2">
        <f>SUM('㈱塩釜:機船'!T25)</f>
        <v>0</v>
      </c>
      <c r="U25" s="2">
        <f>SUM('㈱塩釜:機船'!U25)</f>
        <v>0</v>
      </c>
      <c r="V25" s="2">
        <f>SUM('㈱塩釜:機船'!V25)</f>
        <v>0</v>
      </c>
      <c r="W25" s="2">
        <f>SUM('㈱塩釜:機船'!W25)</f>
        <v>0</v>
      </c>
      <c r="X25" s="7">
        <f>SUM('㈱塩釜:機船'!X25)</f>
        <v>0</v>
      </c>
      <c r="Y25" s="2">
        <f>SUM('㈱塩釜:機船'!Y25)</f>
        <v>1</v>
      </c>
      <c r="Z25" s="2">
        <f>SUM('㈱塩釜:機船'!Z25)</f>
        <v>15.012</v>
      </c>
      <c r="AA25" s="2">
        <f>SUM('㈱塩釜:機船'!AA25)</f>
        <v>3464.512</v>
      </c>
      <c r="AB25" s="2">
        <f>SUM('㈱塩釜:機船'!AB25)</f>
        <v>0</v>
      </c>
      <c r="AC25" s="2">
        <f>SUM('㈱塩釜:機船'!AC25)</f>
        <v>0</v>
      </c>
      <c r="AD25" s="2">
        <f>SUM('㈱塩釜:機船'!AD25)</f>
        <v>0</v>
      </c>
      <c r="AE25" s="2">
        <f>SUM('㈱塩釜:機船'!AE25)</f>
        <v>0</v>
      </c>
      <c r="AF25" s="2">
        <f>SUM('㈱塩釜:機船'!AF25)</f>
        <v>0</v>
      </c>
      <c r="AG25" s="2">
        <f>SUM('㈱塩釜:機船'!AG25)</f>
        <v>0</v>
      </c>
      <c r="AH25" s="2">
        <f>SUM('㈱塩釜:機船'!AH25)</f>
        <v>0</v>
      </c>
      <c r="AI25" s="2">
        <f>SUM('㈱塩釜:機船'!AI25)</f>
        <v>0</v>
      </c>
      <c r="AJ25" s="2">
        <f>SUM('㈱塩釜:機船'!AJ25)</f>
        <v>0</v>
      </c>
      <c r="AK25" s="2">
        <f>SUM('㈱塩釜:機船'!AK25)</f>
        <v>0</v>
      </c>
      <c r="AL25" s="2">
        <f>SUM('㈱塩釜:機船'!AL25)</f>
        <v>0</v>
      </c>
      <c r="AM25" s="2">
        <f>SUM('㈱塩釜:機船'!AM25)</f>
        <v>0</v>
      </c>
      <c r="AN25" s="2">
        <f t="shared" si="0"/>
        <v>1</v>
      </c>
      <c r="AO25" s="2">
        <f t="shared" si="1"/>
        <v>15.012</v>
      </c>
      <c r="AP25" s="2">
        <f t="shared" si="2"/>
        <v>3464.512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>
        <f>SUM('㈱塩釜:機船'!D26)</f>
        <v>0</v>
      </c>
      <c r="E26" s="1">
        <f>SUM('㈱塩釜:機船'!E26)</f>
        <v>0</v>
      </c>
      <c r="F26" s="1">
        <f>SUM('㈱塩釜:機船'!F26)</f>
        <v>0</v>
      </c>
      <c r="G26" s="1">
        <f>SUM('㈱塩釜:機船'!G26)</f>
        <v>0</v>
      </c>
      <c r="H26" s="1">
        <f>SUM('㈱塩釜:機船'!H26)</f>
        <v>0</v>
      </c>
      <c r="I26" s="1">
        <f>SUM('㈱塩釜:機船'!I26)</f>
        <v>0</v>
      </c>
      <c r="J26" s="1">
        <f>SUM('㈱塩釜:機船'!J26)</f>
        <v>0</v>
      </c>
      <c r="K26" s="1">
        <f>SUM('㈱塩釜:機船'!K26)</f>
        <v>0</v>
      </c>
      <c r="L26" s="1">
        <f>SUM('㈱塩釜:機船'!L26)</f>
        <v>0</v>
      </c>
      <c r="M26" s="1">
        <f>SUM('㈱塩釜:機船'!M26)</f>
        <v>0</v>
      </c>
      <c r="N26" s="1">
        <f>SUM('㈱塩釜:機船'!N26)</f>
        <v>0</v>
      </c>
      <c r="O26" s="1">
        <f>SUM('㈱塩釜:機船'!O26)</f>
        <v>0</v>
      </c>
      <c r="P26" s="1">
        <f>SUM('㈱塩釜:機船'!P26)</f>
        <v>0</v>
      </c>
      <c r="Q26" s="1">
        <f>SUM('㈱塩釜:機船'!Q26)</f>
        <v>0</v>
      </c>
      <c r="R26" s="1">
        <f>SUM('㈱塩釜:機船'!R26)</f>
        <v>0</v>
      </c>
      <c r="S26" s="1">
        <f>SUM('㈱塩釜:機船'!S26)</f>
        <v>0</v>
      </c>
      <c r="T26" s="1">
        <f>SUM('㈱塩釜:機船'!T26)</f>
        <v>0</v>
      </c>
      <c r="U26" s="1">
        <f>SUM('㈱塩釜:機船'!U26)</f>
        <v>0</v>
      </c>
      <c r="V26" s="1">
        <f>SUM('㈱塩釜:機船'!V26)</f>
        <v>0</v>
      </c>
      <c r="W26" s="1">
        <f>SUM('㈱塩釜:機船'!W26)</f>
        <v>0</v>
      </c>
      <c r="X26" s="6">
        <f>SUM('㈱塩釜:機船'!X26)</f>
        <v>0</v>
      </c>
      <c r="Y26" s="1">
        <f>SUM('㈱塩釜:機船'!Y26)</f>
        <v>0</v>
      </c>
      <c r="Z26" s="1">
        <f>SUM('㈱塩釜:機船'!Z26)</f>
        <v>0</v>
      </c>
      <c r="AA26" s="1">
        <f>SUM('㈱塩釜:機船'!AA26)</f>
        <v>0</v>
      </c>
      <c r="AB26" s="1">
        <f>SUM('㈱塩釜:機船'!AB26)</f>
        <v>0</v>
      </c>
      <c r="AC26" s="1">
        <f>SUM('㈱塩釜:機船'!AC26)</f>
        <v>0</v>
      </c>
      <c r="AD26" s="1">
        <f>SUM('㈱塩釜:機船'!AD26)</f>
        <v>0</v>
      </c>
      <c r="AE26" s="1">
        <f>SUM('㈱塩釜:機船'!AE26)</f>
        <v>0</v>
      </c>
      <c r="AF26" s="1">
        <f>SUM('㈱塩釜:機船'!AF26)</f>
        <v>0</v>
      </c>
      <c r="AG26" s="1">
        <f>SUM('㈱塩釜:機船'!AG26)</f>
        <v>0</v>
      </c>
      <c r="AH26" s="1">
        <f>SUM('㈱塩釜:機船'!AH26)</f>
        <v>0</v>
      </c>
      <c r="AI26" s="1">
        <f>SUM('㈱塩釜:機船'!AI26)</f>
        <v>0</v>
      </c>
      <c r="AJ26" s="1">
        <f>SUM('㈱塩釜:機船'!AJ26)</f>
        <v>0</v>
      </c>
      <c r="AK26" s="1">
        <f>SUM('㈱塩釜:機船'!AK26)</f>
        <v>0</v>
      </c>
      <c r="AL26" s="1">
        <f>SUM('㈱塩釜:機船'!AL26)</f>
        <v>0</v>
      </c>
      <c r="AM26" s="1">
        <f>SUM('㈱塩釜:機船'!AM26)</f>
        <v>0</v>
      </c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>
        <f>SUM('㈱塩釜:機船'!D27)</f>
        <v>0</v>
      </c>
      <c r="E27" s="2">
        <f>SUM('㈱塩釜:機船'!E27)</f>
        <v>0</v>
      </c>
      <c r="F27" s="2">
        <f>SUM('㈱塩釜:機船'!F27)</f>
        <v>0</v>
      </c>
      <c r="G27" s="2">
        <f>SUM('㈱塩釜:機船'!G27)</f>
        <v>0</v>
      </c>
      <c r="H27" s="2">
        <f>SUM('㈱塩釜:機船'!H27)</f>
        <v>0</v>
      </c>
      <c r="I27" s="2">
        <f>SUM('㈱塩釜:機船'!I27)</f>
        <v>0</v>
      </c>
      <c r="J27" s="2">
        <f>SUM('㈱塩釜:機船'!J27)</f>
        <v>0</v>
      </c>
      <c r="K27" s="2">
        <f>SUM('㈱塩釜:機船'!K27)</f>
        <v>0</v>
      </c>
      <c r="L27" s="2">
        <f>SUM('㈱塩釜:機船'!L27)</f>
        <v>0</v>
      </c>
      <c r="M27" s="2">
        <f>SUM('㈱塩釜:機船'!M27)</f>
        <v>0</v>
      </c>
      <c r="N27" s="2">
        <f>SUM('㈱塩釜:機船'!N27)</f>
        <v>0</v>
      </c>
      <c r="O27" s="2">
        <f>SUM('㈱塩釜:機船'!O27)</f>
        <v>0</v>
      </c>
      <c r="P27" s="2">
        <f>SUM('㈱塩釜:機船'!P27)</f>
        <v>0</v>
      </c>
      <c r="Q27" s="2">
        <f>SUM('㈱塩釜:機船'!Q27)</f>
        <v>0</v>
      </c>
      <c r="R27" s="2">
        <f>SUM('㈱塩釜:機船'!R27)</f>
        <v>0</v>
      </c>
      <c r="S27" s="2">
        <f>SUM('㈱塩釜:機船'!S27)</f>
        <v>0</v>
      </c>
      <c r="T27" s="2">
        <f>SUM('㈱塩釜:機船'!T27)</f>
        <v>0</v>
      </c>
      <c r="U27" s="2">
        <f>SUM('㈱塩釜:機船'!U27)</f>
        <v>0</v>
      </c>
      <c r="V27" s="2">
        <f>SUM('㈱塩釜:機船'!V27)</f>
        <v>0</v>
      </c>
      <c r="W27" s="2">
        <f>SUM('㈱塩釜:機船'!W27)</f>
        <v>0</v>
      </c>
      <c r="X27" s="7">
        <f>SUM('㈱塩釜:機船'!X27)</f>
        <v>0</v>
      </c>
      <c r="Y27" s="2">
        <f>SUM('㈱塩釜:機船'!Y27)</f>
        <v>0</v>
      </c>
      <c r="Z27" s="2">
        <f>SUM('㈱塩釜:機船'!Z27)</f>
        <v>0</v>
      </c>
      <c r="AA27" s="2">
        <f>SUM('㈱塩釜:機船'!AA27)</f>
        <v>0</v>
      </c>
      <c r="AB27" s="2">
        <f>SUM('㈱塩釜:機船'!AB27)</f>
        <v>0</v>
      </c>
      <c r="AC27" s="2">
        <f>SUM('㈱塩釜:機船'!AC27)</f>
        <v>0</v>
      </c>
      <c r="AD27" s="2">
        <f>SUM('㈱塩釜:機船'!AD27)</f>
        <v>0</v>
      </c>
      <c r="AE27" s="2">
        <f>SUM('㈱塩釜:機船'!AE27)</f>
        <v>0</v>
      </c>
      <c r="AF27" s="2">
        <f>SUM('㈱塩釜:機船'!AF27)</f>
        <v>0</v>
      </c>
      <c r="AG27" s="2">
        <f>SUM('㈱塩釜:機船'!AG27)</f>
        <v>0</v>
      </c>
      <c r="AH27" s="2">
        <f>SUM('㈱塩釜:機船'!AH27)</f>
        <v>0</v>
      </c>
      <c r="AI27" s="2">
        <f>SUM('㈱塩釜:機船'!AI27)</f>
        <v>0</v>
      </c>
      <c r="AJ27" s="2">
        <f>SUM('㈱塩釜:機船'!AJ27)</f>
        <v>0</v>
      </c>
      <c r="AK27" s="2">
        <f>SUM('㈱塩釜:機船'!AK27)</f>
        <v>0</v>
      </c>
      <c r="AL27" s="2">
        <f>SUM('㈱塩釜:機船'!AL27)</f>
        <v>0</v>
      </c>
      <c r="AM27" s="2">
        <f>SUM('㈱塩釜:機船'!AM27)</f>
        <v>0</v>
      </c>
      <c r="AN27" s="2">
        <f t="shared" si="0"/>
        <v>0</v>
      </c>
      <c r="AO27" s="2">
        <f t="shared" si="1"/>
        <v>0</v>
      </c>
      <c r="AP27" s="2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>
        <f>SUM('㈱塩釜:機船'!D28)</f>
        <v>0</v>
      </c>
      <c r="E28" s="1">
        <f>SUM('㈱塩釜:機船'!E28)</f>
        <v>0</v>
      </c>
      <c r="F28" s="1">
        <f>SUM('㈱塩釜:機船'!F28)</f>
        <v>0</v>
      </c>
      <c r="G28" s="1">
        <f>SUM('㈱塩釜:機船'!G28)</f>
        <v>0</v>
      </c>
      <c r="H28" s="1">
        <f>SUM('㈱塩釜:機船'!H28)</f>
        <v>0</v>
      </c>
      <c r="I28" s="1">
        <f>SUM('㈱塩釜:機船'!I28)</f>
        <v>0</v>
      </c>
      <c r="J28" s="1">
        <f>SUM('㈱塩釜:機船'!J28)</f>
        <v>0</v>
      </c>
      <c r="K28" s="1">
        <f>SUM('㈱塩釜:機船'!K28)</f>
        <v>0</v>
      </c>
      <c r="L28" s="1">
        <f>SUM('㈱塩釜:機船'!L28)</f>
        <v>0</v>
      </c>
      <c r="M28" s="1">
        <f>SUM('㈱塩釜:機船'!M28)</f>
        <v>0</v>
      </c>
      <c r="N28" s="1">
        <f>SUM('㈱塩釜:機船'!N28)</f>
        <v>0</v>
      </c>
      <c r="O28" s="1">
        <f>SUM('㈱塩釜:機船'!O28)</f>
        <v>0</v>
      </c>
      <c r="P28" s="1">
        <f>SUM('㈱塩釜:機船'!P28)</f>
        <v>0</v>
      </c>
      <c r="Q28" s="1">
        <f>SUM('㈱塩釜:機船'!Q28)</f>
        <v>0</v>
      </c>
      <c r="R28" s="1">
        <f>SUM('㈱塩釜:機船'!R28)</f>
        <v>0</v>
      </c>
      <c r="S28" s="1">
        <f>SUM('㈱塩釜:機船'!S28)</f>
        <v>0</v>
      </c>
      <c r="T28" s="1">
        <f>SUM('㈱塩釜:機船'!T28)</f>
        <v>0</v>
      </c>
      <c r="U28" s="1">
        <f>SUM('㈱塩釜:機船'!U28)</f>
        <v>0</v>
      </c>
      <c r="V28" s="1">
        <f>SUM('㈱塩釜:機船'!V28)</f>
        <v>0</v>
      </c>
      <c r="W28" s="1">
        <f>SUM('㈱塩釜:機船'!W28)</f>
        <v>0</v>
      </c>
      <c r="X28" s="6">
        <f>SUM('㈱塩釜:機船'!X28)</f>
        <v>0</v>
      </c>
      <c r="Y28" s="1">
        <f>SUM('㈱塩釜:機船'!Y28)</f>
        <v>0</v>
      </c>
      <c r="Z28" s="1">
        <f>SUM('㈱塩釜:機船'!Z28)</f>
        <v>0</v>
      </c>
      <c r="AA28" s="1">
        <f>SUM('㈱塩釜:機船'!AA28)</f>
        <v>0</v>
      </c>
      <c r="AB28" s="1">
        <f>SUM('㈱塩釜:機船'!AB28)</f>
        <v>0</v>
      </c>
      <c r="AC28" s="1">
        <f>SUM('㈱塩釜:機船'!AC28)</f>
        <v>0</v>
      </c>
      <c r="AD28" s="1">
        <f>SUM('㈱塩釜:機船'!AD28)</f>
        <v>0</v>
      </c>
      <c r="AE28" s="1">
        <f>SUM('㈱塩釜:機船'!AE28)</f>
        <v>0</v>
      </c>
      <c r="AF28" s="1">
        <f>SUM('㈱塩釜:機船'!AF28)</f>
        <v>0</v>
      </c>
      <c r="AG28" s="1">
        <f>SUM('㈱塩釜:機船'!AG28)</f>
        <v>0</v>
      </c>
      <c r="AH28" s="1">
        <f>SUM('㈱塩釜:機船'!AH28)</f>
        <v>0</v>
      </c>
      <c r="AI28" s="1">
        <f>SUM('㈱塩釜:機船'!AI28)</f>
        <v>0</v>
      </c>
      <c r="AJ28" s="1">
        <f>SUM('㈱塩釜:機船'!AJ28)</f>
        <v>0</v>
      </c>
      <c r="AK28" s="1">
        <f>SUM('㈱塩釜:機船'!AK28)</f>
        <v>0</v>
      </c>
      <c r="AL28" s="1">
        <f>SUM('㈱塩釜:機船'!AL28)</f>
        <v>0</v>
      </c>
      <c r="AM28" s="1">
        <f>SUM('㈱塩釜:機船'!AM28)</f>
        <v>0</v>
      </c>
      <c r="AN28" s="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>
        <f>SUM('㈱塩釜:機船'!D29)</f>
        <v>0</v>
      </c>
      <c r="E29" s="2">
        <f>SUM('㈱塩釜:機船'!E29)</f>
        <v>0</v>
      </c>
      <c r="F29" s="2">
        <f>SUM('㈱塩釜:機船'!F29)</f>
        <v>0</v>
      </c>
      <c r="G29" s="2">
        <f>SUM('㈱塩釜:機船'!G29)</f>
        <v>0</v>
      </c>
      <c r="H29" s="2">
        <f>SUM('㈱塩釜:機船'!H29)</f>
        <v>0</v>
      </c>
      <c r="I29" s="2">
        <f>SUM('㈱塩釜:機船'!I29)</f>
        <v>0</v>
      </c>
      <c r="J29" s="2">
        <f>SUM('㈱塩釜:機船'!J29)</f>
        <v>0</v>
      </c>
      <c r="K29" s="2">
        <f>SUM('㈱塩釜:機船'!K29)</f>
        <v>0</v>
      </c>
      <c r="L29" s="2">
        <f>SUM('㈱塩釜:機船'!L29)</f>
        <v>0</v>
      </c>
      <c r="M29" s="2">
        <f>SUM('㈱塩釜:機船'!M29)</f>
        <v>0</v>
      </c>
      <c r="N29" s="2">
        <f>SUM('㈱塩釜:機船'!N29)</f>
        <v>0</v>
      </c>
      <c r="O29" s="2">
        <f>SUM('㈱塩釜:機船'!O29)</f>
        <v>0</v>
      </c>
      <c r="P29" s="2">
        <f>SUM('㈱塩釜:機船'!P29)</f>
        <v>0</v>
      </c>
      <c r="Q29" s="2">
        <f>SUM('㈱塩釜:機船'!Q29)</f>
        <v>0</v>
      </c>
      <c r="R29" s="2">
        <f>SUM('㈱塩釜:機船'!R29)</f>
        <v>0</v>
      </c>
      <c r="S29" s="2">
        <f>SUM('㈱塩釜:機船'!S29)</f>
        <v>0</v>
      </c>
      <c r="T29" s="2">
        <f>SUM('㈱塩釜:機船'!T29)</f>
        <v>0</v>
      </c>
      <c r="U29" s="2">
        <f>SUM('㈱塩釜:機船'!U29)</f>
        <v>0</v>
      </c>
      <c r="V29" s="2">
        <f>SUM('㈱塩釜:機船'!V29)</f>
        <v>0</v>
      </c>
      <c r="W29" s="2">
        <f>SUM('㈱塩釜:機船'!W29)</f>
        <v>0</v>
      </c>
      <c r="X29" s="7">
        <f>SUM('㈱塩釜:機船'!X29)</f>
        <v>0</v>
      </c>
      <c r="Y29" s="2">
        <f>SUM('㈱塩釜:機船'!Y29)</f>
        <v>0</v>
      </c>
      <c r="Z29" s="2">
        <f>SUM('㈱塩釜:機船'!Z29)</f>
        <v>0</v>
      </c>
      <c r="AA29" s="2">
        <f>SUM('㈱塩釜:機船'!AA29)</f>
        <v>0</v>
      </c>
      <c r="AB29" s="2">
        <f>SUM('㈱塩釜:機船'!AB29)</f>
        <v>0</v>
      </c>
      <c r="AC29" s="2">
        <f>SUM('㈱塩釜:機船'!AC29)</f>
        <v>0</v>
      </c>
      <c r="AD29" s="2">
        <f>SUM('㈱塩釜:機船'!AD29)</f>
        <v>0</v>
      </c>
      <c r="AE29" s="2">
        <f>SUM('㈱塩釜:機船'!AE29)</f>
        <v>0</v>
      </c>
      <c r="AF29" s="2">
        <f>SUM('㈱塩釜:機船'!AF29)</f>
        <v>0</v>
      </c>
      <c r="AG29" s="2">
        <f>SUM('㈱塩釜:機船'!AG29)</f>
        <v>0</v>
      </c>
      <c r="AH29" s="2">
        <f>SUM('㈱塩釜:機船'!AH29)</f>
        <v>0</v>
      </c>
      <c r="AI29" s="2">
        <f>SUM('㈱塩釜:機船'!AI29)</f>
        <v>0</v>
      </c>
      <c r="AJ29" s="2">
        <f>SUM('㈱塩釜:機船'!AJ29)</f>
        <v>0</v>
      </c>
      <c r="AK29" s="2">
        <f>SUM('㈱塩釜:機船'!AK29)</f>
        <v>0</v>
      </c>
      <c r="AL29" s="2">
        <f>SUM('㈱塩釜:機船'!AL29)</f>
        <v>0</v>
      </c>
      <c r="AM29" s="2">
        <f>SUM('㈱塩釜:機船'!AM29)</f>
        <v>0</v>
      </c>
      <c r="AN29" s="2">
        <f t="shared" si="0"/>
        <v>0</v>
      </c>
      <c r="AO29" s="2">
        <f t="shared" si="1"/>
        <v>0</v>
      </c>
      <c r="AP29" s="2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>
        <f>SUM('㈱塩釜:機船'!D30)</f>
        <v>56</v>
      </c>
      <c r="E30" s="1">
        <f>SUM('㈱塩釜:機船'!E30)</f>
        <v>31.7128</v>
      </c>
      <c r="F30" s="1">
        <f>SUM('㈱塩釜:機船'!F30)</f>
        <v>7028.772789433982</v>
      </c>
      <c r="G30" s="1">
        <f>SUM('㈱塩釜:機船'!G30)</f>
        <v>60</v>
      </c>
      <c r="H30" s="1">
        <f>SUM('㈱塩釜:機船'!H30)</f>
        <v>17.1783</v>
      </c>
      <c r="I30" s="1">
        <f>SUM('㈱塩釜:機船'!I30)</f>
        <v>6132.766577689681</v>
      </c>
      <c r="J30" s="1">
        <f>SUM('㈱塩釜:機船'!J30)</f>
        <v>38</v>
      </c>
      <c r="K30" s="1">
        <f>SUM('㈱塩釜:機船'!K30)</f>
        <v>7.5316</v>
      </c>
      <c r="L30" s="1">
        <f>SUM('㈱塩釜:機船'!L30)</f>
        <v>4571.787055060217</v>
      </c>
      <c r="M30" s="1">
        <f>SUM('㈱塩釜:機船'!M30)</f>
        <v>76</v>
      </c>
      <c r="N30" s="1">
        <f>SUM('㈱塩釜:機船'!N30)</f>
        <v>12.8062</v>
      </c>
      <c r="O30" s="1">
        <f>SUM('㈱塩釜:機船'!O30)</f>
        <v>8424.370936683172</v>
      </c>
      <c r="P30" s="1">
        <f>SUM('㈱塩釜:機船'!P30)</f>
        <v>97</v>
      </c>
      <c r="Q30" s="1">
        <f>SUM('㈱塩釜:機船'!Q30)</f>
        <v>18.7639</v>
      </c>
      <c r="R30" s="1">
        <f>SUM('㈱塩釜:機船'!R30)</f>
        <v>12555.70969984139</v>
      </c>
      <c r="S30" s="1">
        <f>SUM('㈱塩釜:機船'!S30)</f>
        <v>127</v>
      </c>
      <c r="T30" s="1">
        <f>SUM('㈱塩釜:機船'!T30)</f>
        <v>16.1563</v>
      </c>
      <c r="U30" s="1">
        <f>SUM('㈱塩釜:機船'!U30)</f>
        <v>16471.443682606438</v>
      </c>
      <c r="V30" s="1">
        <f>SUM('㈱塩釜:機船'!V30)</f>
        <v>126</v>
      </c>
      <c r="W30" s="1">
        <f>SUM('㈱塩釜:機船'!W30)</f>
        <v>12.9041</v>
      </c>
      <c r="X30" s="6">
        <f>SUM('㈱塩釜:機船'!X30)</f>
        <v>18242.232664101502</v>
      </c>
      <c r="Y30" s="1">
        <f>SUM('㈱塩釜:機船'!Y30)</f>
        <v>112</v>
      </c>
      <c r="Z30" s="1">
        <f>SUM('㈱塩釜:機船'!Z30)</f>
        <v>10.286100000000001</v>
      </c>
      <c r="AA30" s="1">
        <f>SUM('㈱塩釜:機船'!AA30)</f>
        <v>19248.774824573244</v>
      </c>
      <c r="AB30" s="1">
        <f>SUM('㈱塩釜:機船'!AB30)</f>
        <v>66</v>
      </c>
      <c r="AC30" s="1">
        <f>SUM('㈱塩釜:機船'!AC30)</f>
        <v>4.3015</v>
      </c>
      <c r="AD30" s="1">
        <f>SUM('㈱塩釜:機船'!AD30)</f>
        <v>8120.537370517006</v>
      </c>
      <c r="AE30" s="1">
        <f>SUM('㈱塩釜:機船'!AE30)</f>
        <v>9</v>
      </c>
      <c r="AF30" s="1">
        <f>SUM('㈱塩釜:機船'!AF30)</f>
        <v>0.6301</v>
      </c>
      <c r="AG30" s="1">
        <f>SUM('㈱塩釜:機船'!AG30)</f>
        <v>451.09683371984016</v>
      </c>
      <c r="AH30" s="1">
        <f>SUM('㈱塩釜:機船'!AH30)</f>
        <v>0</v>
      </c>
      <c r="AI30" s="1">
        <f>SUM('㈱塩釜:機船'!AI30)</f>
        <v>0</v>
      </c>
      <c r="AJ30" s="1">
        <f>SUM('㈱塩釜:機船'!AJ30)</f>
        <v>0</v>
      </c>
      <c r="AK30" s="1">
        <f>SUM('㈱塩釜:機船'!AK30)</f>
        <v>8</v>
      </c>
      <c r="AL30" s="1">
        <f>SUM('㈱塩釜:機船'!AL30)</f>
        <v>1.1021</v>
      </c>
      <c r="AM30" s="1">
        <f>SUM('㈱塩釜:機船'!AM30)</f>
        <v>712.5594130229447</v>
      </c>
      <c r="AN30" s="1">
        <f t="shared" si="0"/>
        <v>775</v>
      </c>
      <c r="AO30" s="1">
        <f t="shared" si="1"/>
        <v>133.373</v>
      </c>
      <c r="AP30" s="1">
        <f t="shared" si="2"/>
        <v>101960.05184724942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2">
        <f>SUM('㈱塩釜:機船'!D31)</f>
        <v>0</v>
      </c>
      <c r="E31" s="2">
        <f>SUM('㈱塩釜:機船'!E31)</f>
        <v>0</v>
      </c>
      <c r="F31" s="2">
        <f>SUM('㈱塩釜:機船'!F31)</f>
        <v>0</v>
      </c>
      <c r="G31" s="2">
        <f>SUM('㈱塩釜:機船'!G31)</f>
        <v>0</v>
      </c>
      <c r="H31" s="2">
        <f>SUM('㈱塩釜:機船'!H31)</f>
        <v>0</v>
      </c>
      <c r="I31" s="2">
        <f>SUM('㈱塩釜:機船'!I31)</f>
        <v>0</v>
      </c>
      <c r="J31" s="2">
        <f>SUM('㈱塩釜:機船'!J31)</f>
        <v>0</v>
      </c>
      <c r="K31" s="2">
        <f>SUM('㈱塩釜:機船'!K31)</f>
        <v>0</v>
      </c>
      <c r="L31" s="2">
        <f>SUM('㈱塩釜:機船'!L31)</f>
        <v>0</v>
      </c>
      <c r="M31" s="2">
        <f>SUM('㈱塩釜:機船'!M31)</f>
        <v>0</v>
      </c>
      <c r="N31" s="2">
        <f>SUM('㈱塩釜:機船'!N31)</f>
        <v>0</v>
      </c>
      <c r="O31" s="2">
        <f>SUM('㈱塩釜:機船'!O31)</f>
        <v>0</v>
      </c>
      <c r="P31" s="2">
        <f>SUM('㈱塩釜:機船'!P31)</f>
        <v>0</v>
      </c>
      <c r="Q31" s="2">
        <f>SUM('㈱塩釜:機船'!Q31)</f>
        <v>0</v>
      </c>
      <c r="R31" s="2">
        <f>SUM('㈱塩釜:機船'!R31)</f>
        <v>0</v>
      </c>
      <c r="S31" s="2">
        <f>SUM('㈱塩釜:機船'!S31)</f>
        <v>0</v>
      </c>
      <c r="T31" s="2">
        <f>SUM('㈱塩釜:機船'!T31)</f>
        <v>0</v>
      </c>
      <c r="U31" s="2">
        <f>SUM('㈱塩釜:機船'!U31)</f>
        <v>0</v>
      </c>
      <c r="V31" s="2">
        <f>SUM('㈱塩釜:機船'!V31)</f>
        <v>0</v>
      </c>
      <c r="W31" s="2">
        <f>SUM('㈱塩釜:機船'!W31)</f>
        <v>0</v>
      </c>
      <c r="X31" s="7">
        <f>SUM('㈱塩釜:機船'!X31)</f>
        <v>0</v>
      </c>
      <c r="Y31" s="2">
        <f>SUM('㈱塩釜:機船'!Y31)</f>
        <v>0</v>
      </c>
      <c r="Z31" s="2">
        <f>SUM('㈱塩釜:機船'!Z31)</f>
        <v>0</v>
      </c>
      <c r="AA31" s="2">
        <f>SUM('㈱塩釜:機船'!AA31)</f>
        <v>0</v>
      </c>
      <c r="AB31" s="2">
        <f>SUM('㈱塩釜:機船'!AB31)</f>
        <v>0</v>
      </c>
      <c r="AC31" s="2">
        <f>SUM('㈱塩釜:機船'!AC31)</f>
        <v>0</v>
      </c>
      <c r="AD31" s="2">
        <f>SUM('㈱塩釜:機船'!AD31)</f>
        <v>0</v>
      </c>
      <c r="AE31" s="2">
        <f>SUM('㈱塩釜:機船'!AE31)</f>
        <v>0</v>
      </c>
      <c r="AF31" s="2">
        <f>SUM('㈱塩釜:機船'!AF31)</f>
        <v>0</v>
      </c>
      <c r="AG31" s="2">
        <f>SUM('㈱塩釜:機船'!AG31)</f>
        <v>0</v>
      </c>
      <c r="AH31" s="2">
        <f>SUM('㈱塩釜:機船'!AH31)</f>
        <v>0</v>
      </c>
      <c r="AI31" s="2">
        <f>SUM('㈱塩釜:機船'!AI31)</f>
        <v>0</v>
      </c>
      <c r="AJ31" s="2">
        <f>SUM('㈱塩釜:機船'!AJ31)</f>
        <v>0</v>
      </c>
      <c r="AK31" s="2">
        <f>SUM('㈱塩釜:機船'!AK31)</f>
        <v>0</v>
      </c>
      <c r="AL31" s="2">
        <f>SUM('㈱塩釜:機船'!AL31)</f>
        <v>0</v>
      </c>
      <c r="AM31" s="2">
        <f>SUM('㈱塩釜:機船'!AM31)</f>
        <v>0</v>
      </c>
      <c r="AN31" s="2">
        <f t="shared" si="0"/>
        <v>0</v>
      </c>
      <c r="AO31" s="2">
        <f t="shared" si="1"/>
        <v>0</v>
      </c>
      <c r="AP31" s="2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>
        <f>SUM('㈱塩釜:機船'!D32)</f>
        <v>0</v>
      </c>
      <c r="E32" s="1">
        <f>SUM('㈱塩釜:機船'!E32)</f>
        <v>0</v>
      </c>
      <c r="F32" s="1">
        <f>SUM('㈱塩釜:機船'!F32)</f>
        <v>0</v>
      </c>
      <c r="G32" s="1">
        <f>SUM('㈱塩釜:機船'!G32)</f>
        <v>0</v>
      </c>
      <c r="H32" s="1">
        <f>SUM('㈱塩釜:機船'!H32)</f>
        <v>0</v>
      </c>
      <c r="I32" s="1">
        <f>SUM('㈱塩釜:機船'!I32)</f>
        <v>0</v>
      </c>
      <c r="J32" s="1">
        <f>SUM('㈱塩釜:機船'!J32)</f>
        <v>0</v>
      </c>
      <c r="K32" s="1">
        <f>SUM('㈱塩釜:機船'!K32)</f>
        <v>0</v>
      </c>
      <c r="L32" s="1">
        <f>SUM('㈱塩釜:機船'!L32)</f>
        <v>0</v>
      </c>
      <c r="M32" s="1">
        <f>SUM('㈱塩釜:機船'!M32)</f>
        <v>0</v>
      </c>
      <c r="N32" s="1">
        <f>SUM('㈱塩釜:機船'!N32)</f>
        <v>0</v>
      </c>
      <c r="O32" s="1">
        <f>SUM('㈱塩釜:機船'!O32)</f>
        <v>0</v>
      </c>
      <c r="P32" s="1">
        <f>SUM('㈱塩釜:機船'!P32)</f>
        <v>0</v>
      </c>
      <c r="Q32" s="1">
        <f>SUM('㈱塩釜:機船'!Q32)</f>
        <v>0</v>
      </c>
      <c r="R32" s="1">
        <f>SUM('㈱塩釜:機船'!R32)</f>
        <v>0</v>
      </c>
      <c r="S32" s="1">
        <f>SUM('㈱塩釜:機船'!S32)</f>
        <v>4</v>
      </c>
      <c r="T32" s="1">
        <f>SUM('㈱塩釜:機船'!T32)</f>
        <v>14.4319</v>
      </c>
      <c r="U32" s="1">
        <f>SUM('㈱塩釜:機船'!U32)</f>
        <v>6189.98</v>
      </c>
      <c r="V32" s="1">
        <f>SUM('㈱塩釜:機船'!V32)</f>
        <v>1</v>
      </c>
      <c r="W32" s="1">
        <f>SUM('㈱塩釜:機船'!W32)</f>
        <v>1.4928</v>
      </c>
      <c r="X32" s="6">
        <f>SUM('㈱塩釜:機船'!X32)</f>
        <v>322.436</v>
      </c>
      <c r="Y32" s="1">
        <f>SUM('㈱塩釜:機船'!Y32)</f>
        <v>0</v>
      </c>
      <c r="Z32" s="1">
        <f>SUM('㈱塩釜:機船'!Z32)</f>
        <v>0</v>
      </c>
      <c r="AA32" s="1">
        <f>SUM('㈱塩釜:機船'!AA32)</f>
        <v>0</v>
      </c>
      <c r="AB32" s="1">
        <f>SUM('㈱塩釜:機船'!AB32)</f>
        <v>0</v>
      </c>
      <c r="AC32" s="1">
        <f>SUM('㈱塩釜:機船'!AC32)</f>
        <v>0</v>
      </c>
      <c r="AD32" s="1">
        <f>SUM('㈱塩釜:機船'!AD32)</f>
        <v>0</v>
      </c>
      <c r="AE32" s="1">
        <f>SUM('㈱塩釜:機船'!AE32)</f>
        <v>0</v>
      </c>
      <c r="AF32" s="1">
        <f>SUM('㈱塩釜:機船'!AF32)</f>
        <v>0</v>
      </c>
      <c r="AG32" s="1">
        <f>SUM('㈱塩釜:機船'!AG32)</f>
        <v>0</v>
      </c>
      <c r="AH32" s="1">
        <f>SUM('㈱塩釜:機船'!AH32)</f>
        <v>0</v>
      </c>
      <c r="AI32" s="1">
        <f>SUM('㈱塩釜:機船'!AI32)</f>
        <v>0</v>
      </c>
      <c r="AJ32" s="1">
        <f>SUM('㈱塩釜:機船'!AJ32)</f>
        <v>0</v>
      </c>
      <c r="AK32" s="1">
        <f>SUM('㈱塩釜:機船'!AK32)</f>
        <v>0</v>
      </c>
      <c r="AL32" s="1">
        <f>SUM('㈱塩釜:機船'!AL32)</f>
        <v>0</v>
      </c>
      <c r="AM32" s="1">
        <f>SUM('㈱塩釜:機船'!AM32)</f>
        <v>0</v>
      </c>
      <c r="AN32" s="1">
        <f t="shared" si="0"/>
        <v>5</v>
      </c>
      <c r="AO32" s="1">
        <f t="shared" si="1"/>
        <v>15.924700000000001</v>
      </c>
      <c r="AP32" s="1">
        <f t="shared" si="2"/>
        <v>6512.415999999999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>
        <f>SUM('㈱塩釜:機船'!D33)</f>
        <v>0</v>
      </c>
      <c r="E33" s="2">
        <f>SUM('㈱塩釜:機船'!E33)</f>
        <v>0</v>
      </c>
      <c r="F33" s="2">
        <f>SUM('㈱塩釜:機船'!F33)</f>
        <v>0</v>
      </c>
      <c r="G33" s="2">
        <f>SUM('㈱塩釜:機船'!G33)</f>
        <v>0</v>
      </c>
      <c r="H33" s="2">
        <f>SUM('㈱塩釜:機船'!H33)</f>
        <v>0</v>
      </c>
      <c r="I33" s="2">
        <f>SUM('㈱塩釜:機船'!I33)</f>
        <v>0</v>
      </c>
      <c r="J33" s="2">
        <f>SUM('㈱塩釜:機船'!J33)</f>
        <v>0</v>
      </c>
      <c r="K33" s="2">
        <f>SUM('㈱塩釜:機船'!K33)</f>
        <v>0</v>
      </c>
      <c r="L33" s="2">
        <f>SUM('㈱塩釜:機船'!L33)</f>
        <v>0</v>
      </c>
      <c r="M33" s="2">
        <f>SUM('㈱塩釜:機船'!M33)</f>
        <v>0</v>
      </c>
      <c r="N33" s="2">
        <f>SUM('㈱塩釜:機船'!N33)</f>
        <v>0</v>
      </c>
      <c r="O33" s="2">
        <f>SUM('㈱塩釜:機船'!O33)</f>
        <v>0</v>
      </c>
      <c r="P33" s="2">
        <f>SUM('㈱塩釜:機船'!P33)</f>
        <v>0</v>
      </c>
      <c r="Q33" s="2">
        <f>SUM('㈱塩釜:機船'!Q33)</f>
        <v>0</v>
      </c>
      <c r="R33" s="2">
        <f>SUM('㈱塩釜:機船'!R33)</f>
        <v>0</v>
      </c>
      <c r="S33" s="2">
        <f>SUM('㈱塩釜:機船'!S33)</f>
        <v>0</v>
      </c>
      <c r="T33" s="2">
        <f>SUM('㈱塩釜:機船'!T33)</f>
        <v>0</v>
      </c>
      <c r="U33" s="2">
        <f>SUM('㈱塩釜:機船'!U33)</f>
        <v>0</v>
      </c>
      <c r="V33" s="2">
        <f>SUM('㈱塩釜:機船'!V33)</f>
        <v>0</v>
      </c>
      <c r="W33" s="2">
        <f>SUM('㈱塩釜:機船'!W33)</f>
        <v>0</v>
      </c>
      <c r="X33" s="7">
        <f>SUM('㈱塩釜:機船'!X33)</f>
        <v>0</v>
      </c>
      <c r="Y33" s="2">
        <f>SUM('㈱塩釜:機船'!Y33)</f>
        <v>0</v>
      </c>
      <c r="Z33" s="2">
        <f>SUM('㈱塩釜:機船'!Z33)</f>
        <v>0</v>
      </c>
      <c r="AA33" s="2">
        <f>SUM('㈱塩釜:機船'!AA33)</f>
        <v>0</v>
      </c>
      <c r="AB33" s="2">
        <f>SUM('㈱塩釜:機船'!AB33)</f>
        <v>0</v>
      </c>
      <c r="AC33" s="2">
        <f>SUM('㈱塩釜:機船'!AC33)</f>
        <v>0</v>
      </c>
      <c r="AD33" s="2">
        <f>SUM('㈱塩釜:機船'!AD33)</f>
        <v>0</v>
      </c>
      <c r="AE33" s="2">
        <f>SUM('㈱塩釜:機船'!AE33)</f>
        <v>0</v>
      </c>
      <c r="AF33" s="2">
        <f>SUM('㈱塩釜:機船'!AF33)</f>
        <v>0</v>
      </c>
      <c r="AG33" s="2">
        <f>SUM('㈱塩釜:機船'!AG33)</f>
        <v>0</v>
      </c>
      <c r="AH33" s="2">
        <f>SUM('㈱塩釜:機船'!AH33)</f>
        <v>0</v>
      </c>
      <c r="AI33" s="2">
        <f>SUM('㈱塩釜:機船'!AI33)</f>
        <v>0</v>
      </c>
      <c r="AJ33" s="2">
        <f>SUM('㈱塩釜:機船'!AJ33)</f>
        <v>0</v>
      </c>
      <c r="AK33" s="2">
        <f>SUM('㈱塩釜:機船'!AK33)</f>
        <v>0</v>
      </c>
      <c r="AL33" s="2">
        <f>SUM('㈱塩釜:機船'!AL33)</f>
        <v>0</v>
      </c>
      <c r="AM33" s="2">
        <f>SUM('㈱塩釜:機船'!AM33)</f>
        <v>0</v>
      </c>
      <c r="AN33" s="2">
        <f t="shared" si="0"/>
        <v>0</v>
      </c>
      <c r="AO33" s="2">
        <f t="shared" si="1"/>
        <v>0</v>
      </c>
      <c r="AP33" s="2">
        <f t="shared" si="2"/>
        <v>0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>
        <f>SUM('㈱塩釜:機船'!D34)</f>
        <v>0</v>
      </c>
      <c r="E34" s="1">
        <f>SUM('㈱塩釜:機船'!E34)</f>
        <v>0</v>
      </c>
      <c r="F34" s="1">
        <f>SUM('㈱塩釜:機船'!F34)</f>
        <v>0</v>
      </c>
      <c r="G34" s="1">
        <f>SUM('㈱塩釜:機船'!G34)</f>
        <v>0</v>
      </c>
      <c r="H34" s="1">
        <f>SUM('㈱塩釜:機船'!H34)</f>
        <v>0</v>
      </c>
      <c r="I34" s="1">
        <f>SUM('㈱塩釜:機船'!I34)</f>
        <v>0</v>
      </c>
      <c r="J34" s="1">
        <f>SUM('㈱塩釜:機船'!J34)</f>
        <v>0</v>
      </c>
      <c r="K34" s="1">
        <f>SUM('㈱塩釜:機船'!K34)</f>
        <v>0</v>
      </c>
      <c r="L34" s="1">
        <f>SUM('㈱塩釜:機船'!L34)</f>
        <v>0</v>
      </c>
      <c r="M34" s="1">
        <f>SUM('㈱塩釜:機船'!M34)</f>
        <v>0</v>
      </c>
      <c r="N34" s="1">
        <f>SUM('㈱塩釜:機船'!N34)</f>
        <v>0</v>
      </c>
      <c r="O34" s="1">
        <f>SUM('㈱塩釜:機船'!O34)</f>
        <v>0</v>
      </c>
      <c r="P34" s="1">
        <f>SUM('㈱塩釜:機船'!P34)</f>
        <v>0</v>
      </c>
      <c r="Q34" s="1">
        <f>SUM('㈱塩釜:機船'!Q34)</f>
        <v>0</v>
      </c>
      <c r="R34" s="1">
        <f>SUM('㈱塩釜:機船'!R34)</f>
        <v>0</v>
      </c>
      <c r="S34" s="1">
        <f>SUM('㈱塩釜:機船'!S34)</f>
        <v>0</v>
      </c>
      <c r="T34" s="1">
        <f>SUM('㈱塩釜:機船'!T34)</f>
        <v>0</v>
      </c>
      <c r="U34" s="1">
        <f>SUM('㈱塩釜:機船'!U34)</f>
        <v>0</v>
      </c>
      <c r="V34" s="1">
        <f>SUM('㈱塩釜:機船'!V34)</f>
        <v>0</v>
      </c>
      <c r="W34" s="1">
        <f>SUM('㈱塩釜:機船'!W34)</f>
        <v>0</v>
      </c>
      <c r="X34" s="6">
        <f>SUM('㈱塩釜:機船'!X34)</f>
        <v>0</v>
      </c>
      <c r="Y34" s="1">
        <f>SUM('㈱塩釜:機船'!Y34)</f>
        <v>0</v>
      </c>
      <c r="Z34" s="1">
        <f>SUM('㈱塩釜:機船'!Z34)</f>
        <v>0</v>
      </c>
      <c r="AA34" s="1">
        <f>SUM('㈱塩釜:機船'!AA34)</f>
        <v>0</v>
      </c>
      <c r="AB34" s="1">
        <f>SUM('㈱塩釜:機船'!AB34)</f>
        <v>0</v>
      </c>
      <c r="AC34" s="1">
        <f>SUM('㈱塩釜:機船'!AC34)</f>
        <v>0</v>
      </c>
      <c r="AD34" s="1">
        <f>SUM('㈱塩釜:機船'!AD34)</f>
        <v>0</v>
      </c>
      <c r="AE34" s="1">
        <f>SUM('㈱塩釜:機船'!AE34)</f>
        <v>0</v>
      </c>
      <c r="AF34" s="1">
        <f>SUM('㈱塩釜:機船'!AF34)</f>
        <v>0</v>
      </c>
      <c r="AG34" s="1">
        <f>SUM('㈱塩釜:機船'!AG34)</f>
        <v>0</v>
      </c>
      <c r="AH34" s="1">
        <f>SUM('㈱塩釜:機船'!AH34)</f>
        <v>0</v>
      </c>
      <c r="AI34" s="1">
        <f>SUM('㈱塩釜:機船'!AI34)</f>
        <v>0</v>
      </c>
      <c r="AJ34" s="1">
        <f>SUM('㈱塩釜:機船'!AJ34)</f>
        <v>0</v>
      </c>
      <c r="AK34" s="1">
        <f>SUM('㈱塩釜:機船'!AK34)</f>
        <v>0</v>
      </c>
      <c r="AL34" s="1">
        <f>SUM('㈱塩釜:機船'!AL34)</f>
        <v>0</v>
      </c>
      <c r="AM34" s="1">
        <f>SUM('㈱塩釜:機船'!AM34)</f>
        <v>0</v>
      </c>
      <c r="AN34" s="1">
        <f t="shared" si="0"/>
        <v>0</v>
      </c>
      <c r="AO34" s="1">
        <f t="shared" si="1"/>
        <v>0</v>
      </c>
      <c r="AP34" s="1">
        <f t="shared" si="2"/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>
        <f>SUM('㈱塩釜:機船'!D35)</f>
        <v>0</v>
      </c>
      <c r="E35" s="2">
        <f>SUM('㈱塩釜:機船'!E35)</f>
        <v>0</v>
      </c>
      <c r="F35" s="2">
        <f>SUM('㈱塩釜:機船'!F35)</f>
        <v>0</v>
      </c>
      <c r="G35" s="2">
        <f>SUM('㈱塩釜:機船'!G35)</f>
        <v>0</v>
      </c>
      <c r="H35" s="2">
        <f>SUM('㈱塩釜:機船'!H35)</f>
        <v>0</v>
      </c>
      <c r="I35" s="2">
        <f>SUM('㈱塩釜:機船'!I35)</f>
        <v>0</v>
      </c>
      <c r="J35" s="2">
        <f>SUM('㈱塩釜:機船'!J35)</f>
        <v>0</v>
      </c>
      <c r="K35" s="2">
        <f>SUM('㈱塩釜:機船'!K35)</f>
        <v>0</v>
      </c>
      <c r="L35" s="2">
        <f>SUM('㈱塩釜:機船'!L35)</f>
        <v>0</v>
      </c>
      <c r="M35" s="2">
        <f>SUM('㈱塩釜:機船'!M35)</f>
        <v>0</v>
      </c>
      <c r="N35" s="2">
        <f>SUM('㈱塩釜:機船'!N35)</f>
        <v>0</v>
      </c>
      <c r="O35" s="2">
        <f>SUM('㈱塩釜:機船'!O35)</f>
        <v>0</v>
      </c>
      <c r="P35" s="2">
        <f>SUM('㈱塩釜:機船'!P35)</f>
        <v>0</v>
      </c>
      <c r="Q35" s="2">
        <f>SUM('㈱塩釜:機船'!Q35)</f>
        <v>0</v>
      </c>
      <c r="R35" s="2">
        <f>SUM('㈱塩釜:機船'!R35)</f>
        <v>0</v>
      </c>
      <c r="S35" s="2">
        <f>SUM('㈱塩釜:機船'!S35)</f>
        <v>0</v>
      </c>
      <c r="T35" s="2">
        <f>SUM('㈱塩釜:機船'!T35)</f>
        <v>0</v>
      </c>
      <c r="U35" s="2">
        <f>SUM('㈱塩釜:機船'!U35)</f>
        <v>0</v>
      </c>
      <c r="V35" s="2">
        <f>SUM('㈱塩釜:機船'!V35)</f>
        <v>0</v>
      </c>
      <c r="W35" s="2">
        <f>SUM('㈱塩釜:機船'!W35)</f>
        <v>0</v>
      </c>
      <c r="X35" s="7">
        <f>SUM('㈱塩釜:機船'!X35)</f>
        <v>0</v>
      </c>
      <c r="Y35" s="2">
        <f>SUM('㈱塩釜:機船'!Y35)</f>
        <v>0</v>
      </c>
      <c r="Z35" s="2">
        <f>SUM('㈱塩釜:機船'!Z35)</f>
        <v>0</v>
      </c>
      <c r="AA35" s="2">
        <f>SUM('㈱塩釜:機船'!AA35)</f>
        <v>0</v>
      </c>
      <c r="AB35" s="2">
        <f>SUM('㈱塩釜:機船'!AB35)</f>
        <v>0</v>
      </c>
      <c r="AC35" s="2">
        <f>SUM('㈱塩釜:機船'!AC35)</f>
        <v>0</v>
      </c>
      <c r="AD35" s="2">
        <f>SUM('㈱塩釜:機船'!AD35)</f>
        <v>0</v>
      </c>
      <c r="AE35" s="2">
        <f>SUM('㈱塩釜:機船'!AE35)</f>
        <v>0</v>
      </c>
      <c r="AF35" s="2">
        <f>SUM('㈱塩釜:機船'!AF35)</f>
        <v>0</v>
      </c>
      <c r="AG35" s="2">
        <f>SUM('㈱塩釜:機船'!AG35)</f>
        <v>0</v>
      </c>
      <c r="AH35" s="2">
        <f>SUM('㈱塩釜:機船'!AH35)</f>
        <v>0</v>
      </c>
      <c r="AI35" s="2">
        <f>SUM('㈱塩釜:機船'!AI35)</f>
        <v>0</v>
      </c>
      <c r="AJ35" s="2">
        <f>SUM('㈱塩釜:機船'!AJ35)</f>
        <v>0</v>
      </c>
      <c r="AK35" s="2">
        <f>SUM('㈱塩釜:機船'!AK35)</f>
        <v>0</v>
      </c>
      <c r="AL35" s="2">
        <f>SUM('㈱塩釜:機船'!AL35)</f>
        <v>0</v>
      </c>
      <c r="AM35" s="2">
        <f>SUM('㈱塩釜:機船'!AM35)</f>
        <v>0</v>
      </c>
      <c r="AN35" s="2">
        <f t="shared" si="0"/>
        <v>0</v>
      </c>
      <c r="AO35" s="2">
        <f t="shared" si="1"/>
        <v>0</v>
      </c>
      <c r="AP35" s="2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>
        <f>SUM('㈱塩釜:機船'!D36)</f>
        <v>0</v>
      </c>
      <c r="E36" s="1">
        <f>SUM('㈱塩釜:機船'!E36)</f>
        <v>0</v>
      </c>
      <c r="F36" s="1">
        <f>SUM('㈱塩釜:機船'!F36)</f>
        <v>0</v>
      </c>
      <c r="G36" s="1">
        <f>SUM('㈱塩釜:機船'!G36)</f>
        <v>0</v>
      </c>
      <c r="H36" s="1">
        <f>SUM('㈱塩釜:機船'!H36)</f>
        <v>0</v>
      </c>
      <c r="I36" s="1">
        <f>SUM('㈱塩釜:機船'!I36)</f>
        <v>0</v>
      </c>
      <c r="J36" s="1">
        <f>SUM('㈱塩釜:機船'!J36)</f>
        <v>0</v>
      </c>
      <c r="K36" s="1">
        <f>SUM('㈱塩釜:機船'!K36)</f>
        <v>0</v>
      </c>
      <c r="L36" s="82">
        <f>SUM('㈱塩釜:機船'!L36)</f>
        <v>0</v>
      </c>
      <c r="M36" s="81">
        <f>SUM('㈱塩釜:機船'!M36)</f>
        <v>0</v>
      </c>
      <c r="N36" s="1">
        <f>SUM('㈱塩釜:機船'!N36)</f>
        <v>0</v>
      </c>
      <c r="O36" s="1">
        <f>SUM('㈱塩釜:機船'!O36)</f>
        <v>0</v>
      </c>
      <c r="P36" s="1">
        <f>SUM('㈱塩釜:機船'!P36)</f>
        <v>0</v>
      </c>
      <c r="Q36" s="1">
        <f>SUM('㈱塩釜:機船'!Q36)</f>
        <v>0</v>
      </c>
      <c r="R36" s="1">
        <f>SUM('㈱塩釜:機船'!R36)</f>
        <v>0</v>
      </c>
      <c r="S36" s="1">
        <f>SUM('㈱塩釜:機船'!S36)</f>
        <v>0</v>
      </c>
      <c r="T36" s="1">
        <f>SUM('㈱塩釜:機船'!T36)</f>
        <v>0</v>
      </c>
      <c r="U36" s="1">
        <f>SUM('㈱塩釜:機船'!U36)</f>
        <v>0</v>
      </c>
      <c r="V36" s="1">
        <f>SUM('㈱塩釜:機船'!V36)</f>
        <v>0</v>
      </c>
      <c r="W36" s="1">
        <f>SUM('㈱塩釜:機船'!W36)</f>
        <v>0</v>
      </c>
      <c r="X36" s="6">
        <f>SUM('㈱塩釜:機船'!X36)</f>
        <v>0</v>
      </c>
      <c r="Y36" s="1">
        <f>SUM('㈱塩釜:機船'!Y36)</f>
        <v>0</v>
      </c>
      <c r="Z36" s="1">
        <f>SUM('㈱塩釜:機船'!Z36)</f>
        <v>0</v>
      </c>
      <c r="AA36" s="1">
        <f>SUM('㈱塩釜:機船'!AA36)</f>
        <v>0</v>
      </c>
      <c r="AB36" s="1">
        <f>SUM('㈱塩釜:機船'!AB36)</f>
        <v>0</v>
      </c>
      <c r="AC36" s="1">
        <f>SUM('㈱塩釜:機船'!AC36)</f>
        <v>0</v>
      </c>
      <c r="AD36" s="1">
        <f>SUM('㈱塩釜:機船'!AD36)</f>
        <v>0</v>
      </c>
      <c r="AE36" s="1">
        <f>SUM('㈱塩釜:機船'!AE36)</f>
        <v>0</v>
      </c>
      <c r="AF36" s="1">
        <f>SUM('㈱塩釜:機船'!AF36)</f>
        <v>0</v>
      </c>
      <c r="AG36" s="1">
        <f>SUM('㈱塩釜:機船'!AG36)</f>
        <v>0</v>
      </c>
      <c r="AH36" s="1">
        <f>SUM('㈱塩釜:機船'!AH36)</f>
        <v>0</v>
      </c>
      <c r="AI36" s="1">
        <f>SUM('㈱塩釜:機船'!AI36)</f>
        <v>0</v>
      </c>
      <c r="AJ36" s="1">
        <f>SUM('㈱塩釜:機船'!AJ36)</f>
        <v>0</v>
      </c>
      <c r="AK36" s="1">
        <f>SUM('㈱塩釜:機船'!AK36)</f>
        <v>0</v>
      </c>
      <c r="AL36" s="1">
        <f>SUM('㈱塩釜:機船'!AL36)</f>
        <v>0</v>
      </c>
      <c r="AM36" s="1">
        <f>SUM('㈱塩釜:機船'!AM36)</f>
        <v>0</v>
      </c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>
        <f>SUM('㈱塩釜:機船'!D37)</f>
        <v>0</v>
      </c>
      <c r="E37" s="2">
        <f>SUM('㈱塩釜:機船'!E37)</f>
        <v>0</v>
      </c>
      <c r="F37" s="2">
        <f>SUM('㈱塩釜:機船'!F37)</f>
        <v>0</v>
      </c>
      <c r="G37" s="2">
        <f>SUM('㈱塩釜:機船'!G37)</f>
        <v>0</v>
      </c>
      <c r="H37" s="2">
        <f>SUM('㈱塩釜:機船'!H37)</f>
        <v>0</v>
      </c>
      <c r="I37" s="2">
        <f>SUM('㈱塩釜:機船'!I37)</f>
        <v>0</v>
      </c>
      <c r="J37" s="2">
        <f>SUM('㈱塩釜:機船'!J37)</f>
        <v>0</v>
      </c>
      <c r="K37" s="2">
        <f>SUM('㈱塩釜:機船'!K37)</f>
        <v>0</v>
      </c>
      <c r="L37" s="2">
        <f>SUM('㈱塩釜:機船'!L37)</f>
        <v>0</v>
      </c>
      <c r="M37" s="2">
        <f>SUM('㈱塩釜:機船'!M37)</f>
        <v>0</v>
      </c>
      <c r="N37" s="2">
        <f>SUM('㈱塩釜:機船'!N37)</f>
        <v>0</v>
      </c>
      <c r="O37" s="2">
        <f>SUM('㈱塩釜:機船'!O37)</f>
        <v>0</v>
      </c>
      <c r="P37" s="2">
        <f>SUM('㈱塩釜:機船'!P37)</f>
        <v>0</v>
      </c>
      <c r="Q37" s="2">
        <f>SUM('㈱塩釜:機船'!Q37)</f>
        <v>0</v>
      </c>
      <c r="R37" s="2">
        <f>SUM('㈱塩釜:機船'!R37)</f>
        <v>0</v>
      </c>
      <c r="S37" s="2">
        <f>SUM('㈱塩釜:機船'!S37)</f>
        <v>0</v>
      </c>
      <c r="T37" s="2">
        <f>SUM('㈱塩釜:機船'!T37)</f>
        <v>0</v>
      </c>
      <c r="U37" s="2">
        <f>SUM('㈱塩釜:機船'!U37)</f>
        <v>0</v>
      </c>
      <c r="V37" s="2">
        <f>SUM('㈱塩釜:機船'!V37)</f>
        <v>0</v>
      </c>
      <c r="W37" s="2">
        <f>SUM('㈱塩釜:機船'!W37)</f>
        <v>0</v>
      </c>
      <c r="X37" s="7">
        <f>SUM('㈱塩釜:機船'!X37)</f>
        <v>0</v>
      </c>
      <c r="Y37" s="2">
        <f>SUM('㈱塩釜:機船'!Y37)</f>
        <v>0</v>
      </c>
      <c r="Z37" s="2">
        <f>SUM('㈱塩釜:機船'!Z37)</f>
        <v>0</v>
      </c>
      <c r="AA37" s="2">
        <f>SUM('㈱塩釜:機船'!AA37)</f>
        <v>0</v>
      </c>
      <c r="AB37" s="2">
        <f>SUM('㈱塩釜:機船'!AB37)</f>
        <v>0</v>
      </c>
      <c r="AC37" s="2">
        <f>SUM('㈱塩釜:機船'!AC37)</f>
        <v>0</v>
      </c>
      <c r="AD37" s="2">
        <f>SUM('㈱塩釜:機船'!AD37)</f>
        <v>0</v>
      </c>
      <c r="AE37" s="2">
        <f>SUM('㈱塩釜:機船'!AE37)</f>
        <v>0</v>
      </c>
      <c r="AF37" s="2">
        <f>SUM('㈱塩釜:機船'!AF37)</f>
        <v>0</v>
      </c>
      <c r="AG37" s="2">
        <f>SUM('㈱塩釜:機船'!AG37)</f>
        <v>0</v>
      </c>
      <c r="AH37" s="2">
        <f>SUM('㈱塩釜:機船'!AH37)</f>
        <v>0</v>
      </c>
      <c r="AI37" s="2">
        <f>SUM('㈱塩釜:機船'!AI37)</f>
        <v>0</v>
      </c>
      <c r="AJ37" s="2">
        <f>SUM('㈱塩釜:機船'!AJ37)</f>
        <v>0</v>
      </c>
      <c r="AK37" s="2">
        <f>SUM('㈱塩釜:機船'!AK37)</f>
        <v>0</v>
      </c>
      <c r="AL37" s="2">
        <f>SUM('㈱塩釜:機船'!AL37)</f>
        <v>0</v>
      </c>
      <c r="AM37" s="2">
        <f>SUM('㈱塩釜:機船'!AM37)</f>
        <v>0</v>
      </c>
      <c r="AN37" s="2">
        <f t="shared" si="0"/>
        <v>0</v>
      </c>
      <c r="AO37" s="2">
        <f t="shared" si="1"/>
        <v>0</v>
      </c>
      <c r="AP37" s="2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>
        <f>SUM('㈱塩釜:機船'!D38)</f>
        <v>34</v>
      </c>
      <c r="E38" s="1">
        <f>SUM('㈱塩釜:機船'!E38)</f>
        <v>6.1943</v>
      </c>
      <c r="F38" s="1">
        <f>SUM('㈱塩釜:機船'!F38)</f>
        <v>2564.9636430089777</v>
      </c>
      <c r="G38" s="1">
        <f>SUM('㈱塩釜:機船'!G38)</f>
        <v>27</v>
      </c>
      <c r="H38" s="1">
        <f>SUM('㈱塩釜:機船'!H38)</f>
        <v>5.5617</v>
      </c>
      <c r="I38" s="1">
        <f>SUM('㈱塩釜:機船'!I38)</f>
        <v>1987.551693466267</v>
      </c>
      <c r="J38" s="1">
        <f>SUM('㈱塩釜:機船'!J38)</f>
        <v>30</v>
      </c>
      <c r="K38" s="1">
        <f>SUM('㈱塩釜:機船'!K38)</f>
        <v>4.1761</v>
      </c>
      <c r="L38" s="1">
        <f>SUM('㈱塩釜:機船'!L38)</f>
        <v>2439.5411096275557</v>
      </c>
      <c r="M38" s="1">
        <f>SUM('㈱塩釜:機船'!M38)</f>
        <v>30</v>
      </c>
      <c r="N38" s="1">
        <f>SUM('㈱塩釜:機船'!N38)</f>
        <v>4.0198</v>
      </c>
      <c r="O38" s="1">
        <f>SUM('㈱塩釜:機船'!O38)</f>
        <v>2143.6028010908894</v>
      </c>
      <c r="P38" s="1">
        <f>SUM('㈱塩釜:機船'!P38)</f>
        <v>28</v>
      </c>
      <c r="Q38" s="1">
        <f>SUM('㈱塩釜:機船'!Q38)</f>
        <v>2.8377</v>
      </c>
      <c r="R38" s="1">
        <f>SUM('㈱塩釜:機船'!R38)</f>
        <v>1616.881771506853</v>
      </c>
      <c r="S38" s="1">
        <f>SUM('㈱塩釜:機船'!S38)</f>
        <v>34</v>
      </c>
      <c r="T38" s="1">
        <f>SUM('㈱塩釜:機船'!T38)</f>
        <v>3.9606</v>
      </c>
      <c r="U38" s="1">
        <f>SUM('㈱塩釜:機船'!U38)</f>
        <v>2376.256717682128</v>
      </c>
      <c r="V38" s="1">
        <f>SUM('㈱塩釜:機船'!V38)</f>
        <v>29</v>
      </c>
      <c r="W38" s="1">
        <f>SUM('㈱塩釜:機船'!W38)</f>
        <v>1.6903</v>
      </c>
      <c r="X38" s="6">
        <f>SUM('㈱塩釜:機船'!X38)</f>
        <v>1229.9441976361625</v>
      </c>
      <c r="Y38" s="1">
        <f>SUM('㈱塩釜:機船'!Y38)</f>
        <v>24</v>
      </c>
      <c r="Z38" s="1">
        <f>SUM('㈱塩釜:機船'!Z38)</f>
        <v>3.3634</v>
      </c>
      <c r="AA38" s="1">
        <f>SUM('㈱塩釜:機船'!AA38)</f>
        <v>1984.0907130689102</v>
      </c>
      <c r="AB38" s="1">
        <f>SUM('㈱塩釜:機船'!AB38)</f>
        <v>14</v>
      </c>
      <c r="AC38" s="1">
        <f>SUM('㈱塩釜:機船'!AC38)</f>
        <v>2.6934</v>
      </c>
      <c r="AD38" s="1">
        <f>SUM('㈱塩釜:機船'!AD38)</f>
        <v>1336.833846174501</v>
      </c>
      <c r="AE38" s="1">
        <f>SUM('㈱塩釜:機船'!AE38)</f>
        <v>14</v>
      </c>
      <c r="AF38" s="1">
        <f>SUM('㈱塩釜:機船'!AF38)</f>
        <v>0.9931</v>
      </c>
      <c r="AG38" s="1">
        <f>SUM('㈱塩釜:機船'!AG38)</f>
        <v>675.5963005013504</v>
      </c>
      <c r="AH38" s="1">
        <f>SUM('㈱塩釜:機船'!AH38)</f>
        <v>8</v>
      </c>
      <c r="AI38" s="1">
        <f>SUM('㈱塩釜:機船'!AI38)</f>
        <v>1.104</v>
      </c>
      <c r="AJ38" s="1">
        <f>SUM('㈱塩釜:機船'!AJ38)</f>
        <v>790.9230447933687</v>
      </c>
      <c r="AK38" s="1">
        <f>SUM('㈱塩釜:機船'!AK38)</f>
        <v>19</v>
      </c>
      <c r="AL38" s="1">
        <f>SUM('㈱塩釜:機船'!AL38)</f>
        <v>4.0148</v>
      </c>
      <c r="AM38" s="1">
        <f>SUM('㈱塩釜:機船'!AM38)</f>
        <v>1961.046402053316</v>
      </c>
      <c r="AN38" s="1">
        <f aca="true" t="shared" si="3" ref="AN38:AN65">+D38+G38+J38+M38+P38+S38+V38+Y38+AB38+AE38+AH38+AK38</f>
        <v>291</v>
      </c>
      <c r="AO38" s="1">
        <f aca="true" t="shared" si="4" ref="AO38:AO65">+E38+H38+K38+N38+Q38+T38+W38+Z38+AC38+AF38+AI38+AL38</f>
        <v>40.609199999999994</v>
      </c>
      <c r="AP38" s="1">
        <f aca="true" t="shared" si="5" ref="AP38:AP65">+F38+I38+L38+O38+R38+U38+X38+AA38+AD38+AG38+AJ38+AM38</f>
        <v>21107.23224061028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>
        <f>SUM('㈱塩釜:機船'!D39)</f>
        <v>0</v>
      </c>
      <c r="E39" s="2">
        <f>SUM('㈱塩釜:機船'!E39)</f>
        <v>0</v>
      </c>
      <c r="F39" s="2">
        <f>SUM('㈱塩釜:機船'!F39)</f>
        <v>0</v>
      </c>
      <c r="G39" s="2">
        <f>SUM('㈱塩釜:機船'!G39)</f>
        <v>0</v>
      </c>
      <c r="H39" s="2">
        <f>SUM('㈱塩釜:機船'!H39)</f>
        <v>0</v>
      </c>
      <c r="I39" s="2">
        <f>SUM('㈱塩釜:機船'!I39)</f>
        <v>0</v>
      </c>
      <c r="J39" s="2">
        <f>SUM('㈱塩釜:機船'!J39)</f>
        <v>0</v>
      </c>
      <c r="K39" s="2">
        <f>SUM('㈱塩釜:機船'!K39)</f>
        <v>0</v>
      </c>
      <c r="L39" s="2">
        <f>SUM('㈱塩釜:機船'!L39)</f>
        <v>0</v>
      </c>
      <c r="M39" s="2">
        <f>SUM('㈱塩釜:機船'!M39)</f>
        <v>0</v>
      </c>
      <c r="N39" s="2">
        <f>SUM('㈱塩釜:機船'!N39)</f>
        <v>0</v>
      </c>
      <c r="O39" s="2">
        <f>SUM('㈱塩釜:機船'!O39)</f>
        <v>0</v>
      </c>
      <c r="P39" s="2">
        <f>SUM('㈱塩釜:機船'!P39)</f>
        <v>0</v>
      </c>
      <c r="Q39" s="2">
        <f>SUM('㈱塩釜:機船'!Q39)</f>
        <v>0</v>
      </c>
      <c r="R39" s="2">
        <f>SUM('㈱塩釜:機船'!R39)</f>
        <v>0</v>
      </c>
      <c r="S39" s="2">
        <f>SUM('㈱塩釜:機船'!S39)</f>
        <v>0</v>
      </c>
      <c r="T39" s="2">
        <f>SUM('㈱塩釜:機船'!T39)</f>
        <v>0</v>
      </c>
      <c r="U39" s="2">
        <f>SUM('㈱塩釜:機船'!U39)</f>
        <v>0</v>
      </c>
      <c r="V39" s="2">
        <f>SUM('㈱塩釜:機船'!V39)</f>
        <v>0</v>
      </c>
      <c r="W39" s="2">
        <f>SUM('㈱塩釜:機船'!W39)</f>
        <v>0</v>
      </c>
      <c r="X39" s="7">
        <f>SUM('㈱塩釜:機船'!X39)</f>
        <v>0</v>
      </c>
      <c r="Y39" s="2">
        <f>SUM('㈱塩釜:機船'!Y39)</f>
        <v>0</v>
      </c>
      <c r="Z39" s="2">
        <f>SUM('㈱塩釜:機船'!Z39)</f>
        <v>0</v>
      </c>
      <c r="AA39" s="2">
        <f>SUM('㈱塩釜:機船'!AA39)</f>
        <v>0</v>
      </c>
      <c r="AB39" s="2">
        <f>SUM('㈱塩釜:機船'!AB39)</f>
        <v>0</v>
      </c>
      <c r="AC39" s="2">
        <f>SUM('㈱塩釜:機船'!AC39)</f>
        <v>0</v>
      </c>
      <c r="AD39" s="2">
        <f>SUM('㈱塩釜:機船'!AD39)</f>
        <v>0</v>
      </c>
      <c r="AE39" s="2">
        <f>SUM('㈱塩釜:機船'!AE39)</f>
        <v>0</v>
      </c>
      <c r="AF39" s="2">
        <f>SUM('㈱塩釜:機船'!AF39)</f>
        <v>0</v>
      </c>
      <c r="AG39" s="2">
        <f>SUM('㈱塩釜:機船'!AG39)</f>
        <v>0</v>
      </c>
      <c r="AH39" s="2">
        <f>SUM('㈱塩釜:機船'!AH39)</f>
        <v>0</v>
      </c>
      <c r="AI39" s="2">
        <f>SUM('㈱塩釜:機船'!AI39)</f>
        <v>0</v>
      </c>
      <c r="AJ39" s="2">
        <f>SUM('㈱塩釜:機船'!AJ39)</f>
        <v>0</v>
      </c>
      <c r="AK39" s="2">
        <f>SUM('㈱塩釜:機船'!AK39)</f>
        <v>0</v>
      </c>
      <c r="AL39" s="2">
        <f>SUM('㈱塩釜:機船'!AL39)</f>
        <v>0</v>
      </c>
      <c r="AM39" s="2">
        <f>SUM('㈱塩釜:機船'!AM39)</f>
        <v>0</v>
      </c>
      <c r="AN39" s="2">
        <f t="shared" si="3"/>
        <v>0</v>
      </c>
      <c r="AO39" s="2">
        <f t="shared" si="4"/>
        <v>0</v>
      </c>
      <c r="AP39" s="2">
        <f t="shared" si="5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>
        <f>SUM('㈱塩釜:機船'!D40)</f>
        <v>0</v>
      </c>
      <c r="E40" s="1">
        <f>SUM('㈱塩釜:機船'!E40)</f>
        <v>0</v>
      </c>
      <c r="F40" s="1">
        <f>SUM('㈱塩釜:機船'!F40)</f>
        <v>0</v>
      </c>
      <c r="G40" s="1">
        <f>SUM('㈱塩釜:機船'!G40)</f>
        <v>0</v>
      </c>
      <c r="H40" s="1">
        <f>SUM('㈱塩釜:機船'!H40)</f>
        <v>0</v>
      </c>
      <c r="I40" s="1">
        <f>SUM('㈱塩釜:機船'!I40)</f>
        <v>0</v>
      </c>
      <c r="J40" s="1">
        <f>SUM('㈱塩釜:機船'!J40)</f>
        <v>0</v>
      </c>
      <c r="K40" s="1">
        <f>SUM('㈱塩釜:機船'!K40)</f>
        <v>0</v>
      </c>
      <c r="L40" s="1">
        <f>SUM('㈱塩釜:機船'!L40)</f>
        <v>0</v>
      </c>
      <c r="M40" s="1">
        <f>SUM('㈱塩釜:機船'!M40)</f>
        <v>0</v>
      </c>
      <c r="N40" s="1">
        <f>SUM('㈱塩釜:機船'!N40)</f>
        <v>0</v>
      </c>
      <c r="O40" s="1">
        <f>SUM('㈱塩釜:機船'!O40)</f>
        <v>0</v>
      </c>
      <c r="P40" s="1">
        <f>SUM('㈱塩釜:機船'!P40)</f>
        <v>0</v>
      </c>
      <c r="Q40" s="1">
        <f>SUM('㈱塩釜:機船'!Q40)</f>
        <v>0</v>
      </c>
      <c r="R40" s="1">
        <f>SUM('㈱塩釜:機船'!R40)</f>
        <v>0</v>
      </c>
      <c r="S40" s="1">
        <f>SUM('㈱塩釜:機船'!S40)</f>
        <v>0</v>
      </c>
      <c r="T40" s="1">
        <f>SUM('㈱塩釜:機船'!T40)</f>
        <v>0</v>
      </c>
      <c r="U40" s="1">
        <f>SUM('㈱塩釜:機船'!U40)</f>
        <v>0</v>
      </c>
      <c r="V40" s="1">
        <f>SUM('㈱塩釜:機船'!V40)</f>
        <v>0</v>
      </c>
      <c r="W40" s="1">
        <f>SUM('㈱塩釜:機船'!W40)</f>
        <v>0</v>
      </c>
      <c r="X40" s="6">
        <f>SUM('㈱塩釜:機船'!X40)</f>
        <v>0</v>
      </c>
      <c r="Y40" s="1">
        <f>SUM('㈱塩釜:機船'!Y40)</f>
        <v>0</v>
      </c>
      <c r="Z40" s="1">
        <f>SUM('㈱塩釜:機船'!Z40)</f>
        <v>0</v>
      </c>
      <c r="AA40" s="1">
        <f>SUM('㈱塩釜:機船'!AA40)</f>
        <v>0</v>
      </c>
      <c r="AB40" s="1">
        <f>SUM('㈱塩釜:機船'!AB40)</f>
        <v>0</v>
      </c>
      <c r="AC40" s="1">
        <f>SUM('㈱塩釜:機船'!AC40)</f>
        <v>0</v>
      </c>
      <c r="AD40" s="1">
        <f>SUM('㈱塩釜:機船'!AD40)</f>
        <v>0</v>
      </c>
      <c r="AE40" s="1">
        <f>SUM('㈱塩釜:機船'!AE40)</f>
        <v>0</v>
      </c>
      <c r="AF40" s="1">
        <f>SUM('㈱塩釜:機船'!AF40)</f>
        <v>0</v>
      </c>
      <c r="AG40" s="1">
        <f>SUM('㈱塩釜:機船'!AG40)</f>
        <v>0</v>
      </c>
      <c r="AH40" s="1">
        <f>SUM('㈱塩釜:機船'!AH40)</f>
        <v>0</v>
      </c>
      <c r="AI40" s="1">
        <f>SUM('㈱塩釜:機船'!AI40)</f>
        <v>0</v>
      </c>
      <c r="AJ40" s="1">
        <f>SUM('㈱塩釜:機船'!AJ40)</f>
        <v>0</v>
      </c>
      <c r="AK40" s="1">
        <f>SUM('㈱塩釜:機船'!AK40)</f>
        <v>0</v>
      </c>
      <c r="AL40" s="1">
        <f>SUM('㈱塩釜:機船'!AL40)</f>
        <v>0</v>
      </c>
      <c r="AM40" s="1">
        <f>SUM('㈱塩釜:機船'!AM40)</f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>
        <f>SUM('㈱塩釜:機船'!D41)</f>
        <v>0</v>
      </c>
      <c r="E41" s="2">
        <f>SUM('㈱塩釜:機船'!E41)</f>
        <v>0</v>
      </c>
      <c r="F41" s="2">
        <f>SUM('㈱塩釜:機船'!F41)</f>
        <v>0</v>
      </c>
      <c r="G41" s="2">
        <f>SUM('㈱塩釜:機船'!G41)</f>
        <v>0</v>
      </c>
      <c r="H41" s="2">
        <f>SUM('㈱塩釜:機船'!H41)</f>
        <v>0</v>
      </c>
      <c r="I41" s="2">
        <f>SUM('㈱塩釜:機船'!I41)</f>
        <v>0</v>
      </c>
      <c r="J41" s="2">
        <f>SUM('㈱塩釜:機船'!J41)</f>
        <v>0</v>
      </c>
      <c r="K41" s="2">
        <f>SUM('㈱塩釜:機船'!K41)</f>
        <v>0</v>
      </c>
      <c r="L41" s="2">
        <f>SUM('㈱塩釜:機船'!L41)</f>
        <v>0</v>
      </c>
      <c r="M41" s="2">
        <f>SUM('㈱塩釜:機船'!M41)</f>
        <v>0</v>
      </c>
      <c r="N41" s="2">
        <f>SUM('㈱塩釜:機船'!N41)</f>
        <v>0</v>
      </c>
      <c r="O41" s="2">
        <f>SUM('㈱塩釜:機船'!O41)</f>
        <v>0</v>
      </c>
      <c r="P41" s="2">
        <f>SUM('㈱塩釜:機船'!P41)</f>
        <v>0</v>
      </c>
      <c r="Q41" s="2">
        <f>SUM('㈱塩釜:機船'!Q41)</f>
        <v>0</v>
      </c>
      <c r="R41" s="2">
        <f>SUM('㈱塩釜:機船'!R41)</f>
        <v>0</v>
      </c>
      <c r="S41" s="2">
        <f>SUM('㈱塩釜:機船'!S41)</f>
        <v>0</v>
      </c>
      <c r="T41" s="2">
        <f>SUM('㈱塩釜:機船'!T41)</f>
        <v>0</v>
      </c>
      <c r="U41" s="2">
        <f>SUM('㈱塩釜:機船'!U41)</f>
        <v>0</v>
      </c>
      <c r="V41" s="2">
        <f>SUM('㈱塩釜:機船'!V41)</f>
        <v>0</v>
      </c>
      <c r="W41" s="2">
        <f>SUM('㈱塩釜:機船'!W41)</f>
        <v>0</v>
      </c>
      <c r="X41" s="7">
        <f>SUM('㈱塩釜:機船'!X41)</f>
        <v>0</v>
      </c>
      <c r="Y41" s="2">
        <f>SUM('㈱塩釜:機船'!Y41)</f>
        <v>0</v>
      </c>
      <c r="Z41" s="2">
        <f>SUM('㈱塩釜:機船'!Z41)</f>
        <v>0</v>
      </c>
      <c r="AA41" s="2">
        <f>SUM('㈱塩釜:機船'!AA41)</f>
        <v>0</v>
      </c>
      <c r="AB41" s="2">
        <f>SUM('㈱塩釜:機船'!AB41)</f>
        <v>0</v>
      </c>
      <c r="AC41" s="2">
        <f>SUM('㈱塩釜:機船'!AC41)</f>
        <v>0</v>
      </c>
      <c r="AD41" s="2">
        <f>SUM('㈱塩釜:機船'!AD41)</f>
        <v>0</v>
      </c>
      <c r="AE41" s="2">
        <f>SUM('㈱塩釜:機船'!AE41)</f>
        <v>0</v>
      </c>
      <c r="AF41" s="2">
        <f>SUM('㈱塩釜:機船'!AF41)</f>
        <v>0</v>
      </c>
      <c r="AG41" s="2">
        <f>SUM('㈱塩釜:機船'!AG41)</f>
        <v>0</v>
      </c>
      <c r="AH41" s="2">
        <f>SUM('㈱塩釜:機船'!AH41)</f>
        <v>0</v>
      </c>
      <c r="AI41" s="2">
        <f>SUM('㈱塩釜:機船'!AI41)</f>
        <v>0</v>
      </c>
      <c r="AJ41" s="2">
        <f>SUM('㈱塩釜:機船'!AJ41)</f>
        <v>0</v>
      </c>
      <c r="AK41" s="2">
        <f>SUM('㈱塩釜:機船'!AK41)</f>
        <v>0</v>
      </c>
      <c r="AL41" s="2">
        <f>SUM('㈱塩釜:機船'!AL41)</f>
        <v>0</v>
      </c>
      <c r="AM41" s="2">
        <f>SUM('㈱塩釜:機船'!AM41)</f>
        <v>0</v>
      </c>
      <c r="AN41" s="2">
        <f t="shared" si="3"/>
        <v>0</v>
      </c>
      <c r="AO41" s="2">
        <f t="shared" si="4"/>
        <v>0</v>
      </c>
      <c r="AP41" s="2">
        <f t="shared" si="5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>
        <f>SUM('㈱塩釜:機船'!D42)</f>
        <v>0</v>
      </c>
      <c r="E42" s="1">
        <f>SUM('㈱塩釜:機船'!E42)</f>
        <v>0</v>
      </c>
      <c r="F42" s="1">
        <f>SUM('㈱塩釜:機船'!F42)</f>
        <v>0</v>
      </c>
      <c r="G42" s="1">
        <f>SUM('㈱塩釜:機船'!G42)</f>
        <v>1</v>
      </c>
      <c r="H42" s="1">
        <f>SUM('㈱塩釜:機船'!H42)</f>
        <v>20.0972</v>
      </c>
      <c r="I42" s="1">
        <f>SUM('㈱塩釜:機船'!I42)</f>
        <v>9727.78</v>
      </c>
      <c r="J42" s="1">
        <f>SUM('㈱塩釜:機船'!J42)</f>
        <v>1</v>
      </c>
      <c r="K42" s="1">
        <f>SUM('㈱塩釜:機船'!K42)</f>
        <v>24.5826</v>
      </c>
      <c r="L42" s="1">
        <f>SUM('㈱塩釜:機船'!L42)</f>
        <v>14601.913</v>
      </c>
      <c r="M42" s="1">
        <f>SUM('㈱塩釜:機船'!M42)</f>
        <v>1</v>
      </c>
      <c r="N42" s="1">
        <f>SUM('㈱塩釜:機船'!N42)</f>
        <v>18.8542</v>
      </c>
      <c r="O42" s="1">
        <f>SUM('㈱塩釜:機船'!O42)</f>
        <v>10758.017</v>
      </c>
      <c r="P42" s="1">
        <f>SUM('㈱塩釜:機船'!P42)</f>
        <v>2</v>
      </c>
      <c r="Q42" s="1">
        <f>SUM('㈱塩釜:機船'!Q42)</f>
        <v>28.8164</v>
      </c>
      <c r="R42" s="1">
        <f>SUM('㈱塩釜:機船'!R42)</f>
        <v>8894.593</v>
      </c>
      <c r="S42" s="1">
        <f>SUM('㈱塩釜:機船'!S42)</f>
        <v>1</v>
      </c>
      <c r="T42" s="1">
        <f>SUM('㈱塩釜:機船'!T42)</f>
        <v>13.653</v>
      </c>
      <c r="U42" s="1">
        <f>SUM('㈱塩釜:機船'!U42)</f>
        <v>6230.481</v>
      </c>
      <c r="V42" s="1">
        <f>SUM('㈱塩釜:機船'!V42)</f>
        <v>0</v>
      </c>
      <c r="W42" s="1">
        <f>SUM('㈱塩釜:機船'!W42)</f>
        <v>0</v>
      </c>
      <c r="X42" s="6">
        <f>SUM('㈱塩釜:機船'!X42)</f>
        <v>0</v>
      </c>
      <c r="Y42" s="1">
        <f>SUM('㈱塩釜:機船'!Y42)</f>
        <v>3</v>
      </c>
      <c r="Z42" s="1">
        <f>SUM('㈱塩釜:機船'!Z42)</f>
        <v>25.0064</v>
      </c>
      <c r="AA42" s="1">
        <f>SUM('㈱塩釜:機船'!AA42)</f>
        <v>10895.995298928596</v>
      </c>
      <c r="AB42" s="1">
        <f>SUM('㈱塩釜:機船'!AB42)</f>
        <v>3</v>
      </c>
      <c r="AC42" s="1">
        <f>SUM('㈱塩釜:機船'!AC42)</f>
        <v>24.781</v>
      </c>
      <c r="AD42" s="1">
        <f>SUM('㈱塩釜:機船'!AD42)</f>
        <v>16871.908878217506</v>
      </c>
      <c r="AE42" s="1">
        <f>SUM('㈱塩釜:機船'!AE42)</f>
        <v>3</v>
      </c>
      <c r="AF42" s="1">
        <f>SUM('㈱塩釜:機船'!AF42)</f>
        <v>32.4846</v>
      </c>
      <c r="AG42" s="1">
        <f>SUM('㈱塩釜:機船'!AG42)</f>
        <v>34665.071142795794</v>
      </c>
      <c r="AH42" s="1">
        <f>SUM('㈱塩釜:機船'!AH42)</f>
        <v>2</v>
      </c>
      <c r="AI42" s="1">
        <f>SUM('㈱塩釜:機船'!AI42)</f>
        <v>23.404</v>
      </c>
      <c r="AJ42" s="1">
        <f>SUM('㈱塩釜:機船'!AJ42)</f>
        <v>18291.172822934343</v>
      </c>
      <c r="AK42" s="1">
        <f>SUM('㈱塩釜:機船'!AK42)</f>
        <v>3</v>
      </c>
      <c r="AL42" s="1">
        <f>SUM('㈱塩釜:機船'!AL42)</f>
        <v>40.193200000000004</v>
      </c>
      <c r="AM42" s="1">
        <f>SUM('㈱塩釜:機船'!AM42)</f>
        <v>16474.171764688166</v>
      </c>
      <c r="AN42" s="1">
        <f t="shared" si="3"/>
        <v>20</v>
      </c>
      <c r="AO42" s="1">
        <f t="shared" si="4"/>
        <v>251.87260000000003</v>
      </c>
      <c r="AP42" s="1">
        <f t="shared" si="5"/>
        <v>147411.1039075644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>
        <f>SUM('㈱塩釜:機船'!D43)</f>
        <v>30</v>
      </c>
      <c r="E43" s="2">
        <f>SUM('㈱塩釜:機船'!E43)</f>
        <v>682.7454</v>
      </c>
      <c r="F43" s="2">
        <f>SUM('㈱塩釜:機船'!F43)</f>
        <v>320139.5686612332</v>
      </c>
      <c r="G43" s="2">
        <f>SUM('㈱塩釜:機船'!G43)</f>
        <v>16</v>
      </c>
      <c r="H43" s="2">
        <f>SUM('㈱塩釜:機船'!H43)</f>
        <v>418.44780000000003</v>
      </c>
      <c r="I43" s="2">
        <f>SUM('㈱塩釜:機船'!I43)</f>
        <v>198156.22300011537</v>
      </c>
      <c r="J43" s="2">
        <f>SUM('㈱塩釜:機船'!J43)</f>
        <v>14</v>
      </c>
      <c r="K43" s="2">
        <f>SUM('㈱塩釜:機船'!K43)</f>
        <v>312.848</v>
      </c>
      <c r="L43" s="2">
        <f>SUM('㈱塩釜:機船'!L43)</f>
        <v>188003.84546512424</v>
      </c>
      <c r="M43" s="2">
        <f>SUM('㈱塩釜:機船'!M43)</f>
        <v>13</v>
      </c>
      <c r="N43" s="2">
        <f>SUM('㈱塩釜:機船'!N43)</f>
        <v>248.3512</v>
      </c>
      <c r="O43" s="2">
        <f>SUM('㈱塩釜:機船'!O43)</f>
        <v>143693.12585794646</v>
      </c>
      <c r="P43" s="2">
        <f>SUM('㈱塩釜:機船'!P43)</f>
        <v>15</v>
      </c>
      <c r="Q43" s="2">
        <f>SUM('㈱塩釜:機船'!Q43)</f>
        <v>231.8426</v>
      </c>
      <c r="R43" s="2">
        <f>SUM('㈱塩釜:機船'!R43)</f>
        <v>97148.94552404966</v>
      </c>
      <c r="S43" s="2">
        <f>SUM('㈱塩釜:機船'!S43)</f>
        <v>10</v>
      </c>
      <c r="T43" s="2">
        <f>SUM('㈱塩釜:機船'!T43)</f>
        <v>191.2438</v>
      </c>
      <c r="U43" s="2">
        <f>SUM('㈱塩釜:機船'!U43)</f>
        <v>86602.6721359441</v>
      </c>
      <c r="V43" s="2">
        <f>SUM('㈱塩釜:機船'!V43)</f>
        <v>7</v>
      </c>
      <c r="W43" s="2">
        <f>SUM('㈱塩釜:機船'!W43)</f>
        <v>89.9556</v>
      </c>
      <c r="X43" s="7">
        <f>SUM('㈱塩釜:機船'!X43)</f>
        <v>47442.682403034116</v>
      </c>
      <c r="Y43" s="2">
        <f>SUM('㈱塩釜:機船'!Y43)</f>
        <v>32</v>
      </c>
      <c r="Z43" s="2">
        <f>SUM('㈱塩釜:機船'!Z43)</f>
        <v>231.6308</v>
      </c>
      <c r="AA43" s="2">
        <f>SUM('㈱塩釜:機船'!AA43)</f>
        <v>170178.5123112526</v>
      </c>
      <c r="AB43" s="2">
        <f>SUM('㈱塩釜:機船'!AB43)</f>
        <v>77</v>
      </c>
      <c r="AC43" s="2">
        <f>SUM('㈱塩釜:機船'!AC43)</f>
        <v>475.28679999999997</v>
      </c>
      <c r="AD43" s="2">
        <f>SUM('㈱塩釜:機船'!AD43)</f>
        <v>421798.6405587867</v>
      </c>
      <c r="AE43" s="2">
        <f>SUM('㈱塩釜:機船'!AE43)</f>
        <v>93</v>
      </c>
      <c r="AF43" s="2">
        <f>SUM('㈱塩釜:機船'!AF43)</f>
        <v>748.8134</v>
      </c>
      <c r="AG43" s="2">
        <f>SUM('㈱塩釜:機船'!AG43)</f>
        <v>853765.7446251794</v>
      </c>
      <c r="AH43" s="2">
        <f>SUM('㈱塩釜:機船'!AH43)</f>
        <v>88</v>
      </c>
      <c r="AI43" s="2">
        <f>SUM('㈱塩釜:機船'!AI43)</f>
        <v>1038.2932</v>
      </c>
      <c r="AJ43" s="2">
        <f>SUM('㈱塩釜:機船'!AJ43)</f>
        <v>856532.0414124064</v>
      </c>
      <c r="AK43" s="2">
        <f>SUM('㈱塩釜:機船'!AK43)</f>
        <v>51</v>
      </c>
      <c r="AL43" s="2">
        <f>SUM('㈱塩釜:機船'!AL43)</f>
        <v>754.7375</v>
      </c>
      <c r="AM43" s="2">
        <f>SUM('㈱塩釜:機船'!AM43)</f>
        <v>509724.14891861985</v>
      </c>
      <c r="AN43" s="2">
        <f t="shared" si="3"/>
        <v>446</v>
      </c>
      <c r="AO43" s="2">
        <f t="shared" si="4"/>
        <v>5424.1961</v>
      </c>
      <c r="AP43" s="2">
        <f t="shared" si="5"/>
        <v>3893186.1508736922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>
        <f>SUM('㈱塩釜:機船'!D44)</f>
        <v>0</v>
      </c>
      <c r="E44" s="1">
        <f>SUM('㈱塩釜:機船'!E44)</f>
        <v>0</v>
      </c>
      <c r="F44" s="1">
        <f>SUM('㈱塩釜:機船'!F44)</f>
        <v>0</v>
      </c>
      <c r="G44" s="1">
        <f>SUM('㈱塩釜:機船'!G44)</f>
        <v>0</v>
      </c>
      <c r="H44" s="1">
        <f>SUM('㈱塩釜:機船'!H44)</f>
        <v>0</v>
      </c>
      <c r="I44" s="1">
        <f>SUM('㈱塩釜:機船'!I44)</f>
        <v>0</v>
      </c>
      <c r="J44" s="1">
        <f>SUM('㈱塩釜:機船'!J44)</f>
        <v>0</v>
      </c>
      <c r="K44" s="1">
        <f>SUM('㈱塩釜:機船'!K44)</f>
        <v>0</v>
      </c>
      <c r="L44" s="1">
        <f>SUM('㈱塩釜:機船'!L44)</f>
        <v>0</v>
      </c>
      <c r="M44" s="1">
        <f>SUM('㈱塩釜:機船'!M44)</f>
        <v>0</v>
      </c>
      <c r="N44" s="1">
        <f>SUM('㈱塩釜:機船'!N44)</f>
        <v>0</v>
      </c>
      <c r="O44" s="1">
        <f>SUM('㈱塩釜:機船'!O44)</f>
        <v>0</v>
      </c>
      <c r="P44" s="1">
        <f>SUM('㈱塩釜:機船'!P44)</f>
        <v>0</v>
      </c>
      <c r="Q44" s="1">
        <f>SUM('㈱塩釜:機船'!Q44)</f>
        <v>0</v>
      </c>
      <c r="R44" s="1">
        <f>SUM('㈱塩釜:機船'!R44)</f>
        <v>0</v>
      </c>
      <c r="S44" s="1">
        <f>SUM('㈱塩釜:機船'!S44)</f>
        <v>0</v>
      </c>
      <c r="T44" s="1">
        <f>SUM('㈱塩釜:機船'!T44)</f>
        <v>0</v>
      </c>
      <c r="U44" s="1">
        <f>SUM('㈱塩釜:機船'!U44)</f>
        <v>0</v>
      </c>
      <c r="V44" s="1">
        <f>SUM('㈱塩釜:機船'!V44)</f>
        <v>0</v>
      </c>
      <c r="W44" s="1">
        <f>SUM('㈱塩釜:機船'!W44)</f>
        <v>0</v>
      </c>
      <c r="X44" s="6">
        <f>SUM('㈱塩釜:機船'!X44)</f>
        <v>0</v>
      </c>
      <c r="Y44" s="1">
        <f>SUM('㈱塩釜:機船'!Y44)</f>
        <v>0</v>
      </c>
      <c r="Z44" s="1">
        <f>SUM('㈱塩釜:機船'!Z44)</f>
        <v>0</v>
      </c>
      <c r="AA44" s="1">
        <f>SUM('㈱塩釜:機船'!AA44)</f>
        <v>0</v>
      </c>
      <c r="AB44" s="1">
        <f>SUM('㈱塩釜:機船'!AB44)</f>
        <v>0</v>
      </c>
      <c r="AC44" s="1">
        <f>SUM('㈱塩釜:機船'!AC44)</f>
        <v>0</v>
      </c>
      <c r="AD44" s="1">
        <f>SUM('㈱塩釜:機船'!AD44)</f>
        <v>0</v>
      </c>
      <c r="AE44" s="1">
        <f>SUM('㈱塩釜:機船'!AE44)</f>
        <v>0</v>
      </c>
      <c r="AF44" s="1">
        <f>SUM('㈱塩釜:機船'!AF44)</f>
        <v>0</v>
      </c>
      <c r="AG44" s="1">
        <f>SUM('㈱塩釜:機船'!AG44)</f>
        <v>0</v>
      </c>
      <c r="AH44" s="1">
        <f>SUM('㈱塩釜:機船'!AH44)</f>
        <v>0</v>
      </c>
      <c r="AI44" s="1">
        <f>SUM('㈱塩釜:機船'!AI44)</f>
        <v>0</v>
      </c>
      <c r="AJ44" s="1">
        <f>SUM('㈱塩釜:機船'!AJ44)</f>
        <v>0</v>
      </c>
      <c r="AK44" s="1">
        <f>SUM('㈱塩釜:機船'!AK44)</f>
        <v>0</v>
      </c>
      <c r="AL44" s="1">
        <f>SUM('㈱塩釜:機船'!AL44)</f>
        <v>0</v>
      </c>
      <c r="AM44" s="1">
        <f>SUM('㈱塩釜:機船'!AM44)</f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>
        <f>SUM('㈱塩釜:機船'!D45)</f>
        <v>0</v>
      </c>
      <c r="E45" s="2">
        <f>SUM('㈱塩釜:機船'!E45)</f>
        <v>0</v>
      </c>
      <c r="F45" s="2">
        <f>SUM('㈱塩釜:機船'!F45)</f>
        <v>0</v>
      </c>
      <c r="G45" s="2">
        <f>SUM('㈱塩釜:機船'!G45)</f>
        <v>0</v>
      </c>
      <c r="H45" s="2">
        <f>SUM('㈱塩釜:機船'!H45)</f>
        <v>0</v>
      </c>
      <c r="I45" s="2">
        <f>SUM('㈱塩釜:機船'!I45)</f>
        <v>0</v>
      </c>
      <c r="J45" s="2">
        <f>SUM('㈱塩釜:機船'!J45)</f>
        <v>0</v>
      </c>
      <c r="K45" s="2">
        <f>SUM('㈱塩釜:機船'!K45)</f>
        <v>0</v>
      </c>
      <c r="L45" s="2">
        <f>SUM('㈱塩釜:機船'!L45)</f>
        <v>0</v>
      </c>
      <c r="M45" s="2">
        <f>SUM('㈱塩釜:機船'!M45)</f>
        <v>0</v>
      </c>
      <c r="N45" s="2">
        <f>SUM('㈱塩釜:機船'!N45)</f>
        <v>0</v>
      </c>
      <c r="O45" s="2">
        <f>SUM('㈱塩釜:機船'!O45)</f>
        <v>0</v>
      </c>
      <c r="P45" s="2">
        <f>SUM('㈱塩釜:機船'!P45)</f>
        <v>0</v>
      </c>
      <c r="Q45" s="2">
        <f>SUM('㈱塩釜:機船'!Q45)</f>
        <v>0</v>
      </c>
      <c r="R45" s="2">
        <f>SUM('㈱塩釜:機船'!R45)</f>
        <v>0</v>
      </c>
      <c r="S45" s="2">
        <f>SUM('㈱塩釜:機船'!S45)</f>
        <v>0</v>
      </c>
      <c r="T45" s="2">
        <f>SUM('㈱塩釜:機船'!T45)</f>
        <v>0</v>
      </c>
      <c r="U45" s="2">
        <f>SUM('㈱塩釜:機船'!U45)</f>
        <v>0</v>
      </c>
      <c r="V45" s="2">
        <f>SUM('㈱塩釜:機船'!V45)</f>
        <v>0</v>
      </c>
      <c r="W45" s="2">
        <f>SUM('㈱塩釜:機船'!W45)</f>
        <v>0</v>
      </c>
      <c r="X45" s="7">
        <f>SUM('㈱塩釜:機船'!X45)</f>
        <v>0</v>
      </c>
      <c r="Y45" s="2">
        <f>SUM('㈱塩釜:機船'!Y45)</f>
        <v>0</v>
      </c>
      <c r="Z45" s="2">
        <f>SUM('㈱塩釜:機船'!Z45)</f>
        <v>0</v>
      </c>
      <c r="AA45" s="2">
        <f>SUM('㈱塩釜:機船'!AA45)</f>
        <v>0</v>
      </c>
      <c r="AB45" s="2">
        <f>SUM('㈱塩釜:機船'!AB45)</f>
        <v>0</v>
      </c>
      <c r="AC45" s="2">
        <f>SUM('㈱塩釜:機船'!AC45)</f>
        <v>0</v>
      </c>
      <c r="AD45" s="2">
        <f>SUM('㈱塩釜:機船'!AD45)</f>
        <v>0</v>
      </c>
      <c r="AE45" s="2">
        <f>SUM('㈱塩釜:機船'!AE45)</f>
        <v>0</v>
      </c>
      <c r="AF45" s="2">
        <f>SUM('㈱塩釜:機船'!AF45)</f>
        <v>0</v>
      </c>
      <c r="AG45" s="2">
        <f>SUM('㈱塩釜:機船'!AG45)</f>
        <v>0</v>
      </c>
      <c r="AH45" s="2">
        <f>SUM('㈱塩釜:機船'!AH45)</f>
        <v>0</v>
      </c>
      <c r="AI45" s="2">
        <f>SUM('㈱塩釜:機船'!AI45)</f>
        <v>0</v>
      </c>
      <c r="AJ45" s="2">
        <f>SUM('㈱塩釜:機船'!AJ45)</f>
        <v>0</v>
      </c>
      <c r="AK45" s="2">
        <f>SUM('㈱塩釜:機船'!AK45)</f>
        <v>0</v>
      </c>
      <c r="AL45" s="2">
        <f>SUM('㈱塩釜:機船'!AL45)</f>
        <v>0</v>
      </c>
      <c r="AM45" s="2">
        <f>SUM('㈱塩釜:機船'!AM45)</f>
        <v>0</v>
      </c>
      <c r="AN45" s="2">
        <f t="shared" si="3"/>
        <v>0</v>
      </c>
      <c r="AO45" s="2">
        <f t="shared" si="4"/>
        <v>0</v>
      </c>
      <c r="AP45" s="2">
        <f t="shared" si="5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>
        <f>SUM('㈱塩釜:機船'!D46)</f>
        <v>0</v>
      </c>
      <c r="E46" s="1">
        <f>SUM('㈱塩釜:機船'!E46)</f>
        <v>0</v>
      </c>
      <c r="F46" s="1">
        <f>SUM('㈱塩釜:機船'!F46)</f>
        <v>0</v>
      </c>
      <c r="G46" s="1">
        <f>SUM('㈱塩釜:機船'!G46)</f>
        <v>0</v>
      </c>
      <c r="H46" s="1">
        <f>SUM('㈱塩釜:機船'!H46)</f>
        <v>0</v>
      </c>
      <c r="I46" s="1">
        <f>SUM('㈱塩釜:機船'!I46)</f>
        <v>0</v>
      </c>
      <c r="J46" s="1">
        <f>SUM('㈱塩釜:機船'!J46)</f>
        <v>0</v>
      </c>
      <c r="K46" s="1">
        <f>SUM('㈱塩釜:機船'!K46)</f>
        <v>0</v>
      </c>
      <c r="L46" s="1">
        <f>SUM('㈱塩釜:機船'!L46)</f>
        <v>0</v>
      </c>
      <c r="M46" s="1">
        <f>SUM('㈱塩釜:機船'!M46)</f>
        <v>0</v>
      </c>
      <c r="N46" s="1">
        <f>SUM('㈱塩釜:機船'!N46)</f>
        <v>0</v>
      </c>
      <c r="O46" s="1">
        <f>SUM('㈱塩釜:機船'!O46)</f>
        <v>0</v>
      </c>
      <c r="P46" s="1">
        <f>SUM('㈱塩釜:機船'!P46)</f>
        <v>0</v>
      </c>
      <c r="Q46" s="1">
        <f>SUM('㈱塩釜:機船'!Q46)</f>
        <v>0</v>
      </c>
      <c r="R46" s="1">
        <f>SUM('㈱塩釜:機船'!R46)</f>
        <v>0</v>
      </c>
      <c r="S46" s="1">
        <f>SUM('㈱塩釜:機船'!S46)</f>
        <v>0</v>
      </c>
      <c r="T46" s="1">
        <f>SUM('㈱塩釜:機船'!T46)</f>
        <v>0</v>
      </c>
      <c r="U46" s="1">
        <f>SUM('㈱塩釜:機船'!U46)</f>
        <v>0</v>
      </c>
      <c r="V46" s="1">
        <f>SUM('㈱塩釜:機船'!V46)</f>
        <v>0</v>
      </c>
      <c r="W46" s="1">
        <f>SUM('㈱塩釜:機船'!W46)</f>
        <v>0</v>
      </c>
      <c r="X46" s="6">
        <f>SUM('㈱塩釜:機船'!X46)</f>
        <v>0</v>
      </c>
      <c r="Y46" s="1">
        <f>SUM('㈱塩釜:機船'!Y46)</f>
        <v>0</v>
      </c>
      <c r="Z46" s="1">
        <f>SUM('㈱塩釜:機船'!Z46)</f>
        <v>0</v>
      </c>
      <c r="AA46" s="1">
        <f>SUM('㈱塩釜:機船'!AA46)</f>
        <v>0</v>
      </c>
      <c r="AB46" s="1">
        <f>SUM('㈱塩釜:機船'!AB46)</f>
        <v>0</v>
      </c>
      <c r="AC46" s="1">
        <f>SUM('㈱塩釜:機船'!AC46)</f>
        <v>0</v>
      </c>
      <c r="AD46" s="1">
        <f>SUM('㈱塩釜:機船'!AD46)</f>
        <v>0</v>
      </c>
      <c r="AE46" s="1">
        <f>SUM('㈱塩釜:機船'!AE46)</f>
        <v>0</v>
      </c>
      <c r="AF46" s="1">
        <f>SUM('㈱塩釜:機船'!AF46)</f>
        <v>0</v>
      </c>
      <c r="AG46" s="1">
        <f>SUM('㈱塩釜:機船'!AG46)</f>
        <v>0</v>
      </c>
      <c r="AH46" s="1">
        <f>SUM('㈱塩釜:機船'!AH46)</f>
        <v>0</v>
      </c>
      <c r="AI46" s="1">
        <f>SUM('㈱塩釜:機船'!AI46)</f>
        <v>0</v>
      </c>
      <c r="AJ46" s="1">
        <f>SUM('㈱塩釜:機船'!AJ46)</f>
        <v>0</v>
      </c>
      <c r="AK46" s="1">
        <f>SUM('㈱塩釜:機船'!AK46)</f>
        <v>0</v>
      </c>
      <c r="AL46" s="1">
        <f>SUM('㈱塩釜:機船'!AL46)</f>
        <v>0</v>
      </c>
      <c r="AM46" s="1">
        <f>SUM('㈱塩釜:機船'!AM46)</f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>
        <f>SUM('㈱塩釜:機船'!D47)</f>
        <v>0</v>
      </c>
      <c r="E47" s="2">
        <f>SUM('㈱塩釜:機船'!E47)</f>
        <v>0</v>
      </c>
      <c r="F47" s="2">
        <f>SUM('㈱塩釜:機船'!F47)</f>
        <v>0</v>
      </c>
      <c r="G47" s="2">
        <f>SUM('㈱塩釜:機船'!G47)</f>
        <v>0</v>
      </c>
      <c r="H47" s="2">
        <f>SUM('㈱塩釜:機船'!H47)</f>
        <v>0</v>
      </c>
      <c r="I47" s="2">
        <f>SUM('㈱塩釜:機船'!I47)</f>
        <v>0</v>
      </c>
      <c r="J47" s="2">
        <f>SUM('㈱塩釜:機船'!J47)</f>
        <v>0</v>
      </c>
      <c r="K47" s="2">
        <f>SUM('㈱塩釜:機船'!K47)</f>
        <v>0</v>
      </c>
      <c r="L47" s="2">
        <f>SUM('㈱塩釜:機船'!L47)</f>
        <v>0</v>
      </c>
      <c r="M47" s="2">
        <f>SUM('㈱塩釜:機船'!M47)</f>
        <v>0</v>
      </c>
      <c r="N47" s="2">
        <f>SUM('㈱塩釜:機船'!N47)</f>
        <v>0</v>
      </c>
      <c r="O47" s="2">
        <f>SUM('㈱塩釜:機船'!O47)</f>
        <v>0</v>
      </c>
      <c r="P47" s="2">
        <f>SUM('㈱塩釜:機船'!P47)</f>
        <v>0</v>
      </c>
      <c r="Q47" s="2">
        <f>SUM('㈱塩釜:機船'!Q47)</f>
        <v>0</v>
      </c>
      <c r="R47" s="2">
        <f>SUM('㈱塩釜:機船'!R47)</f>
        <v>0</v>
      </c>
      <c r="S47" s="2">
        <f>SUM('㈱塩釜:機船'!S47)</f>
        <v>0</v>
      </c>
      <c r="T47" s="2">
        <f>SUM('㈱塩釜:機船'!T47)</f>
        <v>0</v>
      </c>
      <c r="U47" s="2">
        <f>SUM('㈱塩釜:機船'!U47)</f>
        <v>0</v>
      </c>
      <c r="V47" s="2">
        <f>SUM('㈱塩釜:機船'!V47)</f>
        <v>0</v>
      </c>
      <c r="W47" s="2">
        <f>SUM('㈱塩釜:機船'!W47)</f>
        <v>0</v>
      </c>
      <c r="X47" s="7">
        <f>SUM('㈱塩釜:機船'!X47)</f>
        <v>0</v>
      </c>
      <c r="Y47" s="2">
        <f>SUM('㈱塩釜:機船'!Y47)</f>
        <v>0</v>
      </c>
      <c r="Z47" s="2">
        <f>SUM('㈱塩釜:機船'!Z47)</f>
        <v>0</v>
      </c>
      <c r="AA47" s="2">
        <f>SUM('㈱塩釜:機船'!AA47)</f>
        <v>0</v>
      </c>
      <c r="AB47" s="2">
        <f>SUM('㈱塩釜:機船'!AB47)</f>
        <v>0</v>
      </c>
      <c r="AC47" s="2">
        <f>SUM('㈱塩釜:機船'!AC47)</f>
        <v>0</v>
      </c>
      <c r="AD47" s="2">
        <f>SUM('㈱塩釜:機船'!AD47)</f>
        <v>0</v>
      </c>
      <c r="AE47" s="2">
        <f>SUM('㈱塩釜:機船'!AE47)</f>
        <v>0</v>
      </c>
      <c r="AF47" s="2">
        <f>SUM('㈱塩釜:機船'!AF47)</f>
        <v>0</v>
      </c>
      <c r="AG47" s="2">
        <f>SUM('㈱塩釜:機船'!AG47)</f>
        <v>0</v>
      </c>
      <c r="AH47" s="2">
        <f>SUM('㈱塩釜:機船'!AH47)</f>
        <v>0</v>
      </c>
      <c r="AI47" s="2">
        <f>SUM('㈱塩釜:機船'!AI47)</f>
        <v>0</v>
      </c>
      <c r="AJ47" s="2">
        <f>SUM('㈱塩釜:機船'!AJ47)</f>
        <v>0</v>
      </c>
      <c r="AK47" s="2">
        <f>SUM('㈱塩釜:機船'!AK47)</f>
        <v>0</v>
      </c>
      <c r="AL47" s="2">
        <f>SUM('㈱塩釜:機船'!AL47)</f>
        <v>0</v>
      </c>
      <c r="AM47" s="2">
        <f>SUM('㈱塩釜:機船'!AM47)</f>
        <v>0</v>
      </c>
      <c r="AN47" s="2">
        <f t="shared" si="3"/>
        <v>0</v>
      </c>
      <c r="AO47" s="2">
        <f t="shared" si="4"/>
        <v>0</v>
      </c>
      <c r="AP47" s="2">
        <f t="shared" si="5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>
        <f>SUM('㈱塩釜:機船'!D48)</f>
        <v>0</v>
      </c>
      <c r="E48" s="1">
        <f>SUM('㈱塩釜:機船'!E48)</f>
        <v>0</v>
      </c>
      <c r="F48" s="1">
        <f>SUM('㈱塩釜:機船'!F48)</f>
        <v>0</v>
      </c>
      <c r="G48" s="1">
        <f>SUM('㈱塩釜:機船'!G48)</f>
        <v>0</v>
      </c>
      <c r="H48" s="1">
        <f>SUM('㈱塩釜:機船'!H48)</f>
        <v>0</v>
      </c>
      <c r="I48" s="1">
        <f>SUM('㈱塩釜:機船'!I48)</f>
        <v>0</v>
      </c>
      <c r="J48" s="1">
        <f>SUM('㈱塩釜:機船'!J48)</f>
        <v>0</v>
      </c>
      <c r="K48" s="1">
        <f>SUM('㈱塩釜:機船'!K48)</f>
        <v>0</v>
      </c>
      <c r="L48" s="1">
        <f>SUM('㈱塩釜:機船'!L48)</f>
        <v>0</v>
      </c>
      <c r="M48" s="1">
        <f>SUM('㈱塩釜:機船'!M48)</f>
        <v>0</v>
      </c>
      <c r="N48" s="1">
        <f>SUM('㈱塩釜:機船'!N48)</f>
        <v>0</v>
      </c>
      <c r="O48" s="1">
        <f>SUM('㈱塩釜:機船'!O48)</f>
        <v>0</v>
      </c>
      <c r="P48" s="1">
        <f>SUM('㈱塩釜:機船'!P48)</f>
        <v>0</v>
      </c>
      <c r="Q48" s="1">
        <f>SUM('㈱塩釜:機船'!Q48)</f>
        <v>0</v>
      </c>
      <c r="R48" s="1">
        <f>SUM('㈱塩釜:機船'!R48)</f>
        <v>0</v>
      </c>
      <c r="S48" s="1">
        <f>SUM('㈱塩釜:機船'!S48)</f>
        <v>0</v>
      </c>
      <c r="T48" s="1">
        <f>SUM('㈱塩釜:機船'!T48)</f>
        <v>0</v>
      </c>
      <c r="U48" s="1">
        <f>SUM('㈱塩釜:機船'!U48)</f>
        <v>0</v>
      </c>
      <c r="V48" s="1">
        <f>SUM('㈱塩釜:機船'!V48)</f>
        <v>0</v>
      </c>
      <c r="W48" s="1">
        <f>SUM('㈱塩釜:機船'!W48)</f>
        <v>0</v>
      </c>
      <c r="X48" s="6">
        <f>SUM('㈱塩釜:機船'!X48)</f>
        <v>0</v>
      </c>
      <c r="Y48" s="1">
        <f>SUM('㈱塩釜:機船'!Y48)</f>
        <v>0</v>
      </c>
      <c r="Z48" s="1">
        <f>SUM('㈱塩釜:機船'!Z48)</f>
        <v>0</v>
      </c>
      <c r="AA48" s="1">
        <f>SUM('㈱塩釜:機船'!AA48)</f>
        <v>0</v>
      </c>
      <c r="AB48" s="1">
        <f>SUM('㈱塩釜:機船'!AB48)</f>
        <v>0</v>
      </c>
      <c r="AC48" s="1">
        <f>SUM('㈱塩釜:機船'!AC48)</f>
        <v>0</v>
      </c>
      <c r="AD48" s="1">
        <f>SUM('㈱塩釜:機船'!AD48)</f>
        <v>0</v>
      </c>
      <c r="AE48" s="1">
        <f>SUM('㈱塩釜:機船'!AE48)</f>
        <v>0</v>
      </c>
      <c r="AF48" s="1">
        <f>SUM('㈱塩釜:機船'!AF48)</f>
        <v>0</v>
      </c>
      <c r="AG48" s="1">
        <f>SUM('㈱塩釜:機船'!AG48)</f>
        <v>0</v>
      </c>
      <c r="AH48" s="1">
        <f>SUM('㈱塩釜:機船'!AH48)</f>
        <v>0</v>
      </c>
      <c r="AI48" s="1">
        <f>SUM('㈱塩釜:機船'!AI48)</f>
        <v>0</v>
      </c>
      <c r="AJ48" s="1">
        <f>SUM('㈱塩釜:機船'!AJ48)</f>
        <v>0</v>
      </c>
      <c r="AK48" s="1">
        <f>SUM('㈱塩釜:機船'!AK48)</f>
        <v>0</v>
      </c>
      <c r="AL48" s="1">
        <f>SUM('㈱塩釜:機船'!AL48)</f>
        <v>0</v>
      </c>
      <c r="AM48" s="1">
        <f>SUM('㈱塩釜:機船'!AM48)</f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>
        <f>SUM('㈱塩釜:機船'!D49)</f>
        <v>0</v>
      </c>
      <c r="E49" s="2">
        <f>SUM('㈱塩釜:機船'!E49)</f>
        <v>0</v>
      </c>
      <c r="F49" s="2">
        <f>SUM('㈱塩釜:機船'!F49)</f>
        <v>0</v>
      </c>
      <c r="G49" s="2">
        <f>SUM('㈱塩釜:機船'!G49)</f>
        <v>0</v>
      </c>
      <c r="H49" s="2">
        <f>SUM('㈱塩釜:機船'!H49)</f>
        <v>0</v>
      </c>
      <c r="I49" s="2">
        <f>SUM('㈱塩釜:機船'!I49)</f>
        <v>0</v>
      </c>
      <c r="J49" s="2">
        <f>SUM('㈱塩釜:機船'!J49)</f>
        <v>0</v>
      </c>
      <c r="K49" s="2">
        <f>SUM('㈱塩釜:機船'!K49)</f>
        <v>0</v>
      </c>
      <c r="L49" s="2">
        <f>SUM('㈱塩釜:機船'!L49)</f>
        <v>0</v>
      </c>
      <c r="M49" s="2">
        <f>SUM('㈱塩釜:機船'!M49)</f>
        <v>0</v>
      </c>
      <c r="N49" s="2">
        <f>SUM('㈱塩釜:機船'!N49)</f>
        <v>0</v>
      </c>
      <c r="O49" s="2">
        <f>SUM('㈱塩釜:機船'!O49)</f>
        <v>0</v>
      </c>
      <c r="P49" s="2">
        <f>SUM('㈱塩釜:機船'!P49)</f>
        <v>0</v>
      </c>
      <c r="Q49" s="2">
        <f>SUM('㈱塩釜:機船'!Q49)</f>
        <v>0</v>
      </c>
      <c r="R49" s="2">
        <f>SUM('㈱塩釜:機船'!R49)</f>
        <v>0</v>
      </c>
      <c r="S49" s="2">
        <f>SUM('㈱塩釜:機船'!S49)</f>
        <v>0</v>
      </c>
      <c r="T49" s="2">
        <f>SUM('㈱塩釜:機船'!T49)</f>
        <v>0</v>
      </c>
      <c r="U49" s="2">
        <f>SUM('㈱塩釜:機船'!U49)</f>
        <v>0</v>
      </c>
      <c r="V49" s="2">
        <f>SUM('㈱塩釜:機船'!V49)</f>
        <v>0</v>
      </c>
      <c r="W49" s="2">
        <f>SUM('㈱塩釜:機船'!W49)</f>
        <v>0</v>
      </c>
      <c r="X49" s="7">
        <f>SUM('㈱塩釜:機船'!X49)</f>
        <v>0</v>
      </c>
      <c r="Y49" s="2">
        <f>SUM('㈱塩釜:機船'!Y49)</f>
        <v>0</v>
      </c>
      <c r="Z49" s="2">
        <f>SUM('㈱塩釜:機船'!Z49)</f>
        <v>0</v>
      </c>
      <c r="AA49" s="2">
        <f>SUM('㈱塩釜:機船'!AA49)</f>
        <v>0</v>
      </c>
      <c r="AB49" s="2">
        <f>SUM('㈱塩釜:機船'!AB49)</f>
        <v>0</v>
      </c>
      <c r="AC49" s="2">
        <f>SUM('㈱塩釜:機船'!AC49)</f>
        <v>0</v>
      </c>
      <c r="AD49" s="2">
        <f>SUM('㈱塩釜:機船'!AD49)</f>
        <v>0</v>
      </c>
      <c r="AE49" s="2">
        <f>SUM('㈱塩釜:機船'!AE49)</f>
        <v>0</v>
      </c>
      <c r="AF49" s="2">
        <f>SUM('㈱塩釜:機船'!AF49)</f>
        <v>0</v>
      </c>
      <c r="AG49" s="2">
        <f>SUM('㈱塩釜:機船'!AG49)</f>
        <v>0</v>
      </c>
      <c r="AH49" s="2">
        <f>SUM('㈱塩釜:機船'!AH49)</f>
        <v>0</v>
      </c>
      <c r="AI49" s="2">
        <f>SUM('㈱塩釜:機船'!AI49)</f>
        <v>0</v>
      </c>
      <c r="AJ49" s="2">
        <f>SUM('㈱塩釜:機船'!AJ49)</f>
        <v>0</v>
      </c>
      <c r="AK49" s="2">
        <f>SUM('㈱塩釜:機船'!AK49)</f>
        <v>0</v>
      </c>
      <c r="AL49" s="2">
        <f>SUM('㈱塩釜:機船'!AL49)</f>
        <v>0</v>
      </c>
      <c r="AM49" s="2">
        <f>SUM('㈱塩釜:機船'!AM49)</f>
        <v>0</v>
      </c>
      <c r="AN49" s="2">
        <f t="shared" si="3"/>
        <v>0</v>
      </c>
      <c r="AO49" s="2">
        <f t="shared" si="4"/>
        <v>0</v>
      </c>
      <c r="AP49" s="2">
        <f t="shared" si="5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>
        <f>SUM('㈱塩釜:機船'!D50)</f>
        <v>0</v>
      </c>
      <c r="E50" s="1">
        <f>SUM('㈱塩釜:機船'!E50)</f>
        <v>0</v>
      </c>
      <c r="F50" s="1">
        <f>SUM('㈱塩釜:機船'!F50)</f>
        <v>0</v>
      </c>
      <c r="G50" s="1">
        <f>SUM('㈱塩釜:機船'!G50)</f>
        <v>0</v>
      </c>
      <c r="H50" s="1">
        <f>SUM('㈱塩釜:機船'!H50)</f>
        <v>0</v>
      </c>
      <c r="I50" s="1">
        <f>SUM('㈱塩釜:機船'!I50)</f>
        <v>0</v>
      </c>
      <c r="J50" s="1">
        <f>SUM('㈱塩釜:機船'!J50)</f>
        <v>0</v>
      </c>
      <c r="K50" s="1">
        <f>SUM('㈱塩釜:機船'!K50)</f>
        <v>0</v>
      </c>
      <c r="L50" s="1">
        <f>SUM('㈱塩釜:機船'!L50)</f>
        <v>0</v>
      </c>
      <c r="M50" s="1">
        <f>SUM('㈱塩釜:機船'!M50)</f>
        <v>0</v>
      </c>
      <c r="N50" s="1">
        <f>SUM('㈱塩釜:機船'!N50)</f>
        <v>0</v>
      </c>
      <c r="O50" s="1">
        <f>SUM('㈱塩釜:機船'!O50)</f>
        <v>0</v>
      </c>
      <c r="P50" s="1">
        <f>SUM('㈱塩釜:機船'!P50)</f>
        <v>0</v>
      </c>
      <c r="Q50" s="1">
        <f>SUM('㈱塩釜:機船'!Q50)</f>
        <v>0</v>
      </c>
      <c r="R50" s="1">
        <f>SUM('㈱塩釜:機船'!R50)</f>
        <v>0</v>
      </c>
      <c r="S50" s="1">
        <f>SUM('㈱塩釜:機船'!S50)</f>
        <v>0</v>
      </c>
      <c r="T50" s="1">
        <f>SUM('㈱塩釜:機船'!T50)</f>
        <v>0</v>
      </c>
      <c r="U50" s="1">
        <f>SUM('㈱塩釜:機船'!U50)</f>
        <v>0</v>
      </c>
      <c r="V50" s="1">
        <f>SUM('㈱塩釜:機船'!V50)</f>
        <v>0</v>
      </c>
      <c r="W50" s="1">
        <f>SUM('㈱塩釜:機船'!W50)</f>
        <v>0</v>
      </c>
      <c r="X50" s="6">
        <f>SUM('㈱塩釜:機船'!X50)</f>
        <v>0</v>
      </c>
      <c r="Y50" s="1">
        <f>SUM('㈱塩釜:機船'!Y50)</f>
        <v>0</v>
      </c>
      <c r="Z50" s="1">
        <f>SUM('㈱塩釜:機船'!Z50)</f>
        <v>0</v>
      </c>
      <c r="AA50" s="1">
        <f>SUM('㈱塩釜:機船'!AA50)</f>
        <v>0</v>
      </c>
      <c r="AB50" s="1">
        <f>SUM('㈱塩釜:機船'!AB50)</f>
        <v>0</v>
      </c>
      <c r="AC50" s="1">
        <f>SUM('㈱塩釜:機船'!AC50)</f>
        <v>0</v>
      </c>
      <c r="AD50" s="1">
        <f>SUM('㈱塩釜:機船'!AD50)</f>
        <v>0</v>
      </c>
      <c r="AE50" s="1">
        <f>SUM('㈱塩釜:機船'!AE50)</f>
        <v>0</v>
      </c>
      <c r="AF50" s="1">
        <f>SUM('㈱塩釜:機船'!AF50)</f>
        <v>0</v>
      </c>
      <c r="AG50" s="1">
        <f>SUM('㈱塩釜:機船'!AG50)</f>
        <v>0</v>
      </c>
      <c r="AH50" s="1">
        <f>SUM('㈱塩釜:機船'!AH50)</f>
        <v>0</v>
      </c>
      <c r="AI50" s="1">
        <f>SUM('㈱塩釜:機船'!AI50)</f>
        <v>0</v>
      </c>
      <c r="AJ50" s="1">
        <f>SUM('㈱塩釜:機船'!AJ50)</f>
        <v>0</v>
      </c>
      <c r="AK50" s="1">
        <f>SUM('㈱塩釜:機船'!AK50)</f>
        <v>0</v>
      </c>
      <c r="AL50" s="1">
        <f>SUM('㈱塩釜:機船'!AL50)</f>
        <v>0</v>
      </c>
      <c r="AM50" s="1">
        <f>SUM('㈱塩釜:機船'!AM50)</f>
        <v>0</v>
      </c>
      <c r="AN50" s="1">
        <f t="shared" si="3"/>
        <v>0</v>
      </c>
      <c r="AO50" s="1">
        <f t="shared" si="4"/>
        <v>0</v>
      </c>
      <c r="AP50" s="1">
        <f t="shared" si="5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>
        <f>SUM('㈱塩釜:機船'!D51)</f>
        <v>0</v>
      </c>
      <c r="E51" s="2">
        <f>SUM('㈱塩釜:機船'!E51)</f>
        <v>0</v>
      </c>
      <c r="F51" s="2">
        <f>SUM('㈱塩釜:機船'!F51)</f>
        <v>0</v>
      </c>
      <c r="G51" s="2">
        <f>SUM('㈱塩釜:機船'!G51)</f>
        <v>0</v>
      </c>
      <c r="H51" s="2">
        <f>SUM('㈱塩釜:機船'!H51)</f>
        <v>0</v>
      </c>
      <c r="I51" s="2">
        <f>SUM('㈱塩釜:機船'!I51)</f>
        <v>0</v>
      </c>
      <c r="J51" s="2">
        <f>SUM('㈱塩釜:機船'!J51)</f>
        <v>0</v>
      </c>
      <c r="K51" s="2">
        <f>SUM('㈱塩釜:機船'!K51)</f>
        <v>0</v>
      </c>
      <c r="L51" s="2">
        <f>SUM('㈱塩釜:機船'!L51)</f>
        <v>0</v>
      </c>
      <c r="M51" s="2">
        <f>SUM('㈱塩釜:機船'!M51)</f>
        <v>0</v>
      </c>
      <c r="N51" s="2">
        <f>SUM('㈱塩釜:機船'!N51)</f>
        <v>0</v>
      </c>
      <c r="O51" s="2">
        <f>SUM('㈱塩釜:機船'!O51)</f>
        <v>0</v>
      </c>
      <c r="P51" s="2">
        <f>SUM('㈱塩釜:機船'!P51)</f>
        <v>0</v>
      </c>
      <c r="Q51" s="2">
        <f>SUM('㈱塩釜:機船'!Q51)</f>
        <v>0</v>
      </c>
      <c r="R51" s="2">
        <f>SUM('㈱塩釜:機船'!R51)</f>
        <v>0</v>
      </c>
      <c r="S51" s="2">
        <f>SUM('㈱塩釜:機船'!S51)</f>
        <v>0</v>
      </c>
      <c r="T51" s="2">
        <f>SUM('㈱塩釜:機船'!T51)</f>
        <v>0</v>
      </c>
      <c r="U51" s="2">
        <f>SUM('㈱塩釜:機船'!U51)</f>
        <v>0</v>
      </c>
      <c r="V51" s="2">
        <f>SUM('㈱塩釜:機船'!V51)</f>
        <v>0</v>
      </c>
      <c r="W51" s="2">
        <f>SUM('㈱塩釜:機船'!W51)</f>
        <v>0</v>
      </c>
      <c r="X51" s="7">
        <f>SUM('㈱塩釜:機船'!X51)</f>
        <v>0</v>
      </c>
      <c r="Y51" s="2">
        <f>SUM('㈱塩釜:機船'!Y51)</f>
        <v>0</v>
      </c>
      <c r="Z51" s="2">
        <f>SUM('㈱塩釜:機船'!Z51)</f>
        <v>0</v>
      </c>
      <c r="AA51" s="2">
        <f>SUM('㈱塩釜:機船'!AA51)</f>
        <v>0</v>
      </c>
      <c r="AB51" s="2">
        <f>SUM('㈱塩釜:機船'!AB51)</f>
        <v>1</v>
      </c>
      <c r="AC51" s="2">
        <f>SUM('㈱塩釜:機船'!AC51)</f>
        <v>281.712</v>
      </c>
      <c r="AD51" s="2">
        <f>SUM('㈱塩釜:機船'!AD51)</f>
        <v>66277.68371814916</v>
      </c>
      <c r="AE51" s="2">
        <f>SUM('㈱塩釜:機船'!AE51)</f>
        <v>0</v>
      </c>
      <c r="AF51" s="2">
        <f>SUM('㈱塩釜:機船'!AF51)</f>
        <v>0</v>
      </c>
      <c r="AG51" s="2">
        <f>SUM('㈱塩釜:機船'!AG51)</f>
        <v>0</v>
      </c>
      <c r="AH51" s="2">
        <f>SUM('㈱塩釜:機船'!AH51)</f>
        <v>0</v>
      </c>
      <c r="AI51" s="2">
        <f>SUM('㈱塩釜:機船'!AI51)</f>
        <v>0</v>
      </c>
      <c r="AJ51" s="2">
        <f>SUM('㈱塩釜:機船'!AJ51)</f>
        <v>0</v>
      </c>
      <c r="AK51" s="2">
        <f>SUM('㈱塩釜:機船'!AK51)</f>
        <v>0</v>
      </c>
      <c r="AL51" s="2">
        <f>SUM('㈱塩釜:機船'!AL51)</f>
        <v>0</v>
      </c>
      <c r="AM51" s="2">
        <f>SUM('㈱塩釜:機船'!AM51)</f>
        <v>0</v>
      </c>
      <c r="AN51" s="2">
        <f t="shared" si="3"/>
        <v>1</v>
      </c>
      <c r="AO51" s="2">
        <f t="shared" si="4"/>
        <v>281.712</v>
      </c>
      <c r="AP51" s="2">
        <f t="shared" si="5"/>
        <v>66277.68371814916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>
        <f>SUM('㈱塩釜:機船'!D52)</f>
        <v>0</v>
      </c>
      <c r="E52" s="1">
        <f>SUM('㈱塩釜:機船'!E52)</f>
        <v>0</v>
      </c>
      <c r="F52" s="1">
        <f>SUM('㈱塩釜:機船'!F52)</f>
        <v>0</v>
      </c>
      <c r="G52" s="1">
        <f>SUM('㈱塩釜:機船'!G52)</f>
        <v>0</v>
      </c>
      <c r="H52" s="1">
        <f>SUM('㈱塩釜:機船'!H52)</f>
        <v>0</v>
      </c>
      <c r="I52" s="1">
        <f>SUM('㈱塩釜:機船'!I52)</f>
        <v>0</v>
      </c>
      <c r="J52" s="1">
        <f>SUM('㈱塩釜:機船'!J52)</f>
        <v>0</v>
      </c>
      <c r="K52" s="1">
        <f>SUM('㈱塩釜:機船'!K52)</f>
        <v>0</v>
      </c>
      <c r="L52" s="1">
        <f>SUM('㈱塩釜:機船'!L52)</f>
        <v>0</v>
      </c>
      <c r="M52" s="1">
        <f>SUM('㈱塩釜:機船'!M52)</f>
        <v>0</v>
      </c>
      <c r="N52" s="1">
        <f>SUM('㈱塩釜:機船'!N52)</f>
        <v>0</v>
      </c>
      <c r="O52" s="1">
        <f>SUM('㈱塩釜:機船'!O52)</f>
        <v>0</v>
      </c>
      <c r="P52" s="1">
        <f>SUM('㈱塩釜:機船'!P52)</f>
        <v>0</v>
      </c>
      <c r="Q52" s="1">
        <f>SUM('㈱塩釜:機船'!Q52)</f>
        <v>0</v>
      </c>
      <c r="R52" s="1">
        <f>SUM('㈱塩釜:機船'!R52)</f>
        <v>0</v>
      </c>
      <c r="S52" s="1">
        <f>SUM('㈱塩釜:機船'!S52)</f>
        <v>0</v>
      </c>
      <c r="T52" s="1">
        <f>SUM('㈱塩釜:機船'!T52)</f>
        <v>0</v>
      </c>
      <c r="U52" s="1">
        <f>SUM('㈱塩釜:機船'!U52)</f>
        <v>0</v>
      </c>
      <c r="V52" s="1">
        <f>SUM('㈱塩釜:機船'!V52)</f>
        <v>0</v>
      </c>
      <c r="W52" s="1">
        <f>SUM('㈱塩釜:機船'!W52)</f>
        <v>0</v>
      </c>
      <c r="X52" s="6">
        <f>SUM('㈱塩釜:機船'!X52)</f>
        <v>0</v>
      </c>
      <c r="Y52" s="1">
        <f>SUM('㈱塩釜:機船'!Y52)</f>
        <v>0</v>
      </c>
      <c r="Z52" s="1">
        <f>SUM('㈱塩釜:機船'!Z52)</f>
        <v>0</v>
      </c>
      <c r="AA52" s="1">
        <f>SUM('㈱塩釜:機船'!AA52)</f>
        <v>0</v>
      </c>
      <c r="AB52" s="1">
        <f>SUM('㈱塩釜:機船'!AB52)</f>
        <v>0</v>
      </c>
      <c r="AC52" s="1">
        <f>SUM('㈱塩釜:機船'!AC52)</f>
        <v>0</v>
      </c>
      <c r="AD52" s="1">
        <f>SUM('㈱塩釜:機船'!AD52)</f>
        <v>0</v>
      </c>
      <c r="AE52" s="1">
        <f>SUM('㈱塩釜:機船'!AE52)</f>
        <v>0</v>
      </c>
      <c r="AF52" s="1">
        <f>SUM('㈱塩釜:機船'!AF52)</f>
        <v>0</v>
      </c>
      <c r="AG52" s="1">
        <f>SUM('㈱塩釜:機船'!AG52)</f>
        <v>0</v>
      </c>
      <c r="AH52" s="1">
        <f>SUM('㈱塩釜:機船'!AH52)</f>
        <v>0</v>
      </c>
      <c r="AI52" s="1">
        <f>SUM('㈱塩釜:機船'!AI52)</f>
        <v>0</v>
      </c>
      <c r="AJ52" s="1">
        <f>SUM('㈱塩釜:機船'!AJ52)</f>
        <v>0</v>
      </c>
      <c r="AK52" s="1">
        <f>SUM('㈱塩釜:機船'!AK52)</f>
        <v>0</v>
      </c>
      <c r="AL52" s="1">
        <f>SUM('㈱塩釜:機船'!AL52)</f>
        <v>0</v>
      </c>
      <c r="AM52" s="1">
        <f>SUM('㈱塩釜:機船'!AM52)</f>
        <v>0</v>
      </c>
      <c r="AN52" s="1">
        <f t="shared" si="3"/>
        <v>0</v>
      </c>
      <c r="AO52" s="1">
        <f t="shared" si="4"/>
        <v>0</v>
      </c>
      <c r="AP52" s="1">
        <f t="shared" si="5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>
        <f>SUM('㈱塩釜:機船'!D53)</f>
        <v>0</v>
      </c>
      <c r="E53" s="2">
        <f>SUM('㈱塩釜:機船'!E53)</f>
        <v>0</v>
      </c>
      <c r="F53" s="2">
        <f>SUM('㈱塩釜:機船'!F53)</f>
        <v>0</v>
      </c>
      <c r="G53" s="2">
        <f>SUM('㈱塩釜:機船'!G53)</f>
        <v>0</v>
      </c>
      <c r="H53" s="2">
        <f>SUM('㈱塩釜:機船'!H53)</f>
        <v>0</v>
      </c>
      <c r="I53" s="2">
        <f>SUM('㈱塩釜:機船'!I53)</f>
        <v>0</v>
      </c>
      <c r="J53" s="2">
        <f>SUM('㈱塩釜:機船'!J53)</f>
        <v>0</v>
      </c>
      <c r="K53" s="2">
        <f>SUM('㈱塩釜:機船'!K53)</f>
        <v>0</v>
      </c>
      <c r="L53" s="2">
        <f>SUM('㈱塩釜:機船'!L53)</f>
        <v>0</v>
      </c>
      <c r="M53" s="2">
        <f>SUM('㈱塩釜:機船'!M53)</f>
        <v>0</v>
      </c>
      <c r="N53" s="2">
        <f>SUM('㈱塩釜:機船'!N53)</f>
        <v>0</v>
      </c>
      <c r="O53" s="2">
        <f>SUM('㈱塩釜:機船'!O53)</f>
        <v>0</v>
      </c>
      <c r="P53" s="2">
        <f>SUM('㈱塩釜:機船'!P53)</f>
        <v>0</v>
      </c>
      <c r="Q53" s="2">
        <f>SUM('㈱塩釜:機船'!Q53)</f>
        <v>0</v>
      </c>
      <c r="R53" s="2">
        <f>SUM('㈱塩釜:機船'!R53)</f>
        <v>0</v>
      </c>
      <c r="S53" s="2">
        <f>SUM('㈱塩釜:機船'!S53)</f>
        <v>1</v>
      </c>
      <c r="T53" s="2">
        <f>SUM('㈱塩釜:機船'!T53)</f>
        <v>54.324</v>
      </c>
      <c r="U53" s="2">
        <f>SUM('㈱塩釜:機船'!U53)</f>
        <v>12357.194</v>
      </c>
      <c r="V53" s="2">
        <f>SUM('㈱塩釜:機船'!V53)</f>
        <v>1</v>
      </c>
      <c r="W53" s="2">
        <f>SUM('㈱塩釜:機船'!W53)</f>
        <v>20.948</v>
      </c>
      <c r="X53" s="7">
        <f>SUM('㈱塩釜:機船'!X53)</f>
        <v>3251.5256833874105</v>
      </c>
      <c r="Y53" s="2">
        <f>SUM('㈱塩釜:機船'!Y53)</f>
        <v>0</v>
      </c>
      <c r="Z53" s="2">
        <f>SUM('㈱塩釜:機船'!Z53)</f>
        <v>0</v>
      </c>
      <c r="AA53" s="2">
        <f>SUM('㈱塩釜:機船'!AA53)</f>
        <v>0</v>
      </c>
      <c r="AB53" s="2">
        <f>SUM('㈱塩釜:機船'!AB53)</f>
        <v>1</v>
      </c>
      <c r="AC53" s="2">
        <f>SUM('㈱塩釜:機船'!AC53)</f>
        <v>0.754</v>
      </c>
      <c r="AD53" s="2">
        <f>SUM('㈱塩釜:機船'!AD53)</f>
        <v>35.9310025849482</v>
      </c>
      <c r="AE53" s="2">
        <f>SUM('㈱塩釜:機船'!AE53)</f>
        <v>0</v>
      </c>
      <c r="AF53" s="2">
        <f>SUM('㈱塩釜:機船'!AF53)</f>
        <v>0</v>
      </c>
      <c r="AG53" s="2">
        <f>SUM('㈱塩釜:機船'!AG53)</f>
        <v>0</v>
      </c>
      <c r="AH53" s="2">
        <f>SUM('㈱塩釜:機船'!AH53)</f>
        <v>0</v>
      </c>
      <c r="AI53" s="2">
        <f>SUM('㈱塩釜:機船'!AI53)</f>
        <v>0</v>
      </c>
      <c r="AJ53" s="2">
        <f>SUM('㈱塩釜:機船'!AJ53)</f>
        <v>0</v>
      </c>
      <c r="AK53" s="2">
        <f>SUM('㈱塩釜:機船'!AK53)</f>
        <v>0</v>
      </c>
      <c r="AL53" s="2">
        <f>SUM('㈱塩釜:機船'!AL53)</f>
        <v>0</v>
      </c>
      <c r="AM53" s="2">
        <f>SUM('㈱塩釜:機船'!AM53)</f>
        <v>0</v>
      </c>
      <c r="AN53" s="2">
        <f t="shared" si="3"/>
        <v>3</v>
      </c>
      <c r="AO53" s="2">
        <f t="shared" si="4"/>
        <v>76.026</v>
      </c>
      <c r="AP53" s="2">
        <f t="shared" si="5"/>
        <v>15644.650685972358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>
        <f>SUM('㈱塩釜:機船'!D54)</f>
        <v>0</v>
      </c>
      <c r="E54" s="1">
        <f>SUM('㈱塩釜:機船'!E54)</f>
        <v>0</v>
      </c>
      <c r="F54" s="1">
        <f>SUM('㈱塩釜:機船'!F54)</f>
        <v>0</v>
      </c>
      <c r="G54" s="1">
        <f>SUM('㈱塩釜:機船'!G54)</f>
        <v>0</v>
      </c>
      <c r="H54" s="1">
        <f>SUM('㈱塩釜:機船'!H54)</f>
        <v>0</v>
      </c>
      <c r="I54" s="1">
        <f>SUM('㈱塩釜:機船'!I54)</f>
        <v>0</v>
      </c>
      <c r="J54" s="1">
        <f>SUM('㈱塩釜:機船'!J54)</f>
        <v>0</v>
      </c>
      <c r="K54" s="1">
        <f>SUM('㈱塩釜:機船'!K54)</f>
        <v>0</v>
      </c>
      <c r="L54" s="1">
        <f>SUM('㈱塩釜:機船'!L54)</f>
        <v>0</v>
      </c>
      <c r="M54" s="1">
        <f>SUM('㈱塩釜:機船'!M54)</f>
        <v>0</v>
      </c>
      <c r="N54" s="1">
        <f>SUM('㈱塩釜:機船'!N54)</f>
        <v>0</v>
      </c>
      <c r="O54" s="1">
        <f>SUM('㈱塩釜:機船'!O54)</f>
        <v>0</v>
      </c>
      <c r="P54" s="1">
        <f>SUM('㈱塩釜:機船'!P54)</f>
        <v>0</v>
      </c>
      <c r="Q54" s="1">
        <f>SUM('㈱塩釜:機船'!Q54)</f>
        <v>0</v>
      </c>
      <c r="R54" s="1">
        <f>SUM('㈱塩釜:機船'!R54)</f>
        <v>0</v>
      </c>
      <c r="S54" s="1">
        <f>SUM('㈱塩釜:機船'!S54)</f>
        <v>0</v>
      </c>
      <c r="T54" s="1">
        <f>SUM('㈱塩釜:機船'!T54)</f>
        <v>0</v>
      </c>
      <c r="U54" s="1">
        <f>SUM('㈱塩釜:機船'!U54)</f>
        <v>0</v>
      </c>
      <c r="V54" s="1">
        <f>SUM('㈱塩釜:機船'!V54)</f>
        <v>0</v>
      </c>
      <c r="W54" s="1">
        <f>SUM('㈱塩釜:機船'!W54)</f>
        <v>0</v>
      </c>
      <c r="X54" s="6">
        <f>SUM('㈱塩釜:機船'!X54)</f>
        <v>0</v>
      </c>
      <c r="Y54" s="1">
        <f>SUM('㈱塩釜:機船'!Y54)</f>
        <v>0</v>
      </c>
      <c r="Z54" s="1">
        <f>SUM('㈱塩釜:機船'!Z54)</f>
        <v>0</v>
      </c>
      <c r="AA54" s="1">
        <f>SUM('㈱塩釜:機船'!AA54)</f>
        <v>0</v>
      </c>
      <c r="AB54" s="1">
        <f>SUM('㈱塩釜:機船'!AB54)</f>
        <v>0</v>
      </c>
      <c r="AC54" s="1">
        <f>SUM('㈱塩釜:機船'!AC54)</f>
        <v>0</v>
      </c>
      <c r="AD54" s="1">
        <f>SUM('㈱塩釜:機船'!AD54)</f>
        <v>0</v>
      </c>
      <c r="AE54" s="1">
        <f>SUM('㈱塩釜:機船'!AE54)</f>
        <v>0</v>
      </c>
      <c r="AF54" s="1">
        <f>SUM('㈱塩釜:機船'!AF54)</f>
        <v>0</v>
      </c>
      <c r="AG54" s="1">
        <f>SUM('㈱塩釜:機船'!AG54)</f>
        <v>0</v>
      </c>
      <c r="AH54" s="1">
        <f>SUM('㈱塩釜:機船'!AH54)</f>
        <v>0</v>
      </c>
      <c r="AI54" s="1">
        <f>SUM('㈱塩釜:機船'!AI54)</f>
        <v>0</v>
      </c>
      <c r="AJ54" s="1">
        <f>SUM('㈱塩釜:機船'!AJ54)</f>
        <v>0</v>
      </c>
      <c r="AK54" s="1">
        <f>SUM('㈱塩釜:機船'!AK54)</f>
        <v>0</v>
      </c>
      <c r="AL54" s="1">
        <f>SUM('㈱塩釜:機船'!AL54)</f>
        <v>0</v>
      </c>
      <c r="AM54" s="1">
        <f>SUM('㈱塩釜:機船'!AM54)</f>
        <v>0</v>
      </c>
      <c r="AN54" s="1">
        <f t="shared" si="3"/>
        <v>0</v>
      </c>
      <c r="AO54" s="1">
        <f t="shared" si="4"/>
        <v>0</v>
      </c>
      <c r="AP54" s="1">
        <f t="shared" si="5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>
        <f>SUM('㈱塩釜:機船'!D55)</f>
        <v>0</v>
      </c>
      <c r="E55" s="2">
        <f>SUM('㈱塩釜:機船'!E55)</f>
        <v>0</v>
      </c>
      <c r="F55" s="2">
        <f>SUM('㈱塩釜:機船'!F55)</f>
        <v>0</v>
      </c>
      <c r="G55" s="2">
        <f>SUM('㈱塩釜:機船'!G55)</f>
        <v>0</v>
      </c>
      <c r="H55" s="2">
        <f>SUM('㈱塩釜:機船'!H55)</f>
        <v>0</v>
      </c>
      <c r="I55" s="2">
        <f>SUM('㈱塩釜:機船'!I55)</f>
        <v>0</v>
      </c>
      <c r="J55" s="2">
        <f>SUM('㈱塩釜:機船'!J55)</f>
        <v>0</v>
      </c>
      <c r="K55" s="2">
        <f>SUM('㈱塩釜:機船'!K55)</f>
        <v>0</v>
      </c>
      <c r="L55" s="2">
        <f>SUM('㈱塩釜:機船'!L55)</f>
        <v>0</v>
      </c>
      <c r="M55" s="2">
        <f>SUM('㈱塩釜:機船'!M55)</f>
        <v>0</v>
      </c>
      <c r="N55" s="2">
        <f>SUM('㈱塩釜:機船'!N55)</f>
        <v>0</v>
      </c>
      <c r="O55" s="2">
        <f>SUM('㈱塩釜:機船'!O55)</f>
        <v>0</v>
      </c>
      <c r="P55" s="2">
        <f>SUM('㈱塩釜:機船'!P55)</f>
        <v>0</v>
      </c>
      <c r="Q55" s="2">
        <f>SUM('㈱塩釜:機船'!Q55)</f>
        <v>0</v>
      </c>
      <c r="R55" s="2">
        <f>SUM('㈱塩釜:機船'!R55)</f>
        <v>0</v>
      </c>
      <c r="S55" s="2">
        <f>SUM('㈱塩釜:機船'!S55)</f>
        <v>0</v>
      </c>
      <c r="T55" s="2">
        <f>SUM('㈱塩釜:機船'!T55)</f>
        <v>0</v>
      </c>
      <c r="U55" s="2">
        <f>SUM('㈱塩釜:機船'!U55)</f>
        <v>0</v>
      </c>
      <c r="V55" s="2">
        <f>SUM('㈱塩釜:機船'!V55)</f>
        <v>0</v>
      </c>
      <c r="W55" s="2">
        <f>SUM('㈱塩釜:機船'!W55)</f>
        <v>0</v>
      </c>
      <c r="X55" s="7">
        <f>SUM('㈱塩釜:機船'!X55)</f>
        <v>0</v>
      </c>
      <c r="Y55" s="2">
        <f>SUM('㈱塩釜:機船'!Y55)</f>
        <v>0</v>
      </c>
      <c r="Z55" s="2">
        <f>SUM('㈱塩釜:機船'!Z55)</f>
        <v>0</v>
      </c>
      <c r="AA55" s="2">
        <f>SUM('㈱塩釜:機船'!AA55)</f>
        <v>0</v>
      </c>
      <c r="AB55" s="2">
        <f>SUM('㈱塩釜:機船'!AB55)</f>
        <v>0</v>
      </c>
      <c r="AC55" s="2">
        <f>SUM('㈱塩釜:機船'!AC55)</f>
        <v>0</v>
      </c>
      <c r="AD55" s="2">
        <f>SUM('㈱塩釜:機船'!AD55)</f>
        <v>0</v>
      </c>
      <c r="AE55" s="2">
        <f>SUM('㈱塩釜:機船'!AE55)</f>
        <v>0</v>
      </c>
      <c r="AF55" s="2">
        <f>SUM('㈱塩釜:機船'!AF55)</f>
        <v>0</v>
      </c>
      <c r="AG55" s="2">
        <f>SUM('㈱塩釜:機船'!AG55)</f>
        <v>0</v>
      </c>
      <c r="AH55" s="2">
        <f>SUM('㈱塩釜:機船'!AH55)</f>
        <v>0</v>
      </c>
      <c r="AI55" s="2">
        <f>SUM('㈱塩釜:機船'!AI55)</f>
        <v>0</v>
      </c>
      <c r="AJ55" s="2">
        <f>SUM('㈱塩釜:機船'!AJ55)</f>
        <v>0</v>
      </c>
      <c r="AK55" s="2">
        <f>SUM('㈱塩釜:機船'!AK55)</f>
        <v>0</v>
      </c>
      <c r="AL55" s="2">
        <f>SUM('㈱塩釜:機船'!AL55)</f>
        <v>0</v>
      </c>
      <c r="AM55" s="2">
        <f>SUM('㈱塩釜:機船'!AM55)</f>
        <v>0</v>
      </c>
      <c r="AN55" s="2">
        <f t="shared" si="3"/>
        <v>0</v>
      </c>
      <c r="AO55" s="2">
        <f t="shared" si="4"/>
        <v>0</v>
      </c>
      <c r="AP55" s="2">
        <f t="shared" si="5"/>
        <v>0</v>
      </c>
      <c r="AQ55" s="56" t="s">
        <v>24</v>
      </c>
      <c r="AR55" s="337"/>
      <c r="AS55" s="57"/>
      <c r="AT55" s="25"/>
    </row>
    <row r="56" spans="1:46" ht="18.75">
      <c r="A56" s="345" t="s">
        <v>102</v>
      </c>
      <c r="B56" s="346"/>
      <c r="C56" s="75" t="s">
        <v>23</v>
      </c>
      <c r="D56" s="1">
        <f>SUM('㈱塩釜:機船'!D56)</f>
        <v>0</v>
      </c>
      <c r="E56" s="1">
        <f>SUM('㈱塩釜:機船'!E56)</f>
        <v>0</v>
      </c>
      <c r="F56" s="1">
        <f>SUM('㈱塩釜:機船'!F56)</f>
        <v>0</v>
      </c>
      <c r="G56" s="1">
        <f>SUM('㈱塩釜:機船'!G56)</f>
        <v>0</v>
      </c>
      <c r="H56" s="1">
        <f>SUM('㈱塩釜:機船'!H56)</f>
        <v>0</v>
      </c>
      <c r="I56" s="1">
        <f>SUM('㈱塩釜:機船'!I56)</f>
        <v>0</v>
      </c>
      <c r="J56" s="1">
        <f>SUM('㈱塩釜:機船'!J56)</f>
        <v>0</v>
      </c>
      <c r="K56" s="1">
        <f>SUM('㈱塩釜:機船'!K56)</f>
        <v>0</v>
      </c>
      <c r="L56" s="1">
        <f>SUM('㈱塩釜:機船'!L56)</f>
        <v>0</v>
      </c>
      <c r="M56" s="1">
        <f>SUM('㈱塩釜:機船'!M56)</f>
        <v>0</v>
      </c>
      <c r="N56" s="1">
        <f>SUM('㈱塩釜:機船'!N56)</f>
        <v>0</v>
      </c>
      <c r="O56" s="1">
        <f>SUM('㈱塩釜:機船'!O56)</f>
        <v>0</v>
      </c>
      <c r="P56" s="1">
        <f>SUM('㈱塩釜:機船'!P56)</f>
        <v>0</v>
      </c>
      <c r="Q56" s="1">
        <f>SUM('㈱塩釜:機船'!Q56)</f>
        <v>0</v>
      </c>
      <c r="R56" s="1">
        <f>SUM('㈱塩釜:機船'!R56)</f>
        <v>0</v>
      </c>
      <c r="S56" s="1">
        <f>SUM('㈱塩釜:機船'!S56)</f>
        <v>0</v>
      </c>
      <c r="T56" s="1">
        <f>SUM('㈱塩釜:機船'!T56)</f>
        <v>0</v>
      </c>
      <c r="U56" s="1">
        <f>SUM('㈱塩釜:機船'!U56)</f>
        <v>0</v>
      </c>
      <c r="V56" s="1">
        <f>SUM('㈱塩釜:機船'!V56)</f>
        <v>0</v>
      </c>
      <c r="W56" s="1">
        <f>SUM('㈱塩釜:機船'!W56)</f>
        <v>0</v>
      </c>
      <c r="X56" s="6">
        <f>SUM('㈱塩釜:機船'!X56)</f>
        <v>0</v>
      </c>
      <c r="Y56" s="1">
        <f>SUM('㈱塩釜:機船'!Y56)</f>
        <v>0</v>
      </c>
      <c r="Z56" s="1">
        <f>SUM('㈱塩釜:機船'!Z56)</f>
        <v>0</v>
      </c>
      <c r="AA56" s="1">
        <f>SUM('㈱塩釜:機船'!AA56)</f>
        <v>0</v>
      </c>
      <c r="AB56" s="1">
        <f>SUM('㈱塩釜:機船'!AB56)</f>
        <v>0</v>
      </c>
      <c r="AC56" s="1">
        <f>SUM('㈱塩釜:機船'!AC56)</f>
        <v>0</v>
      </c>
      <c r="AD56" s="1">
        <f>SUM('㈱塩釜:機船'!AD56)</f>
        <v>0</v>
      </c>
      <c r="AE56" s="1">
        <f>SUM('㈱塩釜:機船'!AE56)</f>
        <v>0</v>
      </c>
      <c r="AF56" s="1">
        <f>SUM('㈱塩釜:機船'!AF56)</f>
        <v>0</v>
      </c>
      <c r="AG56" s="1">
        <f>SUM('㈱塩釜:機船'!AG56)</f>
        <v>0</v>
      </c>
      <c r="AH56" s="1">
        <f>SUM('㈱塩釜:機船'!AH56)</f>
        <v>0</v>
      </c>
      <c r="AI56" s="1">
        <f>SUM('㈱塩釜:機船'!AI56)</f>
        <v>0</v>
      </c>
      <c r="AJ56" s="1">
        <f>SUM('㈱塩釜:機船'!AJ56)</f>
        <v>0</v>
      </c>
      <c r="AK56" s="1">
        <f>SUM('㈱塩釜:機船'!AK56)</f>
        <v>0</v>
      </c>
      <c r="AL56" s="1">
        <f>SUM('㈱塩釜:機船'!AL56)</f>
        <v>0</v>
      </c>
      <c r="AM56" s="1">
        <f>SUM('㈱塩釜:機船'!AM56)</f>
        <v>0</v>
      </c>
      <c r="AN56" s="1">
        <f t="shared" si="3"/>
        <v>0</v>
      </c>
      <c r="AO56" s="1">
        <f t="shared" si="4"/>
        <v>0</v>
      </c>
      <c r="AP56" s="1">
        <f t="shared" si="5"/>
        <v>0</v>
      </c>
      <c r="AQ56" s="62" t="s">
        <v>23</v>
      </c>
      <c r="AR56" s="349" t="s">
        <v>105</v>
      </c>
      <c r="AS56" s="350"/>
      <c r="AT56" s="25"/>
    </row>
    <row r="57" spans="1:46" ht="18.75">
      <c r="A57" s="347"/>
      <c r="B57" s="348"/>
      <c r="C57" s="76" t="s">
        <v>24</v>
      </c>
      <c r="D57" s="2">
        <f>SUM('㈱塩釜:機船'!D57)</f>
        <v>0</v>
      </c>
      <c r="E57" s="2">
        <f>SUM('㈱塩釜:機船'!E57)</f>
        <v>0</v>
      </c>
      <c r="F57" s="2">
        <f>SUM('㈱塩釜:機船'!F57)</f>
        <v>0</v>
      </c>
      <c r="G57" s="2">
        <f>SUM('㈱塩釜:機船'!G57)</f>
        <v>0</v>
      </c>
      <c r="H57" s="2">
        <f>SUM('㈱塩釜:機船'!H57)</f>
        <v>0</v>
      </c>
      <c r="I57" s="2">
        <f>SUM('㈱塩釜:機船'!I57)</f>
        <v>0</v>
      </c>
      <c r="J57" s="2">
        <f>SUM('㈱塩釜:機船'!J57)</f>
        <v>0</v>
      </c>
      <c r="K57" s="2">
        <f>SUM('㈱塩釜:機船'!K57)</f>
        <v>0</v>
      </c>
      <c r="L57" s="2">
        <f>SUM('㈱塩釜:機船'!L57)</f>
        <v>0</v>
      </c>
      <c r="M57" s="2">
        <f>SUM('㈱塩釜:機船'!M57)</f>
        <v>0</v>
      </c>
      <c r="N57" s="2">
        <f>SUM('㈱塩釜:機船'!N57)</f>
        <v>0</v>
      </c>
      <c r="O57" s="2">
        <f>SUM('㈱塩釜:機船'!O57)</f>
        <v>0</v>
      </c>
      <c r="P57" s="2">
        <f>SUM('㈱塩釜:機船'!P57)</f>
        <v>0</v>
      </c>
      <c r="Q57" s="2">
        <f>SUM('㈱塩釜:機船'!Q57)</f>
        <v>0</v>
      </c>
      <c r="R57" s="2">
        <f>SUM('㈱塩釜:機船'!R57)</f>
        <v>0</v>
      </c>
      <c r="S57" s="2">
        <f>SUM('㈱塩釜:機船'!S57)</f>
        <v>0</v>
      </c>
      <c r="T57" s="2">
        <f>SUM('㈱塩釜:機船'!T57)</f>
        <v>0</v>
      </c>
      <c r="U57" s="2">
        <f>SUM('㈱塩釜:機船'!U57)</f>
        <v>0</v>
      </c>
      <c r="V57" s="2">
        <f>SUM('㈱塩釜:機船'!V57)</f>
        <v>0</v>
      </c>
      <c r="W57" s="2">
        <f>SUM('㈱塩釜:機船'!W57)</f>
        <v>0</v>
      </c>
      <c r="X57" s="7">
        <f>SUM('㈱塩釜:機船'!X57)</f>
        <v>0</v>
      </c>
      <c r="Y57" s="2">
        <f>SUM('㈱塩釜:機船'!Y57)</f>
        <v>0</v>
      </c>
      <c r="Z57" s="2">
        <f>SUM('㈱塩釜:機船'!Z57)</f>
        <v>0</v>
      </c>
      <c r="AA57" s="2">
        <f>SUM('㈱塩釜:機船'!AA57)</f>
        <v>0</v>
      </c>
      <c r="AB57" s="2">
        <f>SUM('㈱塩釜:機船'!AB57)</f>
        <v>0</v>
      </c>
      <c r="AC57" s="2">
        <f>SUM('㈱塩釜:機船'!AC57)</f>
        <v>0</v>
      </c>
      <c r="AD57" s="2">
        <f>SUM('㈱塩釜:機船'!AD57)</f>
        <v>0</v>
      </c>
      <c r="AE57" s="2">
        <f>SUM('㈱塩釜:機船'!AE57)</f>
        <v>0</v>
      </c>
      <c r="AF57" s="2">
        <f>SUM('㈱塩釜:機船'!AF57)</f>
        <v>0</v>
      </c>
      <c r="AG57" s="2">
        <f>SUM('㈱塩釜:機船'!AG57)</f>
        <v>0</v>
      </c>
      <c r="AH57" s="2">
        <f>SUM('㈱塩釜:機船'!AH57)</f>
        <v>0</v>
      </c>
      <c r="AI57" s="2">
        <f>SUM('㈱塩釜:機船'!AI57)</f>
        <v>0</v>
      </c>
      <c r="AJ57" s="2">
        <f>SUM('㈱塩釜:機船'!AJ57)</f>
        <v>0</v>
      </c>
      <c r="AK57" s="2">
        <f>SUM('㈱塩釜:機船'!AK57)</f>
        <v>0</v>
      </c>
      <c r="AL57" s="2">
        <f>SUM('㈱塩釜:機船'!AL57)</f>
        <v>0</v>
      </c>
      <c r="AM57" s="2">
        <f>SUM('㈱塩釜:機船'!AM57)</f>
        <v>0</v>
      </c>
      <c r="AN57" s="2">
        <f t="shared" si="3"/>
        <v>0</v>
      </c>
      <c r="AO57" s="2">
        <f t="shared" si="4"/>
        <v>0</v>
      </c>
      <c r="AP57" s="2">
        <f t="shared" si="5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3">
        <f>SUM('㈱塩釜:機船'!D58)</f>
        <v>0</v>
      </c>
      <c r="E58" s="3">
        <f>SUM('㈱塩釜:機船'!E58)</f>
        <v>0</v>
      </c>
      <c r="F58" s="3">
        <f>SUM('㈱塩釜:機船'!F58)</f>
        <v>0</v>
      </c>
      <c r="G58" s="3">
        <f>SUM('㈱塩釜:機船'!G58)</f>
        <v>0</v>
      </c>
      <c r="H58" s="3">
        <f>SUM('㈱塩釜:機船'!H58)</f>
        <v>0</v>
      </c>
      <c r="I58" s="3">
        <f>SUM('㈱塩釜:機船'!I58)</f>
        <v>0</v>
      </c>
      <c r="J58" s="3">
        <f>SUM('㈱塩釜:機船'!J58)</f>
        <v>0</v>
      </c>
      <c r="K58" s="3">
        <f>SUM('㈱塩釜:機船'!K58)</f>
        <v>0</v>
      </c>
      <c r="L58" s="3">
        <f>SUM('㈱塩釜:機船'!L58)</f>
        <v>0</v>
      </c>
      <c r="M58" s="3">
        <f>SUM('㈱塩釜:機船'!M58)</f>
        <v>0</v>
      </c>
      <c r="N58" s="3">
        <f>SUM('㈱塩釜:機船'!N58)</f>
        <v>0</v>
      </c>
      <c r="O58" s="3">
        <f>SUM('㈱塩釜:機船'!O58)</f>
        <v>0</v>
      </c>
      <c r="P58" s="3">
        <f>SUM('㈱塩釜:機船'!P58)</f>
        <v>0</v>
      </c>
      <c r="Q58" s="3">
        <f>SUM('㈱塩釜:機船'!Q58)</f>
        <v>0</v>
      </c>
      <c r="R58" s="3">
        <f>SUM('㈱塩釜:機船'!R58)</f>
        <v>0</v>
      </c>
      <c r="S58" s="3">
        <f>SUM('㈱塩釜:機船'!S58)</f>
        <v>0</v>
      </c>
      <c r="T58" s="3">
        <f>SUM('㈱塩釜:機船'!T58)</f>
        <v>0</v>
      </c>
      <c r="U58" s="3">
        <f>SUM('㈱塩釜:機船'!U58)</f>
        <v>0</v>
      </c>
      <c r="V58" s="3">
        <f>SUM('㈱塩釜:機船'!V58)</f>
        <v>0</v>
      </c>
      <c r="W58" s="3">
        <f>SUM('㈱塩釜:機船'!W58)</f>
        <v>0</v>
      </c>
      <c r="X58" s="4">
        <f>SUM('㈱塩釜:機船'!X58)</f>
        <v>0</v>
      </c>
      <c r="Y58" s="3">
        <f>SUM('㈱塩釜:機船'!Y58)</f>
        <v>0</v>
      </c>
      <c r="Z58" s="3">
        <f>SUM('㈱塩釜:機船'!Z58)</f>
        <v>0</v>
      </c>
      <c r="AA58" s="3">
        <f>SUM('㈱塩釜:機船'!AA58)</f>
        <v>0</v>
      </c>
      <c r="AB58" s="3">
        <f>SUM('㈱塩釜:機船'!AB58)</f>
        <v>0</v>
      </c>
      <c r="AC58" s="3">
        <f>SUM('㈱塩釜:機船'!AC58)</f>
        <v>0</v>
      </c>
      <c r="AD58" s="3">
        <f>SUM('㈱塩釜:機船'!AD58)</f>
        <v>0</v>
      </c>
      <c r="AE58" s="3">
        <f>SUM('㈱塩釜:機船'!AE58)</f>
        <v>0</v>
      </c>
      <c r="AF58" s="3">
        <f>SUM('㈱塩釜:機船'!AF58)</f>
        <v>0</v>
      </c>
      <c r="AG58" s="3">
        <f>SUM('㈱塩釜:機船'!AG58)</f>
        <v>0</v>
      </c>
      <c r="AH58" s="3">
        <f>SUM('㈱塩釜:機船'!AH58)</f>
        <v>0</v>
      </c>
      <c r="AI58" s="3">
        <f>SUM('㈱塩釜:機船'!AI58)</f>
        <v>0</v>
      </c>
      <c r="AJ58" s="3">
        <f>SUM('㈱塩釜:機船'!AJ58)</f>
        <v>0</v>
      </c>
      <c r="AK58" s="3">
        <f>SUM('㈱塩釜:機船'!AK58)</f>
        <v>0</v>
      </c>
      <c r="AL58" s="3">
        <f>SUM('㈱塩釜:機船'!AL58)</f>
        <v>0</v>
      </c>
      <c r="AM58" s="3">
        <f>SUM('㈱塩釜:機船'!AM58)</f>
        <v>0</v>
      </c>
      <c r="AN58" s="3">
        <f t="shared" si="3"/>
        <v>0</v>
      </c>
      <c r="AO58" s="3">
        <f t="shared" si="4"/>
        <v>0</v>
      </c>
      <c r="AP58" s="3">
        <f t="shared" si="5"/>
        <v>0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>
        <f>SUM('㈱塩釜:機船'!D59)</f>
        <v>0</v>
      </c>
      <c r="E59" s="1">
        <f>SUM('㈱塩釜:機船'!E59)</f>
        <v>0</v>
      </c>
      <c r="F59" s="1">
        <f>SUM('㈱塩釜:機船'!F59)</f>
        <v>0</v>
      </c>
      <c r="G59" s="1">
        <f>SUM('㈱塩釜:機船'!G59)</f>
        <v>0</v>
      </c>
      <c r="H59" s="1">
        <f>SUM('㈱塩釜:機船'!H59)</f>
        <v>0</v>
      </c>
      <c r="I59" s="1">
        <f>SUM('㈱塩釜:機船'!I59)</f>
        <v>0</v>
      </c>
      <c r="J59" s="1">
        <f>SUM('㈱塩釜:機船'!J59)</f>
        <v>0</v>
      </c>
      <c r="K59" s="1">
        <f>SUM('㈱塩釜:機船'!K59)</f>
        <v>0</v>
      </c>
      <c r="L59" s="1">
        <f>SUM('㈱塩釜:機船'!L59)</f>
        <v>0</v>
      </c>
      <c r="M59" s="1">
        <f>SUM('㈱塩釜:機船'!M59)</f>
        <v>0</v>
      </c>
      <c r="N59" s="1">
        <f>SUM('㈱塩釜:機船'!N59)</f>
        <v>0</v>
      </c>
      <c r="O59" s="1">
        <f>SUM('㈱塩釜:機船'!O59)</f>
        <v>0</v>
      </c>
      <c r="P59" s="1">
        <f>SUM('㈱塩釜:機船'!P59)</f>
        <v>0</v>
      </c>
      <c r="Q59" s="1">
        <f>SUM('㈱塩釜:機船'!Q59)</f>
        <v>0</v>
      </c>
      <c r="R59" s="1">
        <f>SUM('㈱塩釜:機船'!R59)</f>
        <v>0</v>
      </c>
      <c r="S59" s="1">
        <f>SUM('㈱塩釜:機船'!S59)</f>
        <v>0</v>
      </c>
      <c r="T59" s="1">
        <f>SUM('㈱塩釜:機船'!T59)</f>
        <v>0</v>
      </c>
      <c r="U59" s="1">
        <f>SUM('㈱塩釜:機船'!U59)</f>
        <v>0</v>
      </c>
      <c r="V59" s="1">
        <f>SUM('㈱塩釜:機船'!V59)</f>
        <v>0</v>
      </c>
      <c r="W59" s="1">
        <f>SUM('㈱塩釜:機船'!W59)</f>
        <v>0</v>
      </c>
      <c r="X59" s="6">
        <f>SUM('㈱塩釜:機船'!X59)</f>
        <v>0</v>
      </c>
      <c r="Y59" s="1">
        <f>SUM('㈱塩釜:機船'!Y59)</f>
        <v>0</v>
      </c>
      <c r="Z59" s="1">
        <f>SUM('㈱塩釜:機船'!Z59)</f>
        <v>0</v>
      </c>
      <c r="AA59" s="1">
        <f>SUM('㈱塩釜:機船'!AA59)</f>
        <v>0</v>
      </c>
      <c r="AB59" s="1">
        <f>SUM('㈱塩釜:機船'!AB59)</f>
        <v>0</v>
      </c>
      <c r="AC59" s="1">
        <f>SUM('㈱塩釜:機船'!AC59)</f>
        <v>0</v>
      </c>
      <c r="AD59" s="1">
        <f>SUM('㈱塩釜:機船'!AD59)</f>
        <v>0</v>
      </c>
      <c r="AE59" s="1">
        <f>SUM('㈱塩釜:機船'!AE59)</f>
        <v>0</v>
      </c>
      <c r="AF59" s="1">
        <f>SUM('㈱塩釜:機船'!AF59)</f>
        <v>0</v>
      </c>
      <c r="AG59" s="1">
        <f>SUM('㈱塩釜:機船'!AG59)</f>
        <v>0</v>
      </c>
      <c r="AH59" s="1">
        <f>SUM('㈱塩釜:機船'!AH59)</f>
        <v>0</v>
      </c>
      <c r="AI59" s="1">
        <f>SUM('㈱塩釜:機船'!AI59)</f>
        <v>0</v>
      </c>
      <c r="AJ59" s="1">
        <f>SUM('㈱塩釜:機船'!AJ59)</f>
        <v>0</v>
      </c>
      <c r="AK59" s="1">
        <f>SUM('㈱塩釜:機船'!AK59)</f>
        <v>0</v>
      </c>
      <c r="AL59" s="1">
        <f>SUM('㈱塩釜:機船'!AL59)</f>
        <v>0</v>
      </c>
      <c r="AM59" s="1">
        <f>SUM('㈱塩釜:機船'!AM59)</f>
        <v>0</v>
      </c>
      <c r="AN59" s="1">
        <f t="shared" si="3"/>
        <v>0</v>
      </c>
      <c r="AO59" s="1">
        <f t="shared" si="4"/>
        <v>0</v>
      </c>
      <c r="AP59" s="1">
        <f t="shared" si="5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>
        <f>SUM('㈱塩釜:機船'!D60)</f>
        <v>0</v>
      </c>
      <c r="E60" s="2">
        <f>SUM('㈱塩釜:機船'!E60)</f>
        <v>0</v>
      </c>
      <c r="F60" s="2">
        <f>SUM('㈱塩釜:機船'!F60)</f>
        <v>0</v>
      </c>
      <c r="G60" s="2">
        <f>SUM('㈱塩釜:機船'!G60)</f>
        <v>0</v>
      </c>
      <c r="H60" s="2">
        <f>SUM('㈱塩釜:機船'!H60)</f>
        <v>0</v>
      </c>
      <c r="I60" s="2">
        <f>SUM('㈱塩釜:機船'!I60)</f>
        <v>0</v>
      </c>
      <c r="J60" s="2">
        <f>SUM('㈱塩釜:機船'!J60)</f>
        <v>0</v>
      </c>
      <c r="K60" s="2">
        <f>SUM('㈱塩釜:機船'!K60)</f>
        <v>0</v>
      </c>
      <c r="L60" s="2">
        <f>SUM('㈱塩釜:機船'!L60)</f>
        <v>0</v>
      </c>
      <c r="M60" s="2">
        <f>SUM('㈱塩釜:機船'!M60)</f>
        <v>0</v>
      </c>
      <c r="N60" s="2">
        <f>SUM('㈱塩釜:機船'!N60)</f>
        <v>0</v>
      </c>
      <c r="O60" s="2">
        <f>SUM('㈱塩釜:機船'!O60)</f>
        <v>0</v>
      </c>
      <c r="P60" s="2">
        <f>SUM('㈱塩釜:機船'!P60)</f>
        <v>0</v>
      </c>
      <c r="Q60" s="2">
        <f>SUM('㈱塩釜:機船'!Q60)</f>
        <v>0</v>
      </c>
      <c r="R60" s="2">
        <f>SUM('㈱塩釜:機船'!R60)</f>
        <v>0</v>
      </c>
      <c r="S60" s="2">
        <f>SUM('㈱塩釜:機船'!S60)</f>
        <v>0</v>
      </c>
      <c r="T60" s="2">
        <f>SUM('㈱塩釜:機船'!T60)</f>
        <v>0</v>
      </c>
      <c r="U60" s="2">
        <f>SUM('㈱塩釜:機船'!U60)</f>
        <v>0</v>
      </c>
      <c r="V60" s="2">
        <f>SUM('㈱塩釜:機船'!V60)</f>
        <v>0</v>
      </c>
      <c r="W60" s="2">
        <f>SUM('㈱塩釜:機船'!W60)</f>
        <v>0</v>
      </c>
      <c r="X60" s="7">
        <f>SUM('㈱塩釜:機船'!X60)</f>
        <v>0</v>
      </c>
      <c r="Y60" s="2">
        <f>SUM('㈱塩釜:機船'!Y60)</f>
        <v>0</v>
      </c>
      <c r="Z60" s="2">
        <f>SUM('㈱塩釜:機船'!Z60)</f>
        <v>0</v>
      </c>
      <c r="AA60" s="2">
        <f>SUM('㈱塩釜:機船'!AA60)</f>
        <v>0</v>
      </c>
      <c r="AB60" s="2">
        <f>SUM('㈱塩釜:機船'!AB60)</f>
        <v>0</v>
      </c>
      <c r="AC60" s="2">
        <f>SUM('㈱塩釜:機船'!AC60)</f>
        <v>0</v>
      </c>
      <c r="AD60" s="2">
        <f>SUM('㈱塩釜:機船'!AD60)</f>
        <v>0</v>
      </c>
      <c r="AE60" s="2">
        <f>SUM('㈱塩釜:機船'!AE60)</f>
        <v>0</v>
      </c>
      <c r="AF60" s="2">
        <f>SUM('㈱塩釜:機船'!AF60)</f>
        <v>0</v>
      </c>
      <c r="AG60" s="2">
        <f>SUM('㈱塩釜:機船'!AG60)</f>
        <v>0</v>
      </c>
      <c r="AH60" s="2">
        <f>SUM('㈱塩釜:機船'!AH60)</f>
        <v>0</v>
      </c>
      <c r="AI60" s="2">
        <f>SUM('㈱塩釜:機船'!AI60)</f>
        <v>0</v>
      </c>
      <c r="AJ60" s="2">
        <f>SUM('㈱塩釜:機船'!AJ60)</f>
        <v>0</v>
      </c>
      <c r="AK60" s="2">
        <f>SUM('㈱塩釜:機船'!AK60)</f>
        <v>0</v>
      </c>
      <c r="AL60" s="2">
        <f>SUM('㈱塩釜:機船'!AL60)</f>
        <v>0</v>
      </c>
      <c r="AM60" s="2">
        <f>SUM('㈱塩釜:機船'!AM60)</f>
        <v>0</v>
      </c>
      <c r="AN60" s="2">
        <f t="shared" si="3"/>
        <v>0</v>
      </c>
      <c r="AO60" s="2">
        <f t="shared" si="4"/>
        <v>0</v>
      </c>
      <c r="AP60" s="2">
        <f t="shared" si="5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 aca="true" t="shared" si="6" ref="D61:AM61">+D6+D8+D10+D12+D14+D16+D18+D20+D22+D24+D26+D28+D30+D32+D34+D36+D38+D40+D42+D44+D46+D48+D50+D52+D54+D56+D58</f>
        <v>94</v>
      </c>
      <c r="E61" s="3">
        <f t="shared" si="6"/>
        <v>40.8221</v>
      </c>
      <c r="F61" s="3">
        <f t="shared" si="6"/>
        <v>10271.53943244296</v>
      </c>
      <c r="G61" s="3">
        <f t="shared" si="6"/>
        <v>91</v>
      </c>
      <c r="H61" s="3">
        <f t="shared" si="6"/>
        <v>44.3143</v>
      </c>
      <c r="I61" s="3">
        <f t="shared" si="6"/>
        <v>18244.95727115595</v>
      </c>
      <c r="J61" s="3">
        <f t="shared" si="6"/>
        <v>105</v>
      </c>
      <c r="K61" s="3">
        <f t="shared" si="6"/>
        <v>50.3616</v>
      </c>
      <c r="L61" s="3">
        <f t="shared" si="6"/>
        <v>26407.038164687776</v>
      </c>
      <c r="M61" s="3">
        <f t="shared" si="6"/>
        <v>119</v>
      </c>
      <c r="N61" s="3">
        <f t="shared" si="6"/>
        <v>42.8925</v>
      </c>
      <c r="O61" s="3">
        <f t="shared" si="6"/>
        <v>24859.47073777406</v>
      </c>
      <c r="P61" s="3">
        <f t="shared" si="6"/>
        <v>136</v>
      </c>
      <c r="Q61" s="3">
        <f t="shared" si="6"/>
        <v>53.2423</v>
      </c>
      <c r="R61" s="3">
        <f t="shared" si="6"/>
        <v>24007.400471348243</v>
      </c>
      <c r="S61" s="3">
        <f t="shared" si="6"/>
        <v>173</v>
      </c>
      <c r="T61" s="3">
        <f t="shared" si="6"/>
        <v>82.1453</v>
      </c>
      <c r="U61" s="3">
        <f t="shared" si="6"/>
        <v>40734.342400288566</v>
      </c>
      <c r="V61" s="3">
        <f t="shared" si="6"/>
        <v>159</v>
      </c>
      <c r="W61" s="3">
        <f t="shared" si="6"/>
        <v>26.9762</v>
      </c>
      <c r="X61" s="4">
        <f t="shared" si="6"/>
        <v>22092.842899738258</v>
      </c>
      <c r="Y61" s="3">
        <f t="shared" si="6"/>
        <v>142</v>
      </c>
      <c r="Z61" s="3">
        <f t="shared" si="6"/>
        <v>57.3189</v>
      </c>
      <c r="AA61" s="3">
        <f t="shared" si="6"/>
        <v>38400.946957661734</v>
      </c>
      <c r="AB61" s="3">
        <f t="shared" si="6"/>
        <v>83</v>
      </c>
      <c r="AC61" s="3">
        <f t="shared" si="6"/>
        <v>31.7759</v>
      </c>
      <c r="AD61" s="3">
        <f t="shared" si="6"/>
        <v>26329.280094909012</v>
      </c>
      <c r="AE61" s="3">
        <f t="shared" si="6"/>
        <v>28</v>
      </c>
      <c r="AF61" s="3">
        <f t="shared" si="6"/>
        <v>42.8558</v>
      </c>
      <c r="AG61" s="3">
        <f t="shared" si="6"/>
        <v>36463.48082722832</v>
      </c>
      <c r="AH61" s="3">
        <f t="shared" si="6"/>
        <v>10</v>
      </c>
      <c r="AI61" s="3">
        <f t="shared" si="6"/>
        <v>24.508</v>
      </c>
      <c r="AJ61" s="3">
        <f t="shared" si="6"/>
        <v>19082.095867727712</v>
      </c>
      <c r="AK61" s="3">
        <f t="shared" si="6"/>
        <v>41</v>
      </c>
      <c r="AL61" s="3">
        <f t="shared" si="6"/>
        <v>53.55800000000001</v>
      </c>
      <c r="AM61" s="3">
        <f t="shared" si="6"/>
        <v>24267.650687821777</v>
      </c>
      <c r="AN61" s="3">
        <f t="shared" si="3"/>
        <v>1181</v>
      </c>
      <c r="AO61" s="3">
        <f t="shared" si="4"/>
        <v>550.7709</v>
      </c>
      <c r="AP61" s="3">
        <f t="shared" si="5"/>
        <v>311161.0458127844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/>
      <c r="C62" s="75" t="s">
        <v>63</v>
      </c>
      <c r="D62" s="1">
        <f aca="true" t="shared" si="7" ref="D62:AM62">D59</f>
        <v>0</v>
      </c>
      <c r="E62" s="1">
        <f t="shared" si="7"/>
        <v>0</v>
      </c>
      <c r="F62" s="1">
        <f t="shared" si="7"/>
        <v>0</v>
      </c>
      <c r="G62" s="1">
        <f t="shared" si="7"/>
        <v>0</v>
      </c>
      <c r="H62" s="1">
        <f t="shared" si="7"/>
        <v>0</v>
      </c>
      <c r="I62" s="1">
        <f t="shared" si="7"/>
        <v>0</v>
      </c>
      <c r="J62" s="1">
        <f t="shared" si="7"/>
        <v>0</v>
      </c>
      <c r="K62" s="1">
        <f t="shared" si="7"/>
        <v>0</v>
      </c>
      <c r="L62" s="1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1">
        <f t="shared" si="7"/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6">
        <f t="shared" si="7"/>
        <v>0</v>
      </c>
      <c r="Y62" s="1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4"/>
        <v>0</v>
      </c>
      <c r="AP62" s="1">
        <f t="shared" si="5"/>
        <v>0</v>
      </c>
      <c r="AQ62" s="65" t="s">
        <v>79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+D7+D9+D11+D13+D15+D17+D19+D21+D23+D25+D27+D29+D31+D33+D35+D37+D39+D41+D43+D45+D47+D49+D51+D53+D55+D57+D60</f>
        <v>30</v>
      </c>
      <c r="E63" s="2">
        <f>+E7+E9+E11+E13+E15+E17+E19+E21+E23+E25+E27+E29+E31+E33+E35+E37+E39+E41+E43+E45+E47+E49+E51+E53+E55+E57+E60</f>
        <v>682.7454</v>
      </c>
      <c r="F63" s="2">
        <f>+F7+F9+F11+F13+F15+F17+F19+F21+F23+F25+F27+F29+F31+F33+F35+F37+F39+F41+F43+F45+F47+F49+F51+F53+F55+F57+F60</f>
        <v>320139.5686612332</v>
      </c>
      <c r="G63" s="2">
        <f>+G7+G9+G11+G13+G15+G17+G19+G21+G23+G25+G27+G29+G31+G33+G35+G37+G39+G41+G43+G45+G47+G49+G51+G53+G55+G57+G60</f>
        <v>16</v>
      </c>
      <c r="H63" s="2">
        <f>H43</f>
        <v>418.44780000000003</v>
      </c>
      <c r="I63" s="2">
        <f>I43</f>
        <v>198156.22300011537</v>
      </c>
      <c r="J63" s="2">
        <f>+J7+J9+J11+J13+J15+J17+J19+J21+J23+J25+J27+J29+J31+J33+J35+J37+J39+J41+J43+J45+J47+J49+J51+J53+J55+J57+J60</f>
        <v>14</v>
      </c>
      <c r="K63" s="2">
        <f>+K7+K9+K11+K13+K15+K17+K19+K21+K23+K25+K27+K29+K31+K33+K35+K37+K39+K41+K43+K45+K47+K49+K51+K53+K55+K57+K60</f>
        <v>312.848</v>
      </c>
      <c r="L63" s="2">
        <f>+L7+L9+L11+L13+L15+L17+L19+L21+L23+L25+L27+L29+L31+L33+L35+L37+L39+L41+L43+L45+L47+L49+L51+L53+L55+L57+L60</f>
        <v>188003.84546512424</v>
      </c>
      <c r="M63" s="2">
        <f aca="true" t="shared" si="8" ref="M63:AE63">+M7+M9+M11+M13+M15+M17+M19+M21+M23+M25+M27+M29+M31+M33+M35+M37+M39+M41+M43+M45+M47+M49+M51+M53+M55+M57+M60</f>
        <v>13</v>
      </c>
      <c r="N63" s="2">
        <f t="shared" si="8"/>
        <v>248.3512</v>
      </c>
      <c r="O63" s="2">
        <f t="shared" si="8"/>
        <v>143693.12585794646</v>
      </c>
      <c r="P63" s="2">
        <f t="shared" si="8"/>
        <v>15</v>
      </c>
      <c r="Q63" s="2">
        <f t="shared" si="8"/>
        <v>231.8426</v>
      </c>
      <c r="R63" s="2">
        <f t="shared" si="8"/>
        <v>97148.94552404966</v>
      </c>
      <c r="S63" s="2">
        <f t="shared" si="8"/>
        <v>13</v>
      </c>
      <c r="T63" s="2">
        <f t="shared" si="8"/>
        <v>369.5068</v>
      </c>
      <c r="U63" s="2">
        <f t="shared" si="8"/>
        <v>133690.88549468806</v>
      </c>
      <c r="V63" s="2">
        <f t="shared" si="8"/>
        <v>16</v>
      </c>
      <c r="W63" s="2">
        <f t="shared" si="8"/>
        <v>250.26760000000002</v>
      </c>
      <c r="X63" s="7">
        <f t="shared" si="8"/>
        <v>109187.50753551527</v>
      </c>
      <c r="Y63" s="2">
        <f t="shared" si="8"/>
        <v>63</v>
      </c>
      <c r="Z63" s="2">
        <f t="shared" si="8"/>
        <v>695.2188</v>
      </c>
      <c r="AA63" s="2">
        <f t="shared" si="8"/>
        <v>697248.3906804183</v>
      </c>
      <c r="AB63" s="2">
        <f t="shared" si="8"/>
        <v>110</v>
      </c>
      <c r="AC63" s="2">
        <f t="shared" si="8"/>
        <v>1281.2658</v>
      </c>
      <c r="AD63" s="2">
        <f t="shared" si="8"/>
        <v>928226.9960876796</v>
      </c>
      <c r="AE63" s="2">
        <f t="shared" si="8"/>
        <v>93</v>
      </c>
      <c r="AF63" s="2">
        <f>AF7+AF9+AF11+AF13+AF15+AF17+AF19+AF21+AF23+AF25+AF27+AF29+AF31+AF33+AF35+AF37+AF39+AF41+AF43+AF45+AF47+AF49+AF51+AF53+AF55+AF57+AF60</f>
        <v>748.8134</v>
      </c>
      <c r="AG63" s="2">
        <f aca="true" t="shared" si="9" ref="AG63:AM63">+AG7+AG9+AG11+AG13+AG15+AG17+AG19+AG21+AG23+AG25+AG27+AG29+AG31+AG33+AG35+AG37+AG39+AG41+AG43+AG45+AG47+AG49+AG51+AG53+AG55+AG57+AG60</f>
        <v>853765.7446251794</v>
      </c>
      <c r="AH63" s="2">
        <f t="shared" si="9"/>
        <v>88</v>
      </c>
      <c r="AI63" s="2">
        <f t="shared" si="9"/>
        <v>1038.2932</v>
      </c>
      <c r="AJ63" s="2">
        <f t="shared" si="9"/>
        <v>856532.0414124064</v>
      </c>
      <c r="AK63" s="2">
        <f t="shared" si="9"/>
        <v>51</v>
      </c>
      <c r="AL63" s="2">
        <f t="shared" si="9"/>
        <v>754.7375</v>
      </c>
      <c r="AM63" s="2">
        <f t="shared" si="9"/>
        <v>509724.14891861985</v>
      </c>
      <c r="AN63" s="8">
        <f t="shared" si="3"/>
        <v>522</v>
      </c>
      <c r="AO63" s="2">
        <f t="shared" si="4"/>
        <v>7032.338100000001</v>
      </c>
      <c r="AP63" s="2">
        <f t="shared" si="5"/>
        <v>5035517.423262976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80</v>
      </c>
      <c r="C64" s="75" t="s">
        <v>23</v>
      </c>
      <c r="D64" s="1">
        <f>SUM('㈱塩釜:機船'!D64)</f>
        <v>195</v>
      </c>
      <c r="E64" s="1">
        <f>SUM('㈱塩釜:機船'!E64)</f>
        <v>306.4384</v>
      </c>
      <c r="F64" s="1">
        <f>SUM('㈱塩釜:機船'!F64)</f>
        <v>92367.364</v>
      </c>
      <c r="G64" s="1">
        <f>SUM('㈱塩釜:機船'!G64)</f>
        <v>200</v>
      </c>
      <c r="H64" s="1">
        <f>SUM('㈱塩釜:機船'!H64)</f>
        <v>180.8314</v>
      </c>
      <c r="I64" s="1">
        <f>SUM('㈱塩釜:機船'!I64)</f>
        <v>101431.513</v>
      </c>
      <c r="J64" s="1">
        <f>SUM('㈱塩釜:機船'!J64)</f>
        <v>269</v>
      </c>
      <c r="K64" s="1">
        <f>SUM('㈱塩釜:機船'!K64)</f>
        <v>522.3428</v>
      </c>
      <c r="L64" s="1">
        <f>SUM('㈱塩釜:機船'!L64)</f>
        <v>300113.744</v>
      </c>
      <c r="M64" s="1">
        <f>SUM('㈱塩釜:機船'!M64)</f>
        <v>265</v>
      </c>
      <c r="N64" s="1">
        <f>SUM('㈱塩釜:機船'!N64)</f>
        <v>782.26552</v>
      </c>
      <c r="O64" s="1">
        <f>SUM('㈱塩釜:機船'!O64)</f>
        <v>450417.032</v>
      </c>
      <c r="P64" s="1">
        <f>SUM('㈱塩釜:機船'!P64)</f>
        <v>324</v>
      </c>
      <c r="Q64" s="1">
        <f>SUM('㈱塩釜:機船'!Q64)</f>
        <v>1338.7152</v>
      </c>
      <c r="R64" s="1">
        <f>SUM('㈱塩釜:機船'!R64)</f>
        <v>708651.584</v>
      </c>
      <c r="S64" s="1">
        <f>SUM('㈱塩釜:機船'!S64)</f>
        <v>356</v>
      </c>
      <c r="T64" s="1">
        <f>SUM('㈱塩釜:機船'!T64)</f>
        <v>1420.9799</v>
      </c>
      <c r="U64" s="1">
        <f>SUM('㈱塩釜:機船'!U64)</f>
        <v>674665.549</v>
      </c>
      <c r="V64" s="1">
        <f>SUM('㈱塩釜:機船'!V64)</f>
        <v>279</v>
      </c>
      <c r="W64" s="1">
        <f>SUM('㈱塩釜:機船'!W64)</f>
        <v>51.2044</v>
      </c>
      <c r="X64" s="6">
        <f>SUM('㈱塩釜:機船'!X64)</f>
        <v>40239.665</v>
      </c>
      <c r="Y64" s="1">
        <f>SUM('㈱塩釜:機船'!Y64)</f>
        <v>227</v>
      </c>
      <c r="Z64" s="1">
        <f>SUM('㈱塩釜:機船'!Z64)</f>
        <v>707.447</v>
      </c>
      <c r="AA64" s="1">
        <f>SUM('㈱塩釜:機船'!AA64)</f>
        <v>355136.103</v>
      </c>
      <c r="AB64" s="1">
        <f>SUM('㈱塩釜:機船'!AB64)</f>
        <v>245</v>
      </c>
      <c r="AC64" s="1">
        <f>SUM('㈱塩釜:機船'!AC64)</f>
        <v>1325.97465</v>
      </c>
      <c r="AD64" s="1">
        <f>SUM('㈱塩釜:機船'!AD64)</f>
        <v>428834.15</v>
      </c>
      <c r="AE64" s="1">
        <f>SUM('㈱塩釜:機船'!AE64)</f>
        <v>204</v>
      </c>
      <c r="AF64" s="1">
        <f>SUM('㈱塩釜:機船'!AF64)</f>
        <v>193.78145</v>
      </c>
      <c r="AG64" s="1">
        <f>SUM('㈱塩釜:機船'!AG64)</f>
        <v>65935.372</v>
      </c>
      <c r="AH64" s="1">
        <f>SUM('㈱塩釜:機船'!AH64)</f>
        <v>175</v>
      </c>
      <c r="AI64" s="1">
        <f>SUM('㈱塩釜:機船'!AI64)</f>
        <v>481.68505</v>
      </c>
      <c r="AJ64" s="1">
        <f>SUM('㈱塩釜:機船'!AJ64)</f>
        <v>221391.168</v>
      </c>
      <c r="AK64" s="1">
        <f>SUM('㈱塩釜:機船'!AK64)</f>
        <v>173</v>
      </c>
      <c r="AL64" s="1">
        <f>SUM('㈱塩釜:機船'!AL64)</f>
        <v>295.68333</v>
      </c>
      <c r="AM64" s="1">
        <f>SUM('㈱塩釜:機船'!AM64)</f>
        <v>101571.134</v>
      </c>
      <c r="AN64" s="9">
        <f t="shared" si="3"/>
        <v>2912</v>
      </c>
      <c r="AO64" s="9">
        <f t="shared" si="4"/>
        <v>7607.3491</v>
      </c>
      <c r="AP64" s="1">
        <f t="shared" si="5"/>
        <v>3540754.3780000005</v>
      </c>
      <c r="AQ64" s="49" t="s">
        <v>23</v>
      </c>
      <c r="AR64" s="336" t="s">
        <v>80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>
        <f>SUM('㈱塩釜:機船'!D65)</f>
        <v>430</v>
      </c>
      <c r="E65" s="2">
        <f>SUM('㈱塩釜:機船'!E65)</f>
        <v>195.09550000000002</v>
      </c>
      <c r="F65" s="2">
        <f>SUM('㈱塩釜:機船'!F65)</f>
        <v>129874.69790632381</v>
      </c>
      <c r="G65" s="2">
        <f>SUM('㈱塩釜:機船'!G65)</f>
        <v>450</v>
      </c>
      <c r="H65" s="2">
        <f>SUM('㈱塩釜:機船'!H65)</f>
        <v>116.61959999999999</v>
      </c>
      <c r="I65" s="2">
        <f>SUM('㈱塩釜:機船'!I65)</f>
        <v>111068.57172872868</v>
      </c>
      <c r="J65" s="2">
        <f>SUM('㈱塩釜:機船'!J65)</f>
        <v>533</v>
      </c>
      <c r="K65" s="2">
        <f>SUM('㈱塩釜:機船'!K65)</f>
        <v>395.35898</v>
      </c>
      <c r="L65" s="2">
        <f>SUM('㈱塩釜:機船'!L65)</f>
        <v>213804.058370188</v>
      </c>
      <c r="M65" s="2">
        <f>SUM('㈱塩釜:機船'!M65)</f>
        <v>84</v>
      </c>
      <c r="N65" s="2">
        <f>SUM('㈱塩釜:機船'!N65)</f>
        <v>1145.34761</v>
      </c>
      <c r="O65" s="2">
        <f>SUM('㈱塩釜:機船'!O65)</f>
        <v>564102.1124042794</v>
      </c>
      <c r="P65" s="2">
        <f>SUM('㈱塩釜:機船'!P65)</f>
        <v>105</v>
      </c>
      <c r="Q65" s="2">
        <f>SUM('㈱塩釜:機船'!Q65)</f>
        <v>1867.83448</v>
      </c>
      <c r="R65" s="2">
        <f>SUM('㈱塩釜:機船'!R65)</f>
        <v>987899.5770046021</v>
      </c>
      <c r="S65" s="2">
        <f>SUM('㈱塩釜:機船'!S65)</f>
        <v>541</v>
      </c>
      <c r="T65" s="2">
        <f>SUM('㈱塩釜:機船'!T65)</f>
        <v>625.22255</v>
      </c>
      <c r="U65" s="2">
        <f>SUM('㈱塩釜:機船'!U65)</f>
        <v>358217.5481050234</v>
      </c>
      <c r="V65" s="2">
        <f>SUM('㈱塩釜:機船'!V65)</f>
        <v>622</v>
      </c>
      <c r="W65" s="2">
        <f>SUM('㈱塩釜:機船'!W65)</f>
        <v>1960.9325000000001</v>
      </c>
      <c r="X65" s="7">
        <f>SUM('㈱塩釜:機船'!X65)</f>
        <v>1037754.4245647464</v>
      </c>
      <c r="Y65" s="2">
        <f>SUM('㈱塩釜:機船'!Y65)</f>
        <v>498</v>
      </c>
      <c r="Z65" s="2">
        <f>SUM('㈱塩釜:機船'!Z65)</f>
        <v>1488.53806</v>
      </c>
      <c r="AA65" s="2">
        <f>SUM('㈱塩釜:機船'!AA65)</f>
        <v>631702.9303619199</v>
      </c>
      <c r="AB65" s="2">
        <f>SUM('㈱塩釜:機船'!AB65)</f>
        <v>388</v>
      </c>
      <c r="AC65" s="2">
        <f>SUM('㈱塩釜:機船'!AC65)</f>
        <v>669.2443</v>
      </c>
      <c r="AD65" s="2">
        <f>SUM('㈱塩釜:機船'!AD65)</f>
        <v>278622.3828174114</v>
      </c>
      <c r="AE65" s="2">
        <f>SUM('㈱塩釜:機船'!AE65)</f>
        <v>416</v>
      </c>
      <c r="AF65" s="2">
        <f>SUM('㈱塩釜:機船'!AF65)</f>
        <v>691.88625</v>
      </c>
      <c r="AG65" s="2">
        <f>SUM('㈱塩釜:機船'!AG65)</f>
        <v>331054.90854759223</v>
      </c>
      <c r="AH65" s="2">
        <f>SUM('㈱塩釜:機船'!AH65)</f>
        <v>412</v>
      </c>
      <c r="AI65" s="2">
        <f>SUM('㈱塩釜:機船'!AI65)</f>
        <v>1056.08873</v>
      </c>
      <c r="AJ65" s="2">
        <f>SUM('㈱塩釜:機船'!AJ65)</f>
        <v>498343.3367198659</v>
      </c>
      <c r="AK65" s="2">
        <f>SUM('㈱塩釜:機船'!AK65)</f>
        <v>606</v>
      </c>
      <c r="AL65" s="2">
        <f>SUM('㈱塩釜:機船'!AL65)</f>
        <v>70.20605</v>
      </c>
      <c r="AM65" s="2">
        <f>SUM('㈱塩釜:機船'!AM65)</f>
        <v>112945.98539355832</v>
      </c>
      <c r="AN65" s="2">
        <f t="shared" si="3"/>
        <v>5085</v>
      </c>
      <c r="AO65" s="2">
        <f t="shared" si="4"/>
        <v>10282.374609999999</v>
      </c>
      <c r="AP65" s="2">
        <f t="shared" si="5"/>
        <v>5255390.533924241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81</v>
      </c>
      <c r="C66" s="75" t="s">
        <v>23</v>
      </c>
      <c r="D66" s="1">
        <f>SUM('㈱塩釜:機船'!D66)</f>
        <v>0</v>
      </c>
      <c r="E66" s="1">
        <f>SUM('㈱塩釜:機船'!E66)</f>
        <v>0</v>
      </c>
      <c r="F66" s="1">
        <f>SUM('㈱塩釜:機船'!F66)</f>
        <v>0</v>
      </c>
      <c r="G66" s="1">
        <f>SUM('㈱塩釜:機船'!G66)</f>
        <v>0</v>
      </c>
      <c r="H66" s="1">
        <f>SUM('㈱塩釜:機船'!H66)</f>
        <v>0</v>
      </c>
      <c r="I66" s="1">
        <f>SUM('㈱塩釜:機船'!I66)</f>
        <v>0</v>
      </c>
      <c r="J66" s="1">
        <f>SUM('㈱塩釜:機船'!J66)</f>
        <v>0</v>
      </c>
      <c r="K66" s="1">
        <f>SUM('㈱塩釜:機船'!K66)</f>
        <v>0</v>
      </c>
      <c r="L66" s="1">
        <f>SUM('㈱塩釜:機船'!L66)</f>
        <v>0</v>
      </c>
      <c r="M66" s="1">
        <f>SUM('㈱塩釜:機船'!M66)</f>
        <v>0</v>
      </c>
      <c r="N66" s="1">
        <f>SUM('㈱塩釜:機船'!N66)</f>
        <v>0</v>
      </c>
      <c r="O66" s="1">
        <f>SUM('㈱塩釜:機船'!O66)</f>
        <v>0</v>
      </c>
      <c r="P66" s="1">
        <f>SUM('㈱塩釜:機船'!P66)</f>
        <v>0</v>
      </c>
      <c r="Q66" s="1">
        <f>SUM('㈱塩釜:機船'!Q66)</f>
        <v>0</v>
      </c>
      <c r="R66" s="1">
        <f>SUM('㈱塩釜:機船'!R66)</f>
        <v>0</v>
      </c>
      <c r="S66" s="1">
        <f>SUM('㈱塩釜:機船'!S66)</f>
        <v>0</v>
      </c>
      <c r="T66" s="1">
        <f>SUM('㈱塩釜:機船'!T66)</f>
        <v>0</v>
      </c>
      <c r="U66" s="1">
        <f>SUM('㈱塩釜:機船'!U66)</f>
        <v>0</v>
      </c>
      <c r="V66" s="1">
        <f>SUM('㈱塩釜:機船'!V66)</f>
        <v>0</v>
      </c>
      <c r="W66" s="1">
        <f>SUM('㈱塩釜:機船'!W66)</f>
        <v>0</v>
      </c>
      <c r="X66" s="6">
        <f>SUM('㈱塩釜:機船'!X66)</f>
        <v>0</v>
      </c>
      <c r="Y66" s="1">
        <f>SUM('㈱塩釜:機船'!Y66)</f>
        <v>0</v>
      </c>
      <c r="Z66" s="1">
        <f>SUM('㈱塩釜:機船'!Z66)</f>
        <v>0</v>
      </c>
      <c r="AA66" s="1">
        <f>SUM('㈱塩釜:機船'!AA66)</f>
        <v>0</v>
      </c>
      <c r="AB66" s="1">
        <f>SUM('㈱塩釜:機船'!AB66)</f>
        <v>0</v>
      </c>
      <c r="AC66" s="1">
        <f>SUM('㈱塩釜:機船'!AC66)</f>
        <v>0</v>
      </c>
      <c r="AD66" s="1">
        <f>SUM('㈱塩釜:機船'!AD66)</f>
        <v>0</v>
      </c>
      <c r="AE66" s="1">
        <f>SUM('㈱塩釜:機船'!AE66)</f>
        <v>0</v>
      </c>
      <c r="AF66" s="1">
        <f>SUM('㈱塩釜:機船'!AF66)</f>
        <v>0</v>
      </c>
      <c r="AG66" s="1">
        <f>SUM('㈱塩釜:機船'!AG66)</f>
        <v>0</v>
      </c>
      <c r="AH66" s="1">
        <f>SUM('㈱塩釜:機船'!AH66)</f>
        <v>0</v>
      </c>
      <c r="AI66" s="1">
        <f>SUM('㈱塩釜:機船'!AI66)</f>
        <v>0</v>
      </c>
      <c r="AJ66" s="1">
        <f>SUM('㈱塩釜:機船'!AJ66)</f>
        <v>0</v>
      </c>
      <c r="AK66" s="1">
        <f>SUM('㈱塩釜:機船'!AK66)</f>
        <v>0</v>
      </c>
      <c r="AL66" s="1">
        <f>SUM('㈱塩釜:機船'!AL66)</f>
        <v>0</v>
      </c>
      <c r="AM66" s="1">
        <f>SUM('㈱塩釜:機船'!AM66)</f>
        <v>0</v>
      </c>
      <c r="AN66" s="1">
        <f aca="true" t="shared" si="10" ref="AN66:AP67">+D66+G66+J66+M66+P66+S66+V66+Y66+AB66+AE66+AH66+AK66</f>
        <v>0</v>
      </c>
      <c r="AO66" s="1">
        <f t="shared" si="10"/>
        <v>0</v>
      </c>
      <c r="AP66" s="1">
        <f t="shared" si="10"/>
        <v>0</v>
      </c>
      <c r="AQ66" s="49" t="s">
        <v>23</v>
      </c>
      <c r="AR66" s="336" t="s">
        <v>81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>
        <f>SUM('㈱塩釜:機船'!D67)</f>
        <v>0</v>
      </c>
      <c r="E67" s="2">
        <f>SUM('㈱塩釜:機船'!E67)</f>
        <v>0</v>
      </c>
      <c r="F67" s="2">
        <f>SUM('㈱塩釜:機船'!F67)</f>
        <v>0</v>
      </c>
      <c r="G67" s="2">
        <f>SUM('㈱塩釜:機船'!G67)</f>
        <v>0</v>
      </c>
      <c r="H67" s="2">
        <f>SUM('㈱塩釜:機船'!H67)</f>
        <v>0</v>
      </c>
      <c r="I67" s="2">
        <f>SUM('㈱塩釜:機船'!I67)</f>
        <v>0</v>
      </c>
      <c r="J67" s="2">
        <f>SUM('㈱塩釜:機船'!J67)</f>
        <v>0</v>
      </c>
      <c r="K67" s="2">
        <f>SUM('㈱塩釜:機船'!K67)</f>
        <v>0</v>
      </c>
      <c r="L67" s="2">
        <f>SUM('㈱塩釜:機船'!L67)</f>
        <v>0</v>
      </c>
      <c r="M67" s="2">
        <f>SUM('㈱塩釜:機船'!M67)</f>
        <v>0</v>
      </c>
      <c r="N67" s="2">
        <f>SUM('㈱塩釜:機船'!N67)</f>
        <v>0</v>
      </c>
      <c r="O67" s="2">
        <f>SUM('㈱塩釜:機船'!O67)</f>
        <v>0</v>
      </c>
      <c r="P67" s="2">
        <f>SUM('㈱塩釜:機船'!P67)</f>
        <v>0</v>
      </c>
      <c r="Q67" s="2">
        <f>SUM('㈱塩釜:機船'!Q67)</f>
        <v>0</v>
      </c>
      <c r="R67" s="2">
        <f>SUM('㈱塩釜:機船'!R67)</f>
        <v>0</v>
      </c>
      <c r="S67" s="2">
        <f>SUM('㈱塩釜:機船'!S67)</f>
        <v>0</v>
      </c>
      <c r="T67" s="2">
        <f>SUM('㈱塩釜:機船'!T67)</f>
        <v>0</v>
      </c>
      <c r="U67" s="2">
        <f>SUM('㈱塩釜:機船'!U67)</f>
        <v>0</v>
      </c>
      <c r="V67" s="2">
        <f>SUM('㈱塩釜:機船'!V67)</f>
        <v>0</v>
      </c>
      <c r="W67" s="2">
        <f>SUM('㈱塩釜:機船'!W67)</f>
        <v>0</v>
      </c>
      <c r="X67" s="7">
        <f>SUM('㈱塩釜:機船'!X67)</f>
        <v>0</v>
      </c>
      <c r="Y67" s="2">
        <f>SUM('㈱塩釜:機船'!Y67)</f>
        <v>0</v>
      </c>
      <c r="Z67" s="2">
        <f>SUM('㈱塩釜:機船'!Z67)</f>
        <v>0</v>
      </c>
      <c r="AA67" s="2">
        <f>SUM('㈱塩釜:機船'!AA67)</f>
        <v>0</v>
      </c>
      <c r="AB67" s="2">
        <f>SUM('㈱塩釜:機船'!AB67)</f>
        <v>0</v>
      </c>
      <c r="AC67" s="2">
        <f>SUM('㈱塩釜:機船'!AC67)</f>
        <v>0</v>
      </c>
      <c r="AD67" s="2">
        <f>SUM('㈱塩釜:機船'!AD67)</f>
        <v>0</v>
      </c>
      <c r="AE67" s="2">
        <f>SUM('㈱塩釜:機船'!AE67)</f>
        <v>0</v>
      </c>
      <c r="AF67" s="2">
        <f>SUM('㈱塩釜:機船'!AF67)</f>
        <v>0</v>
      </c>
      <c r="AG67" s="2">
        <f>SUM('㈱塩釜:機船'!AG67)</f>
        <v>0</v>
      </c>
      <c r="AH67" s="2">
        <f>SUM('㈱塩釜:機船'!AH67)</f>
        <v>0</v>
      </c>
      <c r="AI67" s="2">
        <f>SUM('㈱塩釜:機船'!AI67)</f>
        <v>0</v>
      </c>
      <c r="AJ67" s="2">
        <f>SUM('㈱塩釜:機船'!AJ67)</f>
        <v>0</v>
      </c>
      <c r="AK67" s="2">
        <f>SUM('㈱塩釜:機船'!AK67)</f>
        <v>0</v>
      </c>
      <c r="AL67" s="2">
        <f>SUM('㈱塩釜:機船'!AL67)</f>
        <v>0</v>
      </c>
      <c r="AM67" s="2">
        <f>SUM('㈱塩釜:機船'!AM67)</f>
        <v>0</v>
      </c>
      <c r="AN67" s="2">
        <f t="shared" si="10"/>
        <v>0</v>
      </c>
      <c r="AO67" s="2">
        <f t="shared" si="10"/>
        <v>0</v>
      </c>
      <c r="AP67" s="2">
        <f t="shared" si="10"/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97</v>
      </c>
      <c r="B68" s="379"/>
      <c r="C68" s="75" t="s">
        <v>23</v>
      </c>
      <c r="D68" s="1">
        <f aca="true" t="shared" si="11" ref="D68:N68">+D61+D64+D66</f>
        <v>289</v>
      </c>
      <c r="E68" s="1">
        <f t="shared" si="11"/>
        <v>347.2605</v>
      </c>
      <c r="F68" s="1">
        <f t="shared" si="11"/>
        <v>102638.90343244297</v>
      </c>
      <c r="G68" s="1">
        <f t="shared" si="11"/>
        <v>291</v>
      </c>
      <c r="H68" s="1">
        <f t="shared" si="11"/>
        <v>225.1457</v>
      </c>
      <c r="I68" s="1">
        <f t="shared" si="11"/>
        <v>119676.47027115595</v>
      </c>
      <c r="J68" s="1">
        <f t="shared" si="11"/>
        <v>374</v>
      </c>
      <c r="K68" s="1">
        <f t="shared" si="11"/>
        <v>572.7044</v>
      </c>
      <c r="L68" s="1">
        <f t="shared" si="11"/>
        <v>326520.78216468776</v>
      </c>
      <c r="M68" s="1">
        <f t="shared" si="11"/>
        <v>384</v>
      </c>
      <c r="N68" s="1">
        <f t="shared" si="11"/>
        <v>825.1580200000001</v>
      </c>
      <c r="O68" s="1">
        <f>O61+O64+O66</f>
        <v>475276.50273777405</v>
      </c>
      <c r="P68" s="1">
        <f>+P61+P64+P66</f>
        <v>460</v>
      </c>
      <c r="Q68" s="1">
        <f>+Q61+Q64+Q66</f>
        <v>1391.9575</v>
      </c>
      <c r="R68" s="1">
        <f>+R61+R64+R66</f>
        <v>732658.9844713482</v>
      </c>
      <c r="S68" s="1">
        <f>+S61+S64+S66</f>
        <v>529</v>
      </c>
      <c r="T68" s="1">
        <f>+T61+T64+T66</f>
        <v>1503.1252</v>
      </c>
      <c r="U68" s="1">
        <f>U61+U64+U66</f>
        <v>715399.8914002886</v>
      </c>
      <c r="V68" s="1">
        <f aca="true" t="shared" si="12" ref="V68:AP68">+V61+V64+V66</f>
        <v>438</v>
      </c>
      <c r="W68" s="1">
        <f t="shared" si="12"/>
        <v>78.1806</v>
      </c>
      <c r="X68" s="6">
        <f t="shared" si="12"/>
        <v>62332.50789973826</v>
      </c>
      <c r="Y68" s="1">
        <f t="shared" si="12"/>
        <v>369</v>
      </c>
      <c r="Z68" s="1">
        <f t="shared" si="12"/>
        <v>764.7659</v>
      </c>
      <c r="AA68" s="1">
        <f t="shared" si="12"/>
        <v>393537.0499576617</v>
      </c>
      <c r="AB68" s="1">
        <f t="shared" si="12"/>
        <v>328</v>
      </c>
      <c r="AC68" s="1">
        <f t="shared" si="12"/>
        <v>1357.7505500000002</v>
      </c>
      <c r="AD68" s="1">
        <f t="shared" si="12"/>
        <v>455163.43009490904</v>
      </c>
      <c r="AE68" s="1">
        <f t="shared" si="12"/>
        <v>232</v>
      </c>
      <c r="AF68" s="1">
        <f t="shared" si="12"/>
        <v>236.63725</v>
      </c>
      <c r="AG68" s="1">
        <f t="shared" si="12"/>
        <v>102398.85282722831</v>
      </c>
      <c r="AH68" s="1">
        <f t="shared" si="12"/>
        <v>185</v>
      </c>
      <c r="AI68" s="1">
        <f t="shared" si="12"/>
        <v>506.19304999999997</v>
      </c>
      <c r="AJ68" s="1">
        <f t="shared" si="12"/>
        <v>240473.2638677277</v>
      </c>
      <c r="AK68" s="1">
        <f t="shared" si="12"/>
        <v>214</v>
      </c>
      <c r="AL68" s="1">
        <f t="shared" si="12"/>
        <v>349.24133</v>
      </c>
      <c r="AM68" s="1">
        <f t="shared" si="12"/>
        <v>125838.78468782178</v>
      </c>
      <c r="AN68" s="9">
        <f t="shared" si="12"/>
        <v>4093</v>
      </c>
      <c r="AO68" s="1">
        <f t="shared" si="12"/>
        <v>8158.120000000001</v>
      </c>
      <c r="AP68" s="1">
        <f t="shared" si="12"/>
        <v>3851915.4238127847</v>
      </c>
      <c r="AQ68" s="62" t="s">
        <v>23</v>
      </c>
      <c r="AR68" s="389" t="s">
        <v>98</v>
      </c>
      <c r="AS68" s="390"/>
      <c r="AT68" s="25"/>
    </row>
    <row r="69" spans="1:46" ht="18.75">
      <c r="A69" s="380"/>
      <c r="B69" s="381"/>
      <c r="C69" s="76" t="s">
        <v>24</v>
      </c>
      <c r="D69" s="2">
        <f>D63+D65+D67</f>
        <v>460</v>
      </c>
      <c r="E69" s="2">
        <f>+E63+E65+E67</f>
        <v>877.8409</v>
      </c>
      <c r="F69" s="2">
        <f>+F63+F65+F67</f>
        <v>450014.266567557</v>
      </c>
      <c r="G69" s="2">
        <f>G63+G65+G67</f>
        <v>466</v>
      </c>
      <c r="H69" s="2">
        <f>+H63+H65+H67</f>
        <v>535.0674</v>
      </c>
      <c r="I69" s="2">
        <f>+I63+I65+I67</f>
        <v>309224.7947288441</v>
      </c>
      <c r="J69" s="2">
        <f>J63+J65+J67</f>
        <v>547</v>
      </c>
      <c r="K69" s="2">
        <f>+K63+K65+K67</f>
        <v>708.2069799999999</v>
      </c>
      <c r="L69" s="2">
        <f>+L63+L65+L67</f>
        <v>401807.90383531223</v>
      </c>
      <c r="M69" s="2">
        <f>M63+M65+M67</f>
        <v>97</v>
      </c>
      <c r="N69" s="2">
        <f>+N63+N65+N67</f>
        <v>1393.69881</v>
      </c>
      <c r="O69" s="2">
        <f>+O63+O65+O67</f>
        <v>707795.2382622259</v>
      </c>
      <c r="P69" s="2">
        <f>P63+P65+P67</f>
        <v>120</v>
      </c>
      <c r="Q69" s="2">
        <f aca="true" t="shared" si="13" ref="Q69:AE69">+Q63+Q65+Q67</f>
        <v>2099.67708</v>
      </c>
      <c r="R69" s="2">
        <f t="shared" si="13"/>
        <v>1085048.5225286516</v>
      </c>
      <c r="S69" s="2">
        <f t="shared" si="13"/>
        <v>554</v>
      </c>
      <c r="T69" s="2">
        <f t="shared" si="13"/>
        <v>994.72935</v>
      </c>
      <c r="U69" s="2">
        <f t="shared" si="13"/>
        <v>491908.43359971145</v>
      </c>
      <c r="V69" s="2">
        <f t="shared" si="13"/>
        <v>638</v>
      </c>
      <c r="W69" s="2">
        <f t="shared" si="13"/>
        <v>2211.2001</v>
      </c>
      <c r="X69" s="7">
        <f t="shared" si="13"/>
        <v>1146941.9321002618</v>
      </c>
      <c r="Y69" s="2">
        <f t="shared" si="13"/>
        <v>561</v>
      </c>
      <c r="Z69" s="2">
        <f t="shared" si="13"/>
        <v>2183.75686</v>
      </c>
      <c r="AA69" s="2">
        <f t="shared" si="13"/>
        <v>1328951.3210423384</v>
      </c>
      <c r="AB69" s="2">
        <f t="shared" si="13"/>
        <v>498</v>
      </c>
      <c r="AC69" s="2">
        <f t="shared" si="13"/>
        <v>1950.5101</v>
      </c>
      <c r="AD69" s="2">
        <f t="shared" si="13"/>
        <v>1206849.378905091</v>
      </c>
      <c r="AE69" s="2">
        <f t="shared" si="13"/>
        <v>509</v>
      </c>
      <c r="AF69" s="2">
        <f>AF63+AF65+AF67</f>
        <v>1440.69965</v>
      </c>
      <c r="AG69" s="2">
        <f>AG63+AG65+AG67</f>
        <v>1184820.6531727717</v>
      </c>
      <c r="AH69" s="2">
        <f aca="true" t="shared" si="14" ref="AH69:AP69">+AH63+AH65+AH67</f>
        <v>500</v>
      </c>
      <c r="AI69" s="2">
        <f t="shared" si="14"/>
        <v>2094.38193</v>
      </c>
      <c r="AJ69" s="2">
        <f t="shared" si="14"/>
        <v>1354875.3781322723</v>
      </c>
      <c r="AK69" s="2">
        <f t="shared" si="14"/>
        <v>657</v>
      </c>
      <c r="AL69" s="2">
        <f t="shared" si="14"/>
        <v>824.94355</v>
      </c>
      <c r="AM69" s="2">
        <f t="shared" si="14"/>
        <v>622670.1343121781</v>
      </c>
      <c r="AN69" s="8">
        <f t="shared" si="14"/>
        <v>5607</v>
      </c>
      <c r="AO69" s="2">
        <f t="shared" si="14"/>
        <v>17314.71271</v>
      </c>
      <c r="AP69" s="2">
        <f t="shared" si="14"/>
        <v>10290907.957187217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/>
      <c r="C70" s="21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>+D70+G70+M70+P70+S70+V70+Y70+AB70+AE70+AH70+AK70</f>
        <v>0</v>
      </c>
      <c r="AO70" s="11">
        <f>+E70+H70+N70+Q70+T70+W70+Z70+AC70+AF70+AI70+AL70</f>
        <v>0</v>
      </c>
      <c r="AP70" s="11">
        <f>+F70+I70+O70+R70+U70+X70+AA70+AD70+AG70+AJ70+AM70</f>
        <v>0</v>
      </c>
      <c r="AQ70" s="386" t="s">
        <v>100</v>
      </c>
      <c r="AR70" s="387"/>
      <c r="AS70" s="388"/>
      <c r="AT70" s="25"/>
    </row>
    <row r="71" spans="1:46" ht="19.5" thickBot="1">
      <c r="A71" s="384" t="s">
        <v>101</v>
      </c>
      <c r="B71" s="385"/>
      <c r="C71" s="21"/>
      <c r="D71" s="10">
        <f>D68+D69+D70</f>
        <v>749</v>
      </c>
      <c r="E71" s="11">
        <f>E68+E69+E70</f>
        <v>1225.1014</v>
      </c>
      <c r="F71" s="11">
        <f>F68+F69</f>
        <v>552653.1699999999</v>
      </c>
      <c r="G71" s="10">
        <f>G68+G69+G70</f>
        <v>757</v>
      </c>
      <c r="H71" s="11">
        <f>H68+H69+H70</f>
        <v>760.2131</v>
      </c>
      <c r="I71" s="11">
        <f>I68+I69</f>
        <v>428901.265</v>
      </c>
      <c r="J71" s="10">
        <f>J68+J69+J70</f>
        <v>921</v>
      </c>
      <c r="K71" s="11">
        <f>K68+K69+K70</f>
        <v>1280.91138</v>
      </c>
      <c r="L71" s="11">
        <f>L68+L69</f>
        <v>728328.686</v>
      </c>
      <c r="M71" s="10">
        <f>M68+M69+M70</f>
        <v>481</v>
      </c>
      <c r="N71" s="11">
        <f>N68+N69+N70</f>
        <v>2218.85683</v>
      </c>
      <c r="O71" s="11">
        <f>O68+O69</f>
        <v>1183071.741</v>
      </c>
      <c r="P71" s="10">
        <f>P68+P69+P70</f>
        <v>580</v>
      </c>
      <c r="Q71" s="11">
        <f>Q68+Q69+Q70</f>
        <v>3491.63458</v>
      </c>
      <c r="R71" s="11">
        <f>R68+R69</f>
        <v>1817707.5069999998</v>
      </c>
      <c r="S71" s="10">
        <f>S68+S69+S70</f>
        <v>1083</v>
      </c>
      <c r="T71" s="11">
        <f>T68+T69+T70</f>
        <v>2497.85455</v>
      </c>
      <c r="U71" s="11">
        <f>U68+U69</f>
        <v>1207308.325</v>
      </c>
      <c r="V71" s="10">
        <f>V68+V69+V70</f>
        <v>1076</v>
      </c>
      <c r="W71" s="11">
        <f>W68+W69+W70</f>
        <v>2289.3807</v>
      </c>
      <c r="X71" s="12">
        <f>+X68+X69</f>
        <v>1209274.44</v>
      </c>
      <c r="Y71" s="10">
        <f>Y68+Y69+Y70</f>
        <v>930</v>
      </c>
      <c r="Z71" s="11">
        <f>Z68+Z69+Z70</f>
        <v>2948.52276</v>
      </c>
      <c r="AA71" s="11">
        <f>AA68+AA69</f>
        <v>1722488.371</v>
      </c>
      <c r="AB71" s="10">
        <f>AB68+AB69+AB70</f>
        <v>826</v>
      </c>
      <c r="AC71" s="11">
        <f>AC68+AC69+AC70</f>
        <v>3308.26065</v>
      </c>
      <c r="AD71" s="11">
        <f>AD68+AD69</f>
        <v>1662012.809</v>
      </c>
      <c r="AE71" s="10">
        <f>AE68+AE69+AE70</f>
        <v>741</v>
      </c>
      <c r="AF71" s="11">
        <f>AF68+AF69+AF70</f>
        <v>1677.3369</v>
      </c>
      <c r="AG71" s="11">
        <f>AG68+AG69</f>
        <v>1287219.506</v>
      </c>
      <c r="AH71" s="10">
        <f>AH68+AH69+AH70</f>
        <v>685</v>
      </c>
      <c r="AI71" s="11">
        <f>AI68+AI69+AI70</f>
        <v>2600.57498</v>
      </c>
      <c r="AJ71" s="11">
        <f>AJ68+AJ69</f>
        <v>1595348.642</v>
      </c>
      <c r="AK71" s="10">
        <f>AK68+AK69+AK70</f>
        <v>871</v>
      </c>
      <c r="AL71" s="11">
        <f>AL68+AL69+AL70</f>
        <v>1174.18488</v>
      </c>
      <c r="AM71" s="11">
        <f>AM68+AM69</f>
        <v>748508.9189999999</v>
      </c>
      <c r="AN71" s="11">
        <f>D71+G71+J71+M71+P71+S71+V71+Y71+AB71+AE71+AH71+AK71</f>
        <v>9700</v>
      </c>
      <c r="AO71" s="11">
        <f>E71+H71+K71+N71+Q71+T71+W71+Z71+AC71+AF71+AI71+AL71</f>
        <v>25472.83271</v>
      </c>
      <c r="AP71" s="11">
        <f>F71+I71+L71+O71+R71+U71+X71+AA71+AD71+AG71+AJ71+AM71</f>
        <v>14142823.381000001</v>
      </c>
      <c r="AQ71" s="375" t="s">
        <v>101</v>
      </c>
      <c r="AR71" s="376"/>
      <c r="AS71" s="377"/>
      <c r="AT71" s="25"/>
    </row>
    <row r="72" spans="24:44" ht="18.75">
      <c r="X72" s="69" t="s">
        <v>88</v>
      </c>
      <c r="AN72" s="70"/>
      <c r="AR72" s="69" t="s">
        <v>88</v>
      </c>
    </row>
  </sheetData>
  <sheetProtection/>
  <mergeCells count="67">
    <mergeCell ref="B52:B53"/>
    <mergeCell ref="B50:B51"/>
    <mergeCell ref="B32:B33"/>
    <mergeCell ref="B30:B31"/>
    <mergeCell ref="B24:B25"/>
    <mergeCell ref="B22:B23"/>
    <mergeCell ref="B40:B41"/>
    <mergeCell ref="B38:B39"/>
    <mergeCell ref="B36:B37"/>
    <mergeCell ref="B34:B35"/>
    <mergeCell ref="B28:B29"/>
    <mergeCell ref="B26:B27"/>
    <mergeCell ref="B20:B21"/>
    <mergeCell ref="B18:B19"/>
    <mergeCell ref="A1:X1"/>
    <mergeCell ref="A59:B59"/>
    <mergeCell ref="B46:B47"/>
    <mergeCell ref="B44:B45"/>
    <mergeCell ref="B42:B43"/>
    <mergeCell ref="B54:B55"/>
    <mergeCell ref="B12:B13"/>
    <mergeCell ref="B10:B11"/>
    <mergeCell ref="B8:B9"/>
    <mergeCell ref="B6:B7"/>
    <mergeCell ref="AR6:AR7"/>
    <mergeCell ref="AR8:AR9"/>
    <mergeCell ref="B16:B17"/>
    <mergeCell ref="B14:B15"/>
    <mergeCell ref="AR14:AR15"/>
    <mergeCell ref="AR16:AR17"/>
    <mergeCell ref="AR24:AR25"/>
    <mergeCell ref="AR26:AR27"/>
    <mergeCell ref="AR28:AR29"/>
    <mergeCell ref="AR30:AR31"/>
    <mergeCell ref="AR42:AR43"/>
    <mergeCell ref="AR10:AR11"/>
    <mergeCell ref="AR12:AR13"/>
    <mergeCell ref="AR18:AR19"/>
    <mergeCell ref="AR20:AR21"/>
    <mergeCell ref="AR22:AR23"/>
    <mergeCell ref="AR44:AR45"/>
    <mergeCell ref="AR46:AR47"/>
    <mergeCell ref="AR32:AR33"/>
    <mergeCell ref="AR34:AR35"/>
    <mergeCell ref="AR36:AR37"/>
    <mergeCell ref="AR38:AR39"/>
    <mergeCell ref="AR40:AR41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70:AJ71 G65:AO69 AF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85" zoomScaleNormal="50" zoomScaleSheetLayoutView="85" zoomScalePageLayoutView="0" workbookViewId="0" topLeftCell="U31">
      <selection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8" width="15.25390625" style="18" bestFit="1" customWidth="1"/>
    <col min="9" max="9" width="18.1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18" customWidth="1"/>
    <col min="17" max="17" width="16.625" style="18" customWidth="1"/>
    <col min="18" max="18" width="18.625" style="18" customWidth="1"/>
    <col min="19" max="19" width="13.375" style="18" bestFit="1" customWidth="1"/>
    <col min="20" max="20" width="16.625" style="18" customWidth="1"/>
    <col min="21" max="21" width="18.125" style="18" bestFit="1" customWidth="1"/>
    <col min="22" max="22" width="15.25390625" style="18" bestFit="1" customWidth="1"/>
    <col min="23" max="23" width="16.625" style="18" customWidth="1"/>
    <col min="24" max="24" width="18.125" style="18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12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110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90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80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7</v>
      </c>
      <c r="T3" s="28"/>
      <c r="U3" s="28"/>
      <c r="V3" s="29" t="s">
        <v>8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42" t="s">
        <v>18</v>
      </c>
      <c r="Q5" s="42" t="s">
        <v>19</v>
      </c>
      <c r="R5" s="42" t="s">
        <v>20</v>
      </c>
      <c r="S5" s="42" t="s">
        <v>18</v>
      </c>
      <c r="T5" s="42" t="s">
        <v>19</v>
      </c>
      <c r="U5" s="42" t="s">
        <v>20</v>
      </c>
      <c r="V5" s="42" t="s">
        <v>18</v>
      </c>
      <c r="W5" s="42" t="s">
        <v>19</v>
      </c>
      <c r="X5" s="74" t="s">
        <v>20</v>
      </c>
      <c r="Y5" s="42" t="s">
        <v>18</v>
      </c>
      <c r="Z5" s="42" t="s">
        <v>19</v>
      </c>
      <c r="AA5" s="42" t="s">
        <v>20</v>
      </c>
      <c r="AB5" s="42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42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>
        <f>SUM('石巻第１:石巻第２'!D6)</f>
        <v>0</v>
      </c>
      <c r="E6" s="1">
        <f>SUM('石巻第１:石巻第２'!E6)</f>
        <v>0</v>
      </c>
      <c r="F6" s="1">
        <f>SUM('石巻第１:石巻第２'!F6)</f>
        <v>0</v>
      </c>
      <c r="G6" s="1">
        <f>SUM('石巻第１:石巻第２'!G6)</f>
        <v>0</v>
      </c>
      <c r="H6" s="1">
        <f>SUM('石巻第１:石巻第２'!H6)</f>
        <v>0</v>
      </c>
      <c r="I6" s="1">
        <f>SUM('石巻第１:石巻第２'!I6)</f>
        <v>0</v>
      </c>
      <c r="J6" s="1">
        <f>SUM('石巻第１:石巻第２'!J6)</f>
        <v>0</v>
      </c>
      <c r="K6" s="1">
        <f>SUM('石巻第１:石巻第２'!K6)</f>
        <v>0</v>
      </c>
      <c r="L6" s="1">
        <f>SUM('石巻第１:石巻第２'!L6)</f>
        <v>0</v>
      </c>
      <c r="M6" s="1">
        <f>SUM('石巻第１:石巻第２'!M6)</f>
        <v>0</v>
      </c>
      <c r="N6" s="1">
        <f>SUM('石巻第１:石巻第２'!N6)</f>
        <v>0</v>
      </c>
      <c r="O6" s="1">
        <f>SUM('石巻第１:石巻第２'!O6)</f>
        <v>0</v>
      </c>
      <c r="P6" s="1">
        <f>SUM('石巻第１:石巻第２'!P6)</f>
        <v>0</v>
      </c>
      <c r="Q6" s="1">
        <f>SUM('石巻第１:石巻第２'!Q6)</f>
        <v>0</v>
      </c>
      <c r="R6" s="1">
        <f>SUM('石巻第１:石巻第２'!R6)</f>
        <v>0</v>
      </c>
      <c r="S6" s="1">
        <f>SUM('石巻第１:石巻第２'!S6)</f>
        <v>1</v>
      </c>
      <c r="T6" s="1">
        <f>SUM('石巻第１:石巻第２'!T6)</f>
        <v>84.5694</v>
      </c>
      <c r="U6" s="1">
        <f>SUM('石巻第１:石巻第２'!U6)</f>
        <v>20069.696</v>
      </c>
      <c r="V6" s="1">
        <f>SUM('石巻第１:石巻第２'!V6)</f>
        <v>7</v>
      </c>
      <c r="W6" s="1">
        <f>SUM('石巻第１:石巻第２'!W6)</f>
        <v>1153.523</v>
      </c>
      <c r="X6" s="6">
        <f>SUM('石巻第１:石巻第２'!X6)</f>
        <v>220565.741</v>
      </c>
      <c r="Y6" s="1">
        <f>SUM('石巻第１:石巻第２'!Y6)</f>
        <v>2</v>
      </c>
      <c r="Z6" s="1">
        <f>SUM('石巻第１:石巻第２'!Z6)</f>
        <v>371.86</v>
      </c>
      <c r="AA6" s="1">
        <f>SUM('石巻第１:石巻第２'!AA6)</f>
        <v>119897.368</v>
      </c>
      <c r="AB6" s="1">
        <f>SUM('石巻第１:石巻第２'!AB6)</f>
        <v>3</v>
      </c>
      <c r="AC6" s="1">
        <f>SUM('石巻第１:石巻第２'!AC6)</f>
        <v>670.921</v>
      </c>
      <c r="AD6" s="1">
        <f>SUM('石巻第１:石巻第２'!AD6)</f>
        <v>156671.587</v>
      </c>
      <c r="AE6" s="1">
        <f>SUM('石巻第１:石巻第２'!AE6)</f>
        <v>0</v>
      </c>
      <c r="AF6" s="1">
        <f>SUM('石巻第１:石巻第２'!AF6)</f>
        <v>0</v>
      </c>
      <c r="AG6" s="1">
        <f>SUM('石巻第１:石巻第２'!AG6)</f>
        <v>0</v>
      </c>
      <c r="AH6" s="1">
        <f>SUM('石巻第１:石巻第２'!AH6)</f>
        <v>0</v>
      </c>
      <c r="AI6" s="1">
        <f>SUM('石巻第１:石巻第２'!AI6)</f>
        <v>0</v>
      </c>
      <c r="AJ6" s="1">
        <f>SUM('石巻第１:石巻第２'!AJ6)</f>
        <v>0</v>
      </c>
      <c r="AK6" s="1">
        <f>SUM('石巻第１:石巻第２'!AK6)</f>
        <v>0</v>
      </c>
      <c r="AL6" s="1">
        <f>SUM('石巻第１:石巻第２'!AL6)</f>
        <v>0</v>
      </c>
      <c r="AM6" s="1">
        <f>SUM('石巻第１:石巻第２'!AM6)</f>
        <v>0</v>
      </c>
      <c r="AN6" s="1">
        <f>SUM('石巻第１:石巻第２'!AN6)</f>
        <v>13</v>
      </c>
      <c r="AO6" s="1">
        <f>SUM('石巻第１:石巻第２'!AO6)</f>
        <v>2280.8734000000004</v>
      </c>
      <c r="AP6" s="1">
        <f>SUM('石巻第１:石巻第２'!AP6)</f>
        <v>517204.392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>
        <f>SUM('石巻第１:石巻第２'!D7)</f>
        <v>0</v>
      </c>
      <c r="E7" s="2">
        <f>SUM('石巻第１:石巻第２'!E7)</f>
        <v>0</v>
      </c>
      <c r="F7" s="2">
        <f>SUM('石巻第１:石巻第２'!F7)</f>
        <v>0</v>
      </c>
      <c r="G7" s="2">
        <f>SUM('石巻第１:石巻第２'!G7)</f>
        <v>0</v>
      </c>
      <c r="H7" s="2">
        <f>SUM('石巻第１:石巻第２'!H7)</f>
        <v>0</v>
      </c>
      <c r="I7" s="2">
        <f>SUM('石巻第１:石巻第２'!I7)</f>
        <v>0</v>
      </c>
      <c r="J7" s="2">
        <f>SUM('石巻第１:石巻第２'!J7)</f>
        <v>0</v>
      </c>
      <c r="K7" s="2">
        <f>SUM('石巻第１:石巻第２'!K7)</f>
        <v>0</v>
      </c>
      <c r="L7" s="2">
        <f>SUM('石巻第１:石巻第２'!L7)</f>
        <v>0</v>
      </c>
      <c r="M7" s="2">
        <f>SUM('石巻第１:石巻第２'!M7)</f>
        <v>0</v>
      </c>
      <c r="N7" s="2">
        <f>SUM('石巻第１:石巻第２'!N7)</f>
        <v>0</v>
      </c>
      <c r="O7" s="2">
        <f>SUM('石巻第１:石巻第２'!O7)</f>
        <v>0</v>
      </c>
      <c r="P7" s="2">
        <f>SUM('石巻第１:石巻第２'!P7)</f>
        <v>0</v>
      </c>
      <c r="Q7" s="2">
        <f>SUM('石巻第１:石巻第２'!Q7)</f>
        <v>0</v>
      </c>
      <c r="R7" s="2">
        <f>SUM('石巻第１:石巻第２'!R7)</f>
        <v>0</v>
      </c>
      <c r="S7" s="2">
        <f>SUM('石巻第１:石巻第２'!S7)</f>
        <v>12</v>
      </c>
      <c r="T7" s="2">
        <f>SUM('石巻第１:石巻第２'!T7)</f>
        <v>1229.834</v>
      </c>
      <c r="U7" s="2">
        <f>SUM('石巻第１:石巻第２'!U7)</f>
        <v>300508.306</v>
      </c>
      <c r="V7" s="2">
        <f>SUM('石巻第１:石巻第２'!V7)</f>
        <v>29</v>
      </c>
      <c r="W7" s="2">
        <f>SUM('石巻第１:石巻第２'!W7)</f>
        <v>5563.898</v>
      </c>
      <c r="X7" s="7">
        <f>SUM('石巻第１:石巻第２'!X7)</f>
        <v>1042396.048</v>
      </c>
      <c r="Y7" s="2">
        <f>SUM('石巻第１:石巻第２'!Y7)</f>
        <v>21</v>
      </c>
      <c r="Z7" s="2">
        <f>SUM('石巻第１:石巻第２'!Z7)</f>
        <v>5038.681</v>
      </c>
      <c r="AA7" s="2">
        <f>SUM('石巻第１:石巻第２'!AA7)</f>
        <v>1001179.008</v>
      </c>
      <c r="AB7" s="2">
        <f>SUM('石巻第１:石巻第２'!AB7)</f>
        <v>11</v>
      </c>
      <c r="AC7" s="2">
        <f>SUM('石巻第１:石巻第２'!AC7)</f>
        <v>1596.571</v>
      </c>
      <c r="AD7" s="2">
        <f>SUM('石巻第１:石巻第２'!AD7)</f>
        <v>385627.291</v>
      </c>
      <c r="AE7" s="2">
        <f>SUM('石巻第１:石巻第２'!AE7)</f>
        <v>1</v>
      </c>
      <c r="AF7" s="2">
        <f>SUM('石巻第１:石巻第２'!AF7)</f>
        <v>2.633</v>
      </c>
      <c r="AG7" s="2">
        <f>SUM('石巻第１:石巻第２'!AG7)</f>
        <v>1105.86</v>
      </c>
      <c r="AH7" s="2">
        <f>SUM('石巻第１:石巻第２'!AH7)</f>
        <v>0</v>
      </c>
      <c r="AI7" s="2">
        <f>SUM('石巻第１:石巻第２'!AI7)</f>
        <v>0</v>
      </c>
      <c r="AJ7" s="2">
        <f>SUM('石巻第１:石巻第２'!AJ7)</f>
        <v>0</v>
      </c>
      <c r="AK7" s="2">
        <f>SUM('石巻第１:石巻第２'!AK7)</f>
        <v>0</v>
      </c>
      <c r="AL7" s="2">
        <f>SUM('石巻第１:石巻第２'!AL7)</f>
        <v>0</v>
      </c>
      <c r="AM7" s="2">
        <f>SUM('石巻第１:石巻第２'!AM7)</f>
        <v>0</v>
      </c>
      <c r="AN7" s="2">
        <f>SUM('石巻第１:石巻第２'!AN7)</f>
        <v>74</v>
      </c>
      <c r="AO7" s="2">
        <f>SUM('石巻第１:石巻第２'!AO7)</f>
        <v>13431.617</v>
      </c>
      <c r="AP7" s="2">
        <f>SUM('石巻第１:石巻第２'!AP7)</f>
        <v>2730816.513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>
        <f>SUM('石巻第１:石巻第２'!D8)</f>
        <v>0</v>
      </c>
      <c r="E8" s="1">
        <f>SUM('石巻第１:石巻第２'!E8)</f>
        <v>0</v>
      </c>
      <c r="F8" s="1">
        <f>SUM('石巻第１:石巻第２'!F8)</f>
        <v>0</v>
      </c>
      <c r="G8" s="1">
        <f>SUM('石巻第１:石巻第２'!G8)</f>
        <v>0</v>
      </c>
      <c r="H8" s="1">
        <f>SUM('石巻第１:石巻第２'!H8)</f>
        <v>0</v>
      </c>
      <c r="I8" s="1">
        <f>SUM('石巻第１:石巻第２'!I8)</f>
        <v>0</v>
      </c>
      <c r="J8" s="1">
        <f>SUM('石巻第１:石巻第２'!J8)</f>
        <v>0</v>
      </c>
      <c r="K8" s="1">
        <f>SUM('石巻第１:石巻第２'!K8)</f>
        <v>0</v>
      </c>
      <c r="L8" s="1">
        <f>SUM('石巻第１:石巻第２'!L8)</f>
        <v>0</v>
      </c>
      <c r="M8" s="1">
        <f>SUM('石巻第１:石巻第２'!M8)</f>
        <v>0</v>
      </c>
      <c r="N8" s="1">
        <f>SUM('石巻第１:石巻第２'!N8)</f>
        <v>0</v>
      </c>
      <c r="O8" s="1">
        <f>SUM('石巻第１:石巻第２'!O8)</f>
        <v>0</v>
      </c>
      <c r="P8" s="1">
        <f>SUM('石巻第１:石巻第２'!P8)</f>
        <v>0</v>
      </c>
      <c r="Q8" s="1">
        <f>SUM('石巻第１:石巻第２'!Q8)</f>
        <v>0</v>
      </c>
      <c r="R8" s="1">
        <f>SUM('石巻第１:石巻第２'!R8)</f>
        <v>0</v>
      </c>
      <c r="S8" s="1">
        <f>SUM('石巻第１:石巻第２'!S8)</f>
        <v>0</v>
      </c>
      <c r="T8" s="1">
        <f>SUM('石巻第１:石巻第２'!T8)</f>
        <v>0</v>
      </c>
      <c r="U8" s="1">
        <f>SUM('石巻第１:石巻第２'!U8)</f>
        <v>0</v>
      </c>
      <c r="V8" s="1">
        <f>SUM('石巻第１:石巻第２'!V8)</f>
        <v>0</v>
      </c>
      <c r="W8" s="1">
        <f>SUM('石巻第１:石巻第２'!W8)</f>
        <v>0</v>
      </c>
      <c r="X8" s="6">
        <f>SUM('石巻第１:石巻第２'!X8)</f>
        <v>0</v>
      </c>
      <c r="Y8" s="1">
        <f>SUM('石巻第１:石巻第２'!Y8)</f>
        <v>0</v>
      </c>
      <c r="Z8" s="1">
        <f>SUM('石巻第１:石巻第２'!Z8)</f>
        <v>0</v>
      </c>
      <c r="AA8" s="1">
        <f>SUM('石巻第１:石巻第２'!AA8)</f>
        <v>0</v>
      </c>
      <c r="AB8" s="1">
        <f>SUM('石巻第１:石巻第２'!AB8)</f>
        <v>0</v>
      </c>
      <c r="AC8" s="1">
        <f>SUM('石巻第１:石巻第２'!AC8)</f>
        <v>0</v>
      </c>
      <c r="AD8" s="1">
        <f>SUM('石巻第１:石巻第２'!AD8)</f>
        <v>0</v>
      </c>
      <c r="AE8" s="1">
        <f>SUM('石巻第１:石巻第２'!AE8)</f>
        <v>0</v>
      </c>
      <c r="AF8" s="1">
        <f>SUM('石巻第１:石巻第２'!AF8)</f>
        <v>0</v>
      </c>
      <c r="AG8" s="1">
        <f>SUM('石巻第１:石巻第２'!AG8)</f>
        <v>0</v>
      </c>
      <c r="AH8" s="1">
        <f>SUM('石巻第１:石巻第２'!AH8)</f>
        <v>5</v>
      </c>
      <c r="AI8" s="1">
        <f>SUM('石巻第１:石巻第２'!AI8)</f>
        <v>221.302</v>
      </c>
      <c r="AJ8" s="1">
        <f>SUM('石巻第１:石巻第２'!AJ8)</f>
        <v>17279.77</v>
      </c>
      <c r="AK8" s="1">
        <f>SUM('石巻第１:石巻第２'!AK8)</f>
        <v>6</v>
      </c>
      <c r="AL8" s="1">
        <f>SUM('石巻第１:石巻第２'!AL8)</f>
        <v>110.917</v>
      </c>
      <c r="AM8" s="1">
        <f>SUM('石巻第１:石巻第２'!AM8)</f>
        <v>14455.641</v>
      </c>
      <c r="AN8" s="1">
        <f>SUM('石巻第１:石巻第２'!AN8)</f>
        <v>11</v>
      </c>
      <c r="AO8" s="1">
        <f>SUM('石巻第１:石巻第２'!AO8)</f>
        <v>332.219</v>
      </c>
      <c r="AP8" s="1">
        <f>SUM('石巻第１:石巻第２'!AP8)</f>
        <v>31735.411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>
        <f>SUM('石巻第１:石巻第２'!D9)</f>
        <v>0</v>
      </c>
      <c r="E9" s="2">
        <f>SUM('石巻第１:石巻第２'!E9)</f>
        <v>0</v>
      </c>
      <c r="F9" s="2">
        <f>SUM('石巻第１:石巻第２'!F9)</f>
        <v>0</v>
      </c>
      <c r="G9" s="2">
        <f>SUM('石巻第１:石巻第２'!G9)</f>
        <v>0</v>
      </c>
      <c r="H9" s="2">
        <f>SUM('石巻第１:石巻第２'!H9)</f>
        <v>0</v>
      </c>
      <c r="I9" s="2">
        <f>SUM('石巻第１:石巻第２'!I9)</f>
        <v>0</v>
      </c>
      <c r="J9" s="2">
        <f>SUM('石巻第１:石巻第２'!J9)</f>
        <v>0</v>
      </c>
      <c r="K9" s="2">
        <f>SUM('石巻第１:石巻第２'!K9)</f>
        <v>0</v>
      </c>
      <c r="L9" s="2">
        <f>SUM('石巻第１:石巻第２'!L9)</f>
        <v>0</v>
      </c>
      <c r="M9" s="2">
        <f>SUM('石巻第１:石巻第２'!M9)</f>
        <v>0</v>
      </c>
      <c r="N9" s="2">
        <f>SUM('石巻第１:石巻第２'!N9)</f>
        <v>0</v>
      </c>
      <c r="O9" s="2">
        <f>SUM('石巻第１:石巻第２'!O9)</f>
        <v>0</v>
      </c>
      <c r="P9" s="2">
        <f>SUM('石巻第１:石巻第２'!P9)</f>
        <v>0</v>
      </c>
      <c r="Q9" s="2">
        <f>SUM('石巻第１:石巻第２'!Q9)</f>
        <v>0</v>
      </c>
      <c r="R9" s="2">
        <f>SUM('石巻第１:石巻第２'!R9)</f>
        <v>0</v>
      </c>
      <c r="S9" s="2">
        <f>SUM('石巻第１:石巻第２'!S9)</f>
        <v>0</v>
      </c>
      <c r="T9" s="2">
        <f>SUM('石巻第１:石巻第２'!T9)</f>
        <v>0</v>
      </c>
      <c r="U9" s="2">
        <f>SUM('石巻第１:石巻第２'!U9)</f>
        <v>0</v>
      </c>
      <c r="V9" s="2">
        <f>SUM('石巻第１:石巻第２'!V9)</f>
        <v>0</v>
      </c>
      <c r="W9" s="2">
        <f>SUM('石巻第１:石巻第２'!W9)</f>
        <v>0</v>
      </c>
      <c r="X9" s="7">
        <f>SUM('石巻第１:石巻第２'!X9)</f>
        <v>0</v>
      </c>
      <c r="Y9" s="2">
        <f>SUM('石巻第１:石巻第２'!Y9)</f>
        <v>0</v>
      </c>
      <c r="Z9" s="2">
        <f>SUM('石巻第１:石巻第２'!Z9)</f>
        <v>0</v>
      </c>
      <c r="AA9" s="2">
        <f>SUM('石巻第１:石巻第２'!AA9)</f>
        <v>0</v>
      </c>
      <c r="AB9" s="2">
        <f>SUM('石巻第１:石巻第２'!AB9)</f>
        <v>5</v>
      </c>
      <c r="AC9" s="2">
        <f>SUM('石巻第１:石巻第２'!AC9)</f>
        <v>591.099</v>
      </c>
      <c r="AD9" s="2">
        <f>SUM('石巻第１:石巻第２'!AD9)</f>
        <v>33932.199</v>
      </c>
      <c r="AE9" s="2">
        <f>SUM('石巻第１:石巻第２'!AE9)</f>
        <v>3</v>
      </c>
      <c r="AF9" s="2">
        <f>SUM('石巻第１:石巻第２'!AF9)</f>
        <v>508.266</v>
      </c>
      <c r="AG9" s="2">
        <f>SUM('石巻第１:石巻第２'!AG9)</f>
        <v>35522.253</v>
      </c>
      <c r="AH9" s="2">
        <f>SUM('石巻第１:石巻第２'!AH9)</f>
        <v>21</v>
      </c>
      <c r="AI9" s="2">
        <f>SUM('石巻第１:石巻第２'!AI9)</f>
        <v>1434.866</v>
      </c>
      <c r="AJ9" s="2">
        <f>SUM('石巻第１:石巻第２'!AJ9)</f>
        <v>154185.845</v>
      </c>
      <c r="AK9" s="2">
        <f>SUM('石巻第１:石巻第２'!AK9)</f>
        <v>24</v>
      </c>
      <c r="AL9" s="2">
        <f>SUM('石巻第１:石巻第２'!AL9)</f>
        <v>1717.7958</v>
      </c>
      <c r="AM9" s="2">
        <f>SUM('石巻第１:石巻第２'!AM9)</f>
        <v>197467.176</v>
      </c>
      <c r="AN9" s="2">
        <f>SUM('石巻第１:石巻第２'!AN9)</f>
        <v>53</v>
      </c>
      <c r="AO9" s="2">
        <f>SUM('石巻第１:石巻第２'!AO9)</f>
        <v>4252.0268</v>
      </c>
      <c r="AP9" s="2">
        <f>SUM('石巻第１:石巻第２'!AP9)</f>
        <v>421107.473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>
        <f>SUM('石巻第１:石巻第２'!D10)</f>
        <v>0</v>
      </c>
      <c r="E10" s="1">
        <f>SUM('石巻第１:石巻第２'!E10)</f>
        <v>0</v>
      </c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0</v>
      </c>
      <c r="I10" s="1">
        <f>SUM('石巻第１:石巻第２'!I10)</f>
        <v>0</v>
      </c>
      <c r="J10" s="1">
        <f>SUM('石巻第１:石巻第２'!J10)</f>
        <v>0</v>
      </c>
      <c r="K10" s="1">
        <f>SUM('石巻第１:石巻第２'!K10)</f>
        <v>0</v>
      </c>
      <c r="L10" s="1">
        <f>SUM('石巻第１:石巻第２'!L10)</f>
        <v>0</v>
      </c>
      <c r="M10" s="1">
        <f>SUM('石巻第１:石巻第２'!M10)</f>
        <v>0</v>
      </c>
      <c r="N10" s="1">
        <f>SUM('石巻第１:石巻第２'!N10)</f>
        <v>0</v>
      </c>
      <c r="O10" s="1">
        <f>SUM('石巻第１:石巻第２'!O10)</f>
        <v>0</v>
      </c>
      <c r="P10" s="1">
        <f>SUM('石巻第１:石巻第２'!P10)</f>
        <v>0</v>
      </c>
      <c r="Q10" s="1">
        <f>SUM('石巻第１:石巻第２'!Q10)</f>
        <v>0</v>
      </c>
      <c r="R10" s="1">
        <f>SUM('石巻第１:石巻第２'!R10)</f>
        <v>0</v>
      </c>
      <c r="S10" s="1">
        <f>SUM('石巻第１:石巻第２'!S10)</f>
        <v>0</v>
      </c>
      <c r="T10" s="1">
        <f>SUM('石巻第１:石巻第２'!T10)</f>
        <v>0</v>
      </c>
      <c r="U10" s="1">
        <f>SUM('石巻第１:石巻第２'!U10)</f>
        <v>0</v>
      </c>
      <c r="V10" s="1">
        <f>SUM('石巻第１:石巻第２'!V10)</f>
        <v>0</v>
      </c>
      <c r="W10" s="1">
        <f>SUM('石巻第１:石巻第２'!W10)</f>
        <v>0</v>
      </c>
      <c r="X10" s="6">
        <f>SUM('石巻第１:石巻第２'!X10)</f>
        <v>0</v>
      </c>
      <c r="Y10" s="1">
        <f>SUM('石巻第１:石巻第２'!Y10)</f>
        <v>0</v>
      </c>
      <c r="Z10" s="1">
        <f>SUM('石巻第１:石巻第２'!Z10)</f>
        <v>0</v>
      </c>
      <c r="AA10" s="1">
        <f>SUM('石巻第１:石巻第２'!AA10)</f>
        <v>0</v>
      </c>
      <c r="AB10" s="1">
        <f>SUM('石巻第１:石巻第２'!AB10)</f>
        <v>0</v>
      </c>
      <c r="AC10" s="1">
        <f>SUM('石巻第１:石巻第２'!AC10)</f>
        <v>0</v>
      </c>
      <c r="AD10" s="1">
        <f>SUM('石巻第１:石巻第２'!AD10)</f>
        <v>0</v>
      </c>
      <c r="AE10" s="1">
        <f>SUM('石巻第１:石巻第２'!AE10)</f>
        <v>0</v>
      </c>
      <c r="AF10" s="1">
        <f>SUM('石巻第１:石巻第２'!AF10)</f>
        <v>0</v>
      </c>
      <c r="AG10" s="1">
        <f>SUM('石巻第１:石巻第２'!AG10)</f>
        <v>0</v>
      </c>
      <c r="AH10" s="1">
        <f>SUM('石巻第１:石巻第２'!AH10)</f>
        <v>0</v>
      </c>
      <c r="AI10" s="1">
        <f>SUM('石巻第１:石巻第２'!AI10)</f>
        <v>0</v>
      </c>
      <c r="AJ10" s="1">
        <f>SUM('石巻第１:石巻第２'!AJ10)</f>
        <v>0</v>
      </c>
      <c r="AK10" s="1">
        <f>SUM('石巻第１:石巻第２'!AK10)</f>
        <v>0</v>
      </c>
      <c r="AL10" s="1">
        <f>SUM('石巻第１:石巻第２'!AL10)</f>
        <v>0</v>
      </c>
      <c r="AM10" s="1">
        <f>SUM('石巻第１:石巻第２'!AM10)</f>
        <v>0</v>
      </c>
      <c r="AN10" s="1">
        <f>SUM('石巻第１:石巻第２'!AN10)</f>
        <v>0</v>
      </c>
      <c r="AO10" s="1">
        <f>SUM('石巻第１:石巻第２'!AO10)</f>
        <v>0</v>
      </c>
      <c r="AP10" s="1">
        <f>SUM('石巻第１:石巻第２'!AP10)</f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>
        <f>SUM('石巻第１:石巻第２'!D11)</f>
        <v>0</v>
      </c>
      <c r="E11" s="2">
        <f>SUM('石巻第１:石巻第２'!E11)</f>
        <v>0</v>
      </c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0</v>
      </c>
      <c r="I11" s="2">
        <f>SUM('石巻第１:石巻第２'!I11)</f>
        <v>0</v>
      </c>
      <c r="J11" s="2">
        <f>SUM('石巻第１:石巻第２'!J11)</f>
        <v>0</v>
      </c>
      <c r="K11" s="2">
        <f>SUM('石巻第１:石巻第２'!K11)</f>
        <v>0</v>
      </c>
      <c r="L11" s="2">
        <f>SUM('石巻第１:石巻第２'!L11)</f>
        <v>0</v>
      </c>
      <c r="M11" s="2">
        <f>SUM('石巻第１:石巻第２'!M11)</f>
        <v>0</v>
      </c>
      <c r="N11" s="2">
        <f>SUM('石巻第１:石巻第２'!N11)</f>
        <v>0</v>
      </c>
      <c r="O11" s="2">
        <f>SUM('石巻第１:石巻第２'!O11)</f>
        <v>0</v>
      </c>
      <c r="P11" s="2">
        <f>SUM('石巻第１:石巻第２'!P11)</f>
        <v>0</v>
      </c>
      <c r="Q11" s="2">
        <f>SUM('石巻第１:石巻第２'!Q11)</f>
        <v>0</v>
      </c>
      <c r="R11" s="2">
        <f>SUM('石巻第１:石巻第２'!R11)</f>
        <v>0</v>
      </c>
      <c r="S11" s="2">
        <f>SUM('石巻第１:石巻第２'!S11)</f>
        <v>0</v>
      </c>
      <c r="T11" s="2">
        <f>SUM('石巻第１:石巻第２'!T11)</f>
        <v>0</v>
      </c>
      <c r="U11" s="2">
        <f>SUM('石巻第１:石巻第２'!U11)</f>
        <v>0</v>
      </c>
      <c r="V11" s="2">
        <f>SUM('石巻第１:石巻第２'!V11)</f>
        <v>0</v>
      </c>
      <c r="W11" s="2">
        <f>SUM('石巻第１:石巻第２'!W11)</f>
        <v>0</v>
      </c>
      <c r="X11" s="7">
        <f>SUM('石巻第１:石巻第２'!X11)</f>
        <v>0</v>
      </c>
      <c r="Y11" s="2">
        <f>SUM('石巻第１:石巻第２'!Y11)</f>
        <v>0</v>
      </c>
      <c r="Z11" s="2">
        <f>SUM('石巻第１:石巻第２'!Z11)</f>
        <v>0</v>
      </c>
      <c r="AA11" s="2">
        <f>SUM('石巻第１:石巻第２'!AA11)</f>
        <v>0</v>
      </c>
      <c r="AB11" s="2">
        <f>SUM('石巻第１:石巻第２'!AB11)</f>
        <v>0</v>
      </c>
      <c r="AC11" s="2">
        <f>SUM('石巻第１:石巻第２'!AC11)</f>
        <v>0</v>
      </c>
      <c r="AD11" s="2">
        <f>SUM('石巻第１:石巻第２'!AD11)</f>
        <v>0</v>
      </c>
      <c r="AE11" s="2">
        <f>SUM('石巻第１:石巻第２'!AE11)</f>
        <v>0</v>
      </c>
      <c r="AF11" s="2">
        <f>SUM('石巻第１:石巻第２'!AF11)</f>
        <v>0</v>
      </c>
      <c r="AG11" s="2">
        <f>SUM('石巻第１:石巻第２'!AG11)</f>
        <v>0</v>
      </c>
      <c r="AH11" s="2">
        <f>SUM('石巻第１:石巻第２'!AH11)</f>
        <v>0</v>
      </c>
      <c r="AI11" s="2">
        <f>SUM('石巻第１:石巻第２'!AI11)</f>
        <v>0</v>
      </c>
      <c r="AJ11" s="2">
        <f>SUM('石巻第１:石巻第２'!AJ11)</f>
        <v>0</v>
      </c>
      <c r="AK11" s="2">
        <f>SUM('石巻第１:石巻第２'!AK11)</f>
        <v>0</v>
      </c>
      <c r="AL11" s="2">
        <f>SUM('石巻第１:石巻第２'!AL11)</f>
        <v>0</v>
      </c>
      <c r="AM11" s="2">
        <f>SUM('石巻第１:石巻第２'!AM11)</f>
        <v>0</v>
      </c>
      <c r="AN11" s="2">
        <f>SUM('石巻第１:石巻第２'!AN11)</f>
        <v>0</v>
      </c>
      <c r="AO11" s="2">
        <f>SUM('石巻第１:石巻第２'!AO11)</f>
        <v>0</v>
      </c>
      <c r="AP11" s="2">
        <f>SUM('石巻第１:石巻第２'!AP11)</f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>
        <f>SUM('石巻第１:石巻第２'!D12)</f>
        <v>0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0</v>
      </c>
      <c r="I12" s="1">
        <f>SUM('石巻第１:石巻第２'!I12)</f>
        <v>0</v>
      </c>
      <c r="J12" s="1">
        <f>SUM('石巻第１:石巻第２'!J12)</f>
        <v>0</v>
      </c>
      <c r="K12" s="1">
        <f>SUM('石巻第１:石巻第２'!K12)</f>
        <v>0</v>
      </c>
      <c r="L12" s="1">
        <f>SUM('石巻第１:石巻第２'!L12)</f>
        <v>0</v>
      </c>
      <c r="M12" s="1">
        <f>SUM('石巻第１:石巻第２'!M12)</f>
        <v>0</v>
      </c>
      <c r="N12" s="1">
        <f>SUM('石巻第１:石巻第２'!N12)</f>
        <v>0</v>
      </c>
      <c r="O12" s="1">
        <f>SUM('石巻第１:石巻第２'!O12)</f>
        <v>0</v>
      </c>
      <c r="P12" s="1">
        <f>SUM('石巻第１:石巻第２'!P12)</f>
        <v>0</v>
      </c>
      <c r="Q12" s="1">
        <f>SUM('石巻第１:石巻第２'!Q12)</f>
        <v>0</v>
      </c>
      <c r="R12" s="1">
        <f>SUM('石巻第１:石巻第２'!R12)</f>
        <v>0</v>
      </c>
      <c r="S12" s="1">
        <f>SUM('石巻第１:石巻第２'!S12)</f>
        <v>0</v>
      </c>
      <c r="T12" s="1">
        <f>SUM('石巻第１:石巻第２'!T12)</f>
        <v>0</v>
      </c>
      <c r="U12" s="1">
        <f>SUM('石巻第１:石巻第２'!U12)</f>
        <v>0</v>
      </c>
      <c r="V12" s="1">
        <f>SUM('石巻第１:石巻第２'!V12)</f>
        <v>0</v>
      </c>
      <c r="W12" s="1">
        <f>SUM('石巻第１:石巻第２'!W12)</f>
        <v>0</v>
      </c>
      <c r="X12" s="6">
        <f>SUM('石巻第１:石巻第２'!X12)</f>
        <v>0</v>
      </c>
      <c r="Y12" s="1">
        <f>SUM('石巻第１:石巻第２'!Y12)</f>
        <v>0</v>
      </c>
      <c r="Z12" s="1">
        <f>SUM('石巻第１:石巻第２'!Z12)</f>
        <v>0</v>
      </c>
      <c r="AA12" s="1">
        <f>SUM('石巻第１:石巻第２'!AA12)</f>
        <v>0</v>
      </c>
      <c r="AB12" s="1">
        <f>SUM('石巻第１:石巻第２'!AB12)</f>
        <v>0</v>
      </c>
      <c r="AC12" s="1">
        <f>SUM('石巻第１:石巻第２'!AC12)</f>
        <v>0</v>
      </c>
      <c r="AD12" s="1">
        <f>SUM('石巻第１:石巻第２'!AD12)</f>
        <v>0</v>
      </c>
      <c r="AE12" s="1">
        <f>SUM('石巻第１:石巻第２'!AE12)</f>
        <v>0</v>
      </c>
      <c r="AF12" s="1">
        <f>SUM('石巻第１:石巻第２'!AF12)</f>
        <v>0</v>
      </c>
      <c r="AG12" s="1">
        <f>SUM('石巻第１:石巻第２'!AG12)</f>
        <v>0</v>
      </c>
      <c r="AH12" s="1">
        <f>SUM('石巻第１:石巻第２'!AH12)</f>
        <v>0</v>
      </c>
      <c r="AI12" s="1">
        <f>SUM('石巻第１:石巻第２'!AI12)</f>
        <v>0</v>
      </c>
      <c r="AJ12" s="1">
        <f>SUM('石巻第１:石巻第２'!AJ12)</f>
        <v>0</v>
      </c>
      <c r="AK12" s="1">
        <f>SUM('石巻第１:石巻第２'!AK12)</f>
        <v>0</v>
      </c>
      <c r="AL12" s="1">
        <f>SUM('石巻第１:石巻第２'!AL12)</f>
        <v>0</v>
      </c>
      <c r="AM12" s="1">
        <f>SUM('石巻第１:石巻第２'!AM12)</f>
        <v>0</v>
      </c>
      <c r="AN12" s="1">
        <f>SUM('石巻第１:石巻第２'!AN12)</f>
        <v>0</v>
      </c>
      <c r="AO12" s="1">
        <f>SUM('石巻第１:石巻第２'!AO12)</f>
        <v>0</v>
      </c>
      <c r="AP12" s="1">
        <f>SUM('石巻第１:石巻第２'!AP12)</f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>
        <f>SUM('石巻第１:石巻第２'!D13)</f>
        <v>0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0</v>
      </c>
      <c r="I13" s="2">
        <f>SUM('石巻第１:石巻第２'!I13)</f>
        <v>0</v>
      </c>
      <c r="J13" s="2">
        <f>SUM('石巻第１:石巻第２'!J13)</f>
        <v>0</v>
      </c>
      <c r="K13" s="2">
        <f>SUM('石巻第１:石巻第２'!K13)</f>
        <v>0</v>
      </c>
      <c r="L13" s="2">
        <f>SUM('石巻第１:石巻第２'!L13)</f>
        <v>0</v>
      </c>
      <c r="M13" s="2">
        <f>SUM('石巻第１:石巻第２'!M13)</f>
        <v>0</v>
      </c>
      <c r="N13" s="2">
        <f>SUM('石巻第１:石巻第２'!N13)</f>
        <v>0</v>
      </c>
      <c r="O13" s="2">
        <f>SUM('石巻第１:石巻第２'!O13)</f>
        <v>0</v>
      </c>
      <c r="P13" s="2">
        <f>SUM('石巻第１:石巻第２'!P13)</f>
        <v>0</v>
      </c>
      <c r="Q13" s="2">
        <f>SUM('石巻第１:石巻第２'!Q13)</f>
        <v>0</v>
      </c>
      <c r="R13" s="2">
        <f>SUM('石巻第１:石巻第２'!R13)</f>
        <v>0</v>
      </c>
      <c r="S13" s="2">
        <f>SUM('石巻第１:石巻第２'!S13)</f>
        <v>0</v>
      </c>
      <c r="T13" s="2">
        <f>SUM('石巻第１:石巻第２'!T13)</f>
        <v>0</v>
      </c>
      <c r="U13" s="2">
        <f>SUM('石巻第１:石巻第２'!U13)</f>
        <v>0</v>
      </c>
      <c r="V13" s="2">
        <f>SUM('石巻第１:石巻第２'!V13)</f>
        <v>0</v>
      </c>
      <c r="W13" s="2">
        <f>SUM('石巻第１:石巻第２'!W13)</f>
        <v>0</v>
      </c>
      <c r="X13" s="7">
        <f>SUM('石巻第１:石巻第２'!X13)</f>
        <v>0</v>
      </c>
      <c r="Y13" s="2">
        <f>SUM('石巻第１:石巻第２'!Y13)</f>
        <v>0</v>
      </c>
      <c r="Z13" s="2">
        <f>SUM('石巻第１:石巻第２'!Z13)</f>
        <v>0</v>
      </c>
      <c r="AA13" s="2">
        <f>SUM('石巻第１:石巻第２'!AA13)</f>
        <v>0</v>
      </c>
      <c r="AB13" s="2">
        <f>SUM('石巻第１:石巻第２'!AB13)</f>
        <v>0</v>
      </c>
      <c r="AC13" s="2">
        <f>SUM('石巻第１:石巻第２'!AC13)</f>
        <v>0</v>
      </c>
      <c r="AD13" s="2">
        <f>SUM('石巻第１:石巻第２'!AD13)</f>
        <v>0</v>
      </c>
      <c r="AE13" s="2">
        <f>SUM('石巻第１:石巻第２'!AE13)</f>
        <v>0</v>
      </c>
      <c r="AF13" s="2">
        <f>SUM('石巻第１:石巻第２'!AF13)</f>
        <v>0</v>
      </c>
      <c r="AG13" s="2">
        <f>SUM('石巻第１:石巻第２'!AG13)</f>
        <v>0</v>
      </c>
      <c r="AH13" s="2">
        <f>SUM('石巻第１:石巻第２'!AH13)</f>
        <v>0</v>
      </c>
      <c r="AI13" s="2">
        <f>SUM('石巻第１:石巻第２'!AI13)</f>
        <v>0</v>
      </c>
      <c r="AJ13" s="2">
        <f>SUM('石巻第１:石巻第２'!AJ13)</f>
        <v>0</v>
      </c>
      <c r="AK13" s="2">
        <f>SUM('石巻第１:石巻第２'!AK13)</f>
        <v>0</v>
      </c>
      <c r="AL13" s="2">
        <f>SUM('石巻第１:石巻第２'!AL13)</f>
        <v>0</v>
      </c>
      <c r="AM13" s="2">
        <f>SUM('石巻第１:石巻第２'!AM13)</f>
        <v>0</v>
      </c>
      <c r="AN13" s="2">
        <f>SUM('石巻第１:石巻第２'!AN13)</f>
        <v>0</v>
      </c>
      <c r="AO13" s="2">
        <f>SUM('石巻第１:石巻第２'!AO13)</f>
        <v>0</v>
      </c>
      <c r="AP13" s="2">
        <f>SUM('石巻第１:石巻第２'!AP13)</f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>
        <f>SUM('石巻第１:石巻第２'!D14)</f>
        <v>162</v>
      </c>
      <c r="E14" s="1">
        <f>SUM('石巻第１:石巻第２'!E14)</f>
        <v>1117.1148</v>
      </c>
      <c r="F14" s="1">
        <f>SUM('石巻第１:石巻第２'!F14)</f>
        <v>175828.104</v>
      </c>
      <c r="G14" s="1">
        <f>SUM('石巻第１:石巻第２'!G14)</f>
        <v>212</v>
      </c>
      <c r="H14" s="1">
        <f>SUM('石巻第１:石巻第２'!H14)</f>
        <v>2120.4643</v>
      </c>
      <c r="I14" s="1">
        <f>SUM('石巻第１:石巻第２'!I14)</f>
        <v>222699.875</v>
      </c>
      <c r="J14" s="1">
        <f>SUM('石巻第１:石巻第２'!J14)</f>
        <v>168</v>
      </c>
      <c r="K14" s="1">
        <f>SUM('石巻第１:石巻第２'!K14)</f>
        <v>2436.747</v>
      </c>
      <c r="L14" s="1">
        <f>SUM('石巻第１:石巻第２'!L14)</f>
        <v>189157.992</v>
      </c>
      <c r="M14" s="1">
        <f>SUM('石巻第１:石巻第２'!M14)</f>
        <v>98</v>
      </c>
      <c r="N14" s="1">
        <f>SUM('石巻第１:石巻第２'!N14)</f>
        <v>721.6338</v>
      </c>
      <c r="O14" s="1">
        <f>SUM('石巻第１:石巻第２'!O14)</f>
        <v>171965.671</v>
      </c>
      <c r="P14" s="1">
        <f>SUM('石巻第１:石巻第２'!P14)</f>
        <v>65</v>
      </c>
      <c r="Q14" s="1">
        <f>SUM('石巻第１:石巻第２'!Q14)</f>
        <v>456.9604</v>
      </c>
      <c r="R14" s="1">
        <f>SUM('石巻第１:石巻第２'!R14)</f>
        <v>129006.028</v>
      </c>
      <c r="S14" s="1">
        <f>SUM('石巻第１:石巻第２'!S14)</f>
        <v>90</v>
      </c>
      <c r="T14" s="1">
        <f>SUM('石巻第１:石巻第２'!T14)</f>
        <v>579.0382</v>
      </c>
      <c r="U14" s="1">
        <f>SUM('石巻第１:石巻第２'!U14)</f>
        <v>144044.548</v>
      </c>
      <c r="V14" s="1">
        <f>SUM('石巻第１:石巻第２'!V14)</f>
        <v>0</v>
      </c>
      <c r="W14" s="1">
        <f>SUM('石巻第１:石巻第２'!W14)</f>
        <v>0</v>
      </c>
      <c r="X14" s="6">
        <f>SUM('石巻第１:石巻第２'!X14)</f>
        <v>0</v>
      </c>
      <c r="Y14" s="1">
        <f>SUM('石巻第１:石巻第２'!Y14)</f>
        <v>0</v>
      </c>
      <c r="Z14" s="1">
        <f>SUM('石巻第１:石巻第２'!Z14)</f>
        <v>0</v>
      </c>
      <c r="AA14" s="1">
        <f>SUM('石巻第１:石巻第２'!AA14)</f>
        <v>0</v>
      </c>
      <c r="AB14" s="1">
        <f>SUM('石巻第１:石巻第２'!AB14)</f>
        <v>202</v>
      </c>
      <c r="AC14" s="1">
        <f>SUM('石巻第１:石巻第２'!AC14)</f>
        <v>1545.1364</v>
      </c>
      <c r="AD14" s="1">
        <f>SUM('石巻第１:石巻第２'!AD14)</f>
        <v>149384.314</v>
      </c>
      <c r="AE14" s="1">
        <f>SUM('石巻第１:石巻第２'!AE14)</f>
        <v>184</v>
      </c>
      <c r="AF14" s="1">
        <f>SUM('石巻第１:石巻第２'!AF14)</f>
        <v>1298.2864</v>
      </c>
      <c r="AG14" s="1">
        <f>SUM('石巻第１:石巻第２'!AG14)</f>
        <v>190606.86</v>
      </c>
      <c r="AH14" s="1">
        <f>SUM('石巻第１:石巻第２'!AH14)</f>
        <v>191</v>
      </c>
      <c r="AI14" s="1">
        <f>SUM('石巻第１:石巻第２'!AI14)</f>
        <v>1091.37</v>
      </c>
      <c r="AJ14" s="1">
        <f>SUM('石巻第１:石巻第２'!AJ14)</f>
        <v>161417.302</v>
      </c>
      <c r="AK14" s="1">
        <f>SUM('石巻第１:石巻第２'!AK14)</f>
        <v>195</v>
      </c>
      <c r="AL14" s="1">
        <f>SUM('石巻第１:石巻第２'!AL14)</f>
        <v>1654.353</v>
      </c>
      <c r="AM14" s="1">
        <f>SUM('石巻第１:石巻第２'!AM14)</f>
        <v>311582.977</v>
      </c>
      <c r="AN14" s="1">
        <f>SUM('石巻第１:石巻第２'!AN14)</f>
        <v>1567</v>
      </c>
      <c r="AO14" s="1">
        <f>SUM('石巻第１:石巻第２'!AO14)</f>
        <v>13021.104299999999</v>
      </c>
      <c r="AP14" s="1">
        <f>SUM('石巻第１:石巻第２'!AP14)</f>
        <v>1845693.6709999999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>
        <f>SUM('石巻第１:石巻第２'!D15)</f>
        <v>0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0</v>
      </c>
      <c r="I15" s="2">
        <f>SUM('石巻第１:石巻第２'!I15)</f>
        <v>0</v>
      </c>
      <c r="J15" s="2">
        <f>SUM('石巻第１:石巻第２'!J15)</f>
        <v>0</v>
      </c>
      <c r="K15" s="2">
        <f>SUM('石巻第１:石巻第２'!K15)</f>
        <v>0</v>
      </c>
      <c r="L15" s="2">
        <f>SUM('石巻第１:石巻第２'!L15)</f>
        <v>0</v>
      </c>
      <c r="M15" s="2">
        <f>SUM('石巻第１:石巻第２'!M15)</f>
        <v>0</v>
      </c>
      <c r="N15" s="2">
        <f>SUM('石巻第１:石巻第２'!N15)</f>
        <v>0</v>
      </c>
      <c r="O15" s="2">
        <f>SUM('石巻第１:石巻第２'!O15)</f>
        <v>0</v>
      </c>
      <c r="P15" s="2">
        <f>SUM('石巻第１:石巻第２'!P15)</f>
        <v>0</v>
      </c>
      <c r="Q15" s="2">
        <f>SUM('石巻第１:石巻第２'!Q15)</f>
        <v>0</v>
      </c>
      <c r="R15" s="2">
        <f>SUM('石巻第１:石巻第２'!R15)</f>
        <v>0</v>
      </c>
      <c r="S15" s="2">
        <f>SUM('石巻第１:石巻第２'!S15)</f>
        <v>0</v>
      </c>
      <c r="T15" s="2">
        <f>SUM('石巻第１:石巻第２'!T15)</f>
        <v>0</v>
      </c>
      <c r="U15" s="2">
        <f>SUM('石巻第１:石巻第２'!U15)</f>
        <v>0</v>
      </c>
      <c r="V15" s="2">
        <f>SUM('石巻第１:石巻第２'!V15)</f>
        <v>0</v>
      </c>
      <c r="W15" s="2">
        <f>SUM('石巻第１:石巻第２'!W15)</f>
        <v>0</v>
      </c>
      <c r="X15" s="7">
        <f>SUM('石巻第１:石巻第２'!X15)</f>
        <v>0</v>
      </c>
      <c r="Y15" s="2">
        <f>SUM('石巻第１:石巻第２'!Y15)</f>
        <v>0</v>
      </c>
      <c r="Z15" s="2">
        <f>SUM('石巻第１:石巻第２'!Z15)</f>
        <v>0</v>
      </c>
      <c r="AA15" s="2">
        <f>SUM('石巻第１:石巻第２'!AA15)</f>
        <v>0</v>
      </c>
      <c r="AB15" s="2">
        <f>SUM('石巻第１:石巻第２'!AB15)</f>
        <v>0</v>
      </c>
      <c r="AC15" s="2">
        <f>SUM('石巻第１:石巻第２'!AC15)</f>
        <v>0</v>
      </c>
      <c r="AD15" s="2">
        <f>SUM('石巻第１:石巻第２'!AD15)</f>
        <v>0</v>
      </c>
      <c r="AE15" s="2">
        <f>SUM('石巻第１:石巻第２'!AE15)</f>
        <v>0</v>
      </c>
      <c r="AF15" s="2">
        <f>SUM('石巻第１:石巻第２'!AF15)</f>
        <v>0</v>
      </c>
      <c r="AG15" s="2">
        <f>SUM('石巻第１:石巻第２'!AG15)</f>
        <v>0</v>
      </c>
      <c r="AH15" s="2">
        <f>SUM('石巻第１:石巻第２'!AH15)</f>
        <v>0</v>
      </c>
      <c r="AI15" s="2">
        <f>SUM('石巻第１:石巻第２'!AI15)</f>
        <v>0</v>
      </c>
      <c r="AJ15" s="2">
        <f>SUM('石巻第１:石巻第２'!AJ15)</f>
        <v>0</v>
      </c>
      <c r="AK15" s="2">
        <f>SUM('石巻第１:石巻第２'!AK15)</f>
        <v>0</v>
      </c>
      <c r="AL15" s="2">
        <f>SUM('石巻第１:石巻第２'!AL15)</f>
        <v>0</v>
      </c>
      <c r="AM15" s="2">
        <f>SUM('石巻第１:石巻第２'!AM15)</f>
        <v>0</v>
      </c>
      <c r="AN15" s="2">
        <f>SUM('石巻第１:石巻第２'!AN15)</f>
        <v>0</v>
      </c>
      <c r="AO15" s="2">
        <f>SUM('石巻第１:石巻第２'!AO15)</f>
        <v>0</v>
      </c>
      <c r="AP15" s="2">
        <f>SUM('石巻第１:石巻第２'!AP15)</f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>
        <f>SUM('石巻第１:石巻第２'!D16)</f>
        <v>187</v>
      </c>
      <c r="E16" s="1">
        <f>SUM('石巻第１:石巻第２'!E16)</f>
        <v>447.5995</v>
      </c>
      <c r="F16" s="1">
        <f>SUM('石巻第１:石巻第２'!F16)</f>
        <v>102498.574</v>
      </c>
      <c r="G16" s="1">
        <f>SUM('石巻第１:石巻第２'!G16)</f>
        <v>128</v>
      </c>
      <c r="H16" s="1">
        <f>SUM('石巻第１:石巻第２'!H16)</f>
        <v>372.4446</v>
      </c>
      <c r="I16" s="1">
        <f>SUM('石巻第１:石巻第２'!I16)</f>
        <v>69358.541</v>
      </c>
      <c r="J16" s="1">
        <f>SUM('石巻第１:石巻第２'!J16)</f>
        <v>209</v>
      </c>
      <c r="K16" s="1">
        <f>SUM('石巻第１:石巻第２'!K16)</f>
        <v>707.7767</v>
      </c>
      <c r="L16" s="1">
        <f>SUM('石巻第１:石巻第２'!L16)</f>
        <v>145640.286</v>
      </c>
      <c r="M16" s="1">
        <f>SUM('石巻第１:石巻第２'!M16)</f>
        <v>186</v>
      </c>
      <c r="N16" s="1">
        <f>SUM('石巻第１:石巻第２'!N16)</f>
        <v>587.4144</v>
      </c>
      <c r="O16" s="1">
        <f>SUM('石巻第１:石巻第２'!O16)</f>
        <v>107319.098</v>
      </c>
      <c r="P16" s="1">
        <f>SUM('石巻第１:石巻第２'!P16)</f>
        <v>142</v>
      </c>
      <c r="Q16" s="1">
        <f>SUM('石巻第１:石巻第２'!Q16)</f>
        <v>362.9255</v>
      </c>
      <c r="R16" s="1">
        <f>SUM('石巻第１:石巻第２'!R16)</f>
        <v>89288.948</v>
      </c>
      <c r="S16" s="1">
        <f>SUM('石巻第１:石巻第２'!S16)</f>
        <v>61</v>
      </c>
      <c r="T16" s="1">
        <f>SUM('石巻第１:石巻第２'!T16)</f>
        <v>172.2792</v>
      </c>
      <c r="U16" s="1">
        <f>SUM('石巻第１:石巻第２'!U16)</f>
        <v>38008.977</v>
      </c>
      <c r="V16" s="1">
        <f>SUM('石巻第１:石巻第２'!V16)</f>
        <v>0</v>
      </c>
      <c r="W16" s="1">
        <f>SUM('石巻第１:石巻第２'!W16)</f>
        <v>0</v>
      </c>
      <c r="X16" s="6">
        <f>SUM('石巻第１:石巻第２'!X16)</f>
        <v>0</v>
      </c>
      <c r="Y16" s="1">
        <f>SUM('石巻第１:石巻第２'!Y16)</f>
        <v>0</v>
      </c>
      <c r="Z16" s="1">
        <f>SUM('石巻第１:石巻第２'!Z16)</f>
        <v>0</v>
      </c>
      <c r="AA16" s="1">
        <f>SUM('石巻第１:石巻第２'!AA16)</f>
        <v>0</v>
      </c>
      <c r="AB16" s="1">
        <f>SUM('石巻第１:石巻第２'!AB16)</f>
        <v>66</v>
      </c>
      <c r="AC16" s="1">
        <f>SUM('石巻第１:石巻第２'!AC16)</f>
        <v>164.9736</v>
      </c>
      <c r="AD16" s="1">
        <f>SUM('石巻第１:石巻第２'!AD16)</f>
        <v>23955.547</v>
      </c>
      <c r="AE16" s="1">
        <f>SUM('石巻第１:石巻第２'!AE16)</f>
        <v>178</v>
      </c>
      <c r="AF16" s="1">
        <f>SUM('石巻第１:石巻第２'!AF16)</f>
        <v>382.9648</v>
      </c>
      <c r="AG16" s="1">
        <f>SUM('石巻第１:石巻第２'!AG16)</f>
        <v>86937.743</v>
      </c>
      <c r="AH16" s="1">
        <f>SUM('石巻第１:石巻第２'!AH16)</f>
        <v>186</v>
      </c>
      <c r="AI16" s="1">
        <f>SUM('石巻第１:石巻第２'!AI16)</f>
        <v>303.65</v>
      </c>
      <c r="AJ16" s="1">
        <f>SUM('石巻第１:石巻第２'!AJ16)</f>
        <v>107125.367</v>
      </c>
      <c r="AK16" s="1">
        <f>SUM('石巻第１:石巻第２'!AK16)</f>
        <v>196</v>
      </c>
      <c r="AL16" s="1">
        <f>SUM('石巻第１:石巻第２'!AL16)</f>
        <v>296.0544</v>
      </c>
      <c r="AM16" s="1">
        <f>SUM('石巻第１:石巻第２'!AM16)</f>
        <v>131590.228</v>
      </c>
      <c r="AN16" s="1">
        <f>SUM('石巻第１:石巻第２'!AN16)</f>
        <v>1539</v>
      </c>
      <c r="AO16" s="1">
        <f>SUM('石巻第１:石巻第２'!AO16)</f>
        <v>3798.0827</v>
      </c>
      <c r="AP16" s="1">
        <f>SUM('石巻第１:石巻第２'!AP16)</f>
        <v>901723.3089999999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>
        <f>SUM('石巻第１:石巻第２'!D17)</f>
        <v>0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0</v>
      </c>
      <c r="J17" s="2">
        <f>SUM('石巻第１:石巻第２'!J17)</f>
        <v>0</v>
      </c>
      <c r="K17" s="2">
        <f>SUM('石巻第１:石巻第２'!K17)</f>
        <v>0</v>
      </c>
      <c r="L17" s="2">
        <f>SUM('石巻第１:石巻第２'!L17)</f>
        <v>0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0</v>
      </c>
      <c r="P17" s="2">
        <f>SUM('石巻第１:石巻第２'!P17)</f>
        <v>0</v>
      </c>
      <c r="Q17" s="2">
        <f>SUM('石巻第１:石巻第２'!Q17)</f>
        <v>0</v>
      </c>
      <c r="R17" s="2">
        <f>SUM('石巻第１:石巻第２'!R17)</f>
        <v>0</v>
      </c>
      <c r="S17" s="2">
        <f>SUM('石巻第１:石巻第２'!S17)</f>
        <v>0</v>
      </c>
      <c r="T17" s="2">
        <f>SUM('石巻第１:石巻第２'!T17)</f>
        <v>0</v>
      </c>
      <c r="U17" s="2">
        <f>SUM('石巻第１:石巻第２'!U17)</f>
        <v>0</v>
      </c>
      <c r="V17" s="2">
        <f>SUM('石巻第１:石巻第２'!V17)</f>
        <v>0</v>
      </c>
      <c r="W17" s="2">
        <f>SUM('石巻第１:石巻第２'!W17)</f>
        <v>0</v>
      </c>
      <c r="X17" s="7">
        <f>SUM('石巻第１:石巻第２'!X17)</f>
        <v>0</v>
      </c>
      <c r="Y17" s="2">
        <f>SUM('石巻第１:石巻第２'!Y17)</f>
        <v>0</v>
      </c>
      <c r="Z17" s="2">
        <f>SUM('石巻第１:石巻第２'!Z17)</f>
        <v>0</v>
      </c>
      <c r="AA17" s="2">
        <f>SUM('石巻第１:石巻第２'!AA17)</f>
        <v>0</v>
      </c>
      <c r="AB17" s="2">
        <f>SUM('石巻第１:石巻第２'!AB17)</f>
        <v>0</v>
      </c>
      <c r="AC17" s="2">
        <f>SUM('石巻第１:石巻第２'!AC17)</f>
        <v>0</v>
      </c>
      <c r="AD17" s="2">
        <f>SUM('石巻第１:石巻第２'!AD17)</f>
        <v>0</v>
      </c>
      <c r="AE17" s="2">
        <f>SUM('石巻第１:石巻第２'!AE17)</f>
        <v>0</v>
      </c>
      <c r="AF17" s="2">
        <f>SUM('石巻第１:石巻第２'!AF17)</f>
        <v>0</v>
      </c>
      <c r="AG17" s="2">
        <f>SUM('石巻第１:石巻第２'!AG17)</f>
        <v>0</v>
      </c>
      <c r="AH17" s="2">
        <f>SUM('石巻第１:石巻第２'!AH17)</f>
        <v>0</v>
      </c>
      <c r="AI17" s="2">
        <f>SUM('石巻第１:石巻第２'!AI17)</f>
        <v>0</v>
      </c>
      <c r="AJ17" s="2">
        <f>SUM('石巻第１:石巻第２'!AJ17)</f>
        <v>0</v>
      </c>
      <c r="AK17" s="2">
        <f>SUM('石巻第１:石巻第２'!AK17)</f>
        <v>0</v>
      </c>
      <c r="AL17" s="2">
        <f>SUM('石巻第１:石巻第２'!AL17)</f>
        <v>0</v>
      </c>
      <c r="AM17" s="2">
        <f>SUM('石巻第１:石巻第２'!AM17)</f>
        <v>0</v>
      </c>
      <c r="AN17" s="2">
        <f>SUM('石巻第１:石巻第２'!AN17)</f>
        <v>0</v>
      </c>
      <c r="AO17" s="2">
        <f>SUM('石巻第１:石巻第２'!AO17)</f>
        <v>0</v>
      </c>
      <c r="AP17" s="2">
        <f>SUM('石巻第１:石巻第２'!AP17)</f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>
        <f>SUM('石巻第１:石巻第２'!D18)</f>
        <v>56</v>
      </c>
      <c r="E18" s="1">
        <f>SUM('石巻第１:石巻第２'!E18)</f>
        <v>117.0596</v>
      </c>
      <c r="F18" s="1">
        <f>SUM('石巻第１:石巻第２'!F18)</f>
        <v>26710.486</v>
      </c>
      <c r="G18" s="1">
        <f>SUM('石巻第１:石巻第２'!G18)</f>
        <v>72</v>
      </c>
      <c r="H18" s="1">
        <f>SUM('石巻第１:石巻第２'!H18)</f>
        <v>155.188</v>
      </c>
      <c r="I18" s="1">
        <f>SUM('石巻第１:石巻第２'!I18)</f>
        <v>27660.43</v>
      </c>
      <c r="J18" s="1">
        <f>SUM('石巻第１:石巻第２'!J18)</f>
        <v>39</v>
      </c>
      <c r="K18" s="1">
        <f>SUM('石巻第１:石巻第２'!K18)</f>
        <v>92.0022</v>
      </c>
      <c r="L18" s="1">
        <f>SUM('石巻第１:石巻第２'!L18)</f>
        <v>16348.611</v>
      </c>
      <c r="M18" s="1">
        <f>SUM('石巻第１:石巻第２'!M18)</f>
        <v>26</v>
      </c>
      <c r="N18" s="1">
        <f>SUM('石巻第１:石巻第２'!N18)</f>
        <v>50.1902</v>
      </c>
      <c r="O18" s="1">
        <f>SUM('石巻第１:石巻第２'!O18)</f>
        <v>7319.997</v>
      </c>
      <c r="P18" s="1">
        <f>SUM('石巻第１:石巻第２'!P18)</f>
        <v>9</v>
      </c>
      <c r="Q18" s="1">
        <f>SUM('石巻第１:石巻第２'!Q18)</f>
        <v>10.2662</v>
      </c>
      <c r="R18" s="1">
        <f>SUM('石巻第１:石巻第２'!R18)</f>
        <v>2010.873</v>
      </c>
      <c r="S18" s="1">
        <f>SUM('石巻第１:石巻第２'!S18)</f>
        <v>0</v>
      </c>
      <c r="T18" s="1">
        <f>SUM('石巻第１:石巻第２'!T18)</f>
        <v>0</v>
      </c>
      <c r="U18" s="1">
        <f>SUM('石巻第１:石巻第２'!U18)</f>
        <v>0</v>
      </c>
      <c r="V18" s="1">
        <f>SUM('石巻第１:石巻第２'!V18)</f>
        <v>0</v>
      </c>
      <c r="W18" s="1">
        <f>SUM('石巻第１:石巻第２'!W18)</f>
        <v>0</v>
      </c>
      <c r="X18" s="6">
        <f>SUM('石巻第１:石巻第２'!X18)</f>
        <v>0</v>
      </c>
      <c r="Y18" s="1">
        <f>SUM('石巻第１:石巻第２'!Y18)</f>
        <v>0</v>
      </c>
      <c r="Z18" s="1">
        <f>SUM('石巻第１:石巻第２'!Z18)</f>
        <v>0</v>
      </c>
      <c r="AA18" s="1">
        <f>SUM('石巻第１:石巻第２'!AA18)</f>
        <v>0</v>
      </c>
      <c r="AB18" s="1">
        <f>SUM('石巻第１:石巻第２'!AB18)</f>
        <v>6</v>
      </c>
      <c r="AC18" s="1">
        <f>SUM('石巻第１:石巻第２'!AC18)</f>
        <v>13.5756</v>
      </c>
      <c r="AD18" s="1">
        <f>SUM('石巻第１:石巻第２'!AD18)</f>
        <v>1213.037</v>
      </c>
      <c r="AE18" s="1">
        <f>SUM('石巻第１:石巻第２'!AE18)</f>
        <v>0</v>
      </c>
      <c r="AF18" s="1">
        <f>SUM('石巻第１:石巻第２'!AF18)</f>
        <v>0</v>
      </c>
      <c r="AG18" s="1">
        <f>SUM('石巻第１:石巻第２'!AG18)</f>
        <v>0</v>
      </c>
      <c r="AH18" s="1">
        <f>SUM('石巻第１:石巻第２'!AH18)</f>
        <v>0</v>
      </c>
      <c r="AI18" s="1">
        <f>SUM('石巻第１:石巻第２'!AI18)</f>
        <v>0</v>
      </c>
      <c r="AJ18" s="1">
        <f>SUM('石巻第１:石巻第２'!AJ18)</f>
        <v>0</v>
      </c>
      <c r="AK18" s="1">
        <f>SUM('石巻第１:石巻第２'!AK18)</f>
        <v>0</v>
      </c>
      <c r="AL18" s="1">
        <f>SUM('石巻第１:石巻第２'!AL18)</f>
        <v>0</v>
      </c>
      <c r="AM18" s="1">
        <f>SUM('石巻第１:石巻第２'!AM18)</f>
        <v>0</v>
      </c>
      <c r="AN18" s="1">
        <f>SUM('石巻第１:石巻第２'!AN18)</f>
        <v>208</v>
      </c>
      <c r="AO18" s="1">
        <f>SUM('石巻第１:石巻第２'!AO18)</f>
        <v>438.28180000000003</v>
      </c>
      <c r="AP18" s="1">
        <f>SUM('石巻第１:石巻第２'!AP18)</f>
        <v>81263.43400000001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>
        <f>SUM('石巻第１:石巻第２'!D19)</f>
        <v>0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0</v>
      </c>
      <c r="I19" s="2">
        <f>SUM('石巻第１:石巻第２'!I19)</f>
        <v>0</v>
      </c>
      <c r="J19" s="2">
        <f>SUM('石巻第１:石巻第２'!J19)</f>
        <v>0</v>
      </c>
      <c r="K19" s="2">
        <f>SUM('石巻第１:石巻第２'!K19)</f>
        <v>0</v>
      </c>
      <c r="L19" s="2">
        <f>SUM('石巻第１:石巻第２'!L19)</f>
        <v>0</v>
      </c>
      <c r="M19" s="2">
        <f>SUM('石巻第１:石巻第２'!M19)</f>
        <v>0</v>
      </c>
      <c r="N19" s="2">
        <f>SUM('石巻第１:石巻第２'!N19)</f>
        <v>0</v>
      </c>
      <c r="O19" s="2">
        <f>SUM('石巻第１:石巻第２'!O19)</f>
        <v>0</v>
      </c>
      <c r="P19" s="2">
        <f>SUM('石巻第１:石巻第２'!P19)</f>
        <v>0</v>
      </c>
      <c r="Q19" s="2">
        <f>SUM('石巻第１:石巻第２'!Q19)</f>
        <v>0</v>
      </c>
      <c r="R19" s="2">
        <f>SUM('石巻第１:石巻第２'!R19)</f>
        <v>0</v>
      </c>
      <c r="S19" s="2">
        <f>SUM('石巻第１:石巻第２'!S19)</f>
        <v>0</v>
      </c>
      <c r="T19" s="2">
        <f>SUM('石巻第１:石巻第２'!T19)</f>
        <v>0</v>
      </c>
      <c r="U19" s="2">
        <f>SUM('石巻第１:石巻第２'!U19)</f>
        <v>0</v>
      </c>
      <c r="V19" s="2">
        <f>SUM('石巻第１:石巻第２'!V19)</f>
        <v>0</v>
      </c>
      <c r="W19" s="2">
        <f>SUM('石巻第１:石巻第２'!W19)</f>
        <v>0</v>
      </c>
      <c r="X19" s="7">
        <f>SUM('石巻第１:石巻第２'!X19)</f>
        <v>0</v>
      </c>
      <c r="Y19" s="2">
        <f>SUM('石巻第１:石巻第２'!Y19)</f>
        <v>0</v>
      </c>
      <c r="Z19" s="2">
        <f>SUM('石巻第１:石巻第２'!Z19)</f>
        <v>0</v>
      </c>
      <c r="AA19" s="2">
        <f>SUM('石巻第１:石巻第２'!AA19)</f>
        <v>0</v>
      </c>
      <c r="AB19" s="2">
        <f>SUM('石巻第１:石巻第２'!AB19)</f>
        <v>0</v>
      </c>
      <c r="AC19" s="2">
        <f>SUM('石巻第１:石巻第２'!AC19)</f>
        <v>0</v>
      </c>
      <c r="AD19" s="2">
        <f>SUM('石巻第１:石巻第２'!AD19)</f>
        <v>0</v>
      </c>
      <c r="AE19" s="2">
        <f>SUM('石巻第１:石巻第２'!AE19)</f>
        <v>0</v>
      </c>
      <c r="AF19" s="2">
        <f>SUM('石巻第１:石巻第２'!AF19)</f>
        <v>0</v>
      </c>
      <c r="AG19" s="2">
        <f>SUM('石巻第１:石巻第２'!AG19)</f>
        <v>0</v>
      </c>
      <c r="AH19" s="2">
        <f>SUM('石巻第１:石巻第２'!AH19)</f>
        <v>0</v>
      </c>
      <c r="AI19" s="2">
        <f>SUM('石巻第１:石巻第２'!AI19)</f>
        <v>0</v>
      </c>
      <c r="AJ19" s="2">
        <f>SUM('石巻第１:石巻第２'!AJ19)</f>
        <v>0</v>
      </c>
      <c r="AK19" s="2">
        <f>SUM('石巻第１:石巻第２'!AK19)</f>
        <v>0</v>
      </c>
      <c r="AL19" s="2">
        <f>SUM('石巻第１:石巻第２'!AL19)</f>
        <v>0</v>
      </c>
      <c r="AM19" s="2">
        <f>SUM('石巻第１:石巻第２'!AM19)</f>
        <v>0</v>
      </c>
      <c r="AN19" s="2">
        <f>SUM('石巻第１:石巻第２'!AN19)</f>
        <v>0</v>
      </c>
      <c r="AO19" s="2">
        <f>SUM('石巻第１:石巻第２'!AO19)</f>
        <v>0</v>
      </c>
      <c r="AP19" s="2">
        <f>SUM('石巻第１:石巻第２'!AP19)</f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>
        <f>SUM('石巻第１:石巻第２'!D20)</f>
        <v>0</v>
      </c>
      <c r="E20" s="1">
        <f>SUM('石巻第１:石巻第２'!E20)</f>
        <v>0</v>
      </c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0</v>
      </c>
      <c r="I20" s="1">
        <f>SUM('石巻第１:石巻第２'!I20)</f>
        <v>0</v>
      </c>
      <c r="J20" s="1">
        <f>SUM('石巻第１:石巻第２'!J20)</f>
        <v>0</v>
      </c>
      <c r="K20" s="1">
        <f>SUM('石巻第１:石巻第２'!K20)</f>
        <v>0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1">
        <f>SUM('石巻第１:石巻第２'!P20)</f>
        <v>0</v>
      </c>
      <c r="Q20" s="1">
        <f>SUM('石巻第１:石巻第２'!Q20)</f>
        <v>0</v>
      </c>
      <c r="R20" s="1">
        <f>SUM('石巻第１:石巻第２'!R20)</f>
        <v>0</v>
      </c>
      <c r="S20" s="1">
        <f>SUM('石巻第１:石巻第２'!S20)</f>
        <v>0</v>
      </c>
      <c r="T20" s="1">
        <f>SUM('石巻第１:石巻第２'!T20)</f>
        <v>0</v>
      </c>
      <c r="U20" s="1">
        <f>SUM('石巻第１:石巻第２'!U20)</f>
        <v>0</v>
      </c>
      <c r="V20" s="1">
        <f>SUM('石巻第１:石巻第２'!V20)</f>
        <v>0</v>
      </c>
      <c r="W20" s="1">
        <f>SUM('石巻第１:石巻第２'!W20)</f>
        <v>0</v>
      </c>
      <c r="X20" s="6">
        <f>SUM('石巻第１:石巻第２'!X20)</f>
        <v>0</v>
      </c>
      <c r="Y20" s="1">
        <f>SUM('石巻第１:石巻第２'!Y20)</f>
        <v>0</v>
      </c>
      <c r="Z20" s="1">
        <f>SUM('石巻第１:石巻第２'!Z20)</f>
        <v>0</v>
      </c>
      <c r="AA20" s="1">
        <f>SUM('石巻第１:石巻第２'!AA20)</f>
        <v>0</v>
      </c>
      <c r="AB20" s="1">
        <f>SUM('石巻第１:石巻第２'!AB20)</f>
        <v>0</v>
      </c>
      <c r="AC20" s="1">
        <f>SUM('石巻第１:石巻第２'!AC20)</f>
        <v>0</v>
      </c>
      <c r="AD20" s="1">
        <f>SUM('石巻第１:石巻第２'!AD20)</f>
        <v>0</v>
      </c>
      <c r="AE20" s="1">
        <f>SUM('石巻第１:石巻第２'!AE20)</f>
        <v>0</v>
      </c>
      <c r="AF20" s="1">
        <f>SUM('石巻第１:石巻第２'!AF20)</f>
        <v>0</v>
      </c>
      <c r="AG20" s="1">
        <f>SUM('石巻第１:石巻第２'!AG20)</f>
        <v>0</v>
      </c>
      <c r="AH20" s="1">
        <f>SUM('石巻第１:石巻第２'!AH20)</f>
        <v>15</v>
      </c>
      <c r="AI20" s="1">
        <f>SUM('石巻第１:石巻第２'!AI20)</f>
        <v>426.92</v>
      </c>
      <c r="AJ20" s="1">
        <f>SUM('石巻第１:石巻第２'!AJ20)</f>
        <v>15757.207</v>
      </c>
      <c r="AK20" s="1">
        <f>SUM('石巻第１:石巻第２'!AK20)</f>
        <v>7</v>
      </c>
      <c r="AL20" s="1">
        <f>SUM('石巻第１:石巻第２'!AL20)</f>
        <v>378.285</v>
      </c>
      <c r="AM20" s="1">
        <f>SUM('石巻第１:石巻第２'!AM20)</f>
        <v>17184.903</v>
      </c>
      <c r="AN20" s="1">
        <f>SUM('石巻第１:石巻第２'!AN20)</f>
        <v>22</v>
      </c>
      <c r="AO20" s="1">
        <f>SUM('石巻第１:石巻第２'!AO20)</f>
        <v>805.205</v>
      </c>
      <c r="AP20" s="1">
        <f>SUM('石巻第１:石巻第２'!AP20)</f>
        <v>32942.11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>
        <f>SUM('石巻第１:石巻第２'!D21)</f>
        <v>0</v>
      </c>
      <c r="E21" s="2">
        <f>SUM('石巻第１:石巻第２'!E21)</f>
        <v>0</v>
      </c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0</v>
      </c>
      <c r="I21" s="2">
        <f>SUM('石巻第１:石巻第２'!I21)</f>
        <v>0</v>
      </c>
      <c r="J21" s="2">
        <f>SUM('石巻第１:石巻第２'!J21)</f>
        <v>0</v>
      </c>
      <c r="K21" s="2">
        <f>SUM('石巻第１:石巻第２'!K21)</f>
        <v>0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2">
        <f>SUM('石巻第１:石巻第２'!P21)</f>
        <v>0</v>
      </c>
      <c r="Q21" s="2">
        <f>SUM('石巻第１:石巻第２'!Q21)</f>
        <v>0</v>
      </c>
      <c r="R21" s="2">
        <f>SUM('石巻第１:石巻第２'!R21)</f>
        <v>0</v>
      </c>
      <c r="S21" s="2">
        <f>SUM('石巻第１:石巻第２'!S21)</f>
        <v>0</v>
      </c>
      <c r="T21" s="2">
        <f>SUM('石巻第１:石巻第２'!T21)</f>
        <v>0</v>
      </c>
      <c r="U21" s="2">
        <f>SUM('石巻第１:石巻第２'!U21)</f>
        <v>0</v>
      </c>
      <c r="V21" s="2">
        <f>SUM('石巻第１:石巻第２'!V21)</f>
        <v>0</v>
      </c>
      <c r="W21" s="2">
        <f>SUM('石巻第１:石巻第２'!W21)</f>
        <v>0</v>
      </c>
      <c r="X21" s="7">
        <f>SUM('石巻第１:石巻第２'!X21)</f>
        <v>0</v>
      </c>
      <c r="Y21" s="2">
        <f>SUM('石巻第１:石巻第２'!Y21)</f>
        <v>0</v>
      </c>
      <c r="Z21" s="2">
        <f>SUM('石巻第１:石巻第２'!Z21)</f>
        <v>0</v>
      </c>
      <c r="AA21" s="2">
        <f>SUM('石巻第１:石巻第２'!AA21)</f>
        <v>0</v>
      </c>
      <c r="AB21" s="2">
        <f>SUM('石巻第１:石巻第２'!AB21)</f>
        <v>0</v>
      </c>
      <c r="AC21" s="2">
        <f>SUM('石巻第１:石巻第２'!AC21)</f>
        <v>0</v>
      </c>
      <c r="AD21" s="2">
        <f>SUM('石巻第１:石巻第２'!AD21)</f>
        <v>0</v>
      </c>
      <c r="AE21" s="2">
        <f>SUM('石巻第１:石巻第２'!AE21)</f>
        <v>0</v>
      </c>
      <c r="AF21" s="2">
        <f>SUM('石巻第１:石巻第２'!AF21)</f>
        <v>0</v>
      </c>
      <c r="AG21" s="2">
        <f>SUM('石巻第１:石巻第２'!AG21)</f>
        <v>0</v>
      </c>
      <c r="AH21" s="2">
        <f>SUM('石巻第１:石巻第２'!AH21)</f>
        <v>4</v>
      </c>
      <c r="AI21" s="2">
        <f>SUM('石巻第１:石巻第２'!AI21)</f>
        <v>107.166</v>
      </c>
      <c r="AJ21" s="2">
        <f>SUM('石巻第１:石巻第２'!AJ21)</f>
        <v>3941.969</v>
      </c>
      <c r="AK21" s="2">
        <f>SUM('石巻第１:石巻第２'!AK21)</f>
        <v>0</v>
      </c>
      <c r="AL21" s="2">
        <f>SUM('石巻第１:石巻第２'!AL21)</f>
        <v>0</v>
      </c>
      <c r="AM21" s="2">
        <f>SUM('石巻第１:石巻第２'!AM21)</f>
        <v>0</v>
      </c>
      <c r="AN21" s="2">
        <f>SUM('石巻第１:石巻第２'!AN21)</f>
        <v>4</v>
      </c>
      <c r="AO21" s="2">
        <f>SUM('石巻第１:石巻第２'!AO21)</f>
        <v>107.166</v>
      </c>
      <c r="AP21" s="2">
        <f>SUM('石巻第１:石巻第２'!AP21)</f>
        <v>3941.969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>
        <f>SUM('石巻第１:石巻第２'!D22)</f>
        <v>0</v>
      </c>
      <c r="E22" s="1">
        <f>SUM('石巻第１:石巻第２'!E22)</f>
        <v>0</v>
      </c>
      <c r="F22" s="1">
        <f>SUM('石巻第１:石巻第２'!F22)</f>
        <v>0</v>
      </c>
      <c r="G22" s="1">
        <f>SUM('石巻第１:石巻第２'!G22)</f>
        <v>0</v>
      </c>
      <c r="H22" s="1">
        <f>SUM('石巻第１:石巻第２'!H22)</f>
        <v>0</v>
      </c>
      <c r="I22" s="1">
        <f>SUM('石巻第１:石巻第２'!I22)</f>
        <v>0</v>
      </c>
      <c r="J22" s="1">
        <f>SUM('石巻第１:石巻第２'!J22)</f>
        <v>0</v>
      </c>
      <c r="K22" s="1">
        <f>SUM('石巻第１:石巻第２'!K22)</f>
        <v>0</v>
      </c>
      <c r="L22" s="1">
        <f>SUM('石巻第１:石巻第２'!L22)</f>
        <v>0</v>
      </c>
      <c r="M22" s="1">
        <f>SUM('石巻第１:石巻第２'!M22)</f>
        <v>159</v>
      </c>
      <c r="N22" s="1">
        <f>SUM('石巻第１:石巻第２'!N22)</f>
        <v>270.435</v>
      </c>
      <c r="O22" s="1">
        <f>SUM('石巻第１:石巻第２'!O22)</f>
        <v>42961.416</v>
      </c>
      <c r="P22" s="1">
        <f>SUM('石巻第１:石巻第２'!P22)</f>
        <v>180</v>
      </c>
      <c r="Q22" s="1">
        <f>SUM('石巻第１:石巻第２'!Q22)</f>
        <v>207.924</v>
      </c>
      <c r="R22" s="1">
        <f>SUM('石巻第１:石巻第２'!R22)</f>
        <v>27549.461</v>
      </c>
      <c r="S22" s="1">
        <f>SUM('石巻第１:石巻第２'!S22)</f>
        <v>0</v>
      </c>
      <c r="T22" s="1">
        <f>SUM('石巻第１:石巻第２'!T22)</f>
        <v>0</v>
      </c>
      <c r="U22" s="1">
        <f>SUM('石巻第１:石巻第２'!U22)</f>
        <v>0</v>
      </c>
      <c r="V22" s="1">
        <f>SUM('石巻第１:石巻第２'!V22)</f>
        <v>0</v>
      </c>
      <c r="W22" s="1">
        <f>SUM('石巻第１:石巻第２'!W22)</f>
        <v>0</v>
      </c>
      <c r="X22" s="6">
        <f>SUM('石巻第１:石巻第２'!X22)</f>
        <v>0</v>
      </c>
      <c r="Y22" s="1">
        <f>SUM('石巻第１:石巻第２'!Y22)</f>
        <v>0</v>
      </c>
      <c r="Z22" s="1">
        <f>SUM('石巻第１:石巻第２'!Z22)</f>
        <v>0</v>
      </c>
      <c r="AA22" s="1">
        <f>SUM('石巻第１:石巻第２'!AA22)</f>
        <v>0</v>
      </c>
      <c r="AB22" s="1">
        <f>SUM('石巻第１:石巻第２'!AB22)</f>
        <v>0</v>
      </c>
      <c r="AC22" s="1">
        <f>SUM('石巻第１:石巻第２'!AC22)</f>
        <v>0</v>
      </c>
      <c r="AD22" s="1">
        <f>SUM('石巻第１:石巻第２'!AD22)</f>
        <v>0</v>
      </c>
      <c r="AE22" s="1">
        <f>SUM('石巻第１:石巻第２'!AE22)</f>
        <v>0</v>
      </c>
      <c r="AF22" s="1">
        <f>SUM('石巻第１:石巻第２'!AF22)</f>
        <v>0</v>
      </c>
      <c r="AG22" s="1">
        <f>SUM('石巻第１:石巻第２'!AG22)</f>
        <v>0</v>
      </c>
      <c r="AH22" s="1">
        <f>SUM('石巻第１:石巻第２'!AH22)</f>
        <v>0</v>
      </c>
      <c r="AI22" s="1">
        <f>SUM('石巻第１:石巻第２'!AI22)</f>
        <v>0</v>
      </c>
      <c r="AJ22" s="1">
        <f>SUM('石巻第１:石巻第２'!AJ22)</f>
        <v>0</v>
      </c>
      <c r="AK22" s="1">
        <f>SUM('石巻第１:石巻第２'!AK22)</f>
        <v>0</v>
      </c>
      <c r="AL22" s="1">
        <f>SUM('石巻第１:石巻第２'!AL22)</f>
        <v>0</v>
      </c>
      <c r="AM22" s="1">
        <f>SUM('石巻第１:石巻第２'!AM22)</f>
        <v>0</v>
      </c>
      <c r="AN22" s="1">
        <f>SUM('石巻第１:石巻第２'!AN22)</f>
        <v>339</v>
      </c>
      <c r="AO22" s="1">
        <f>SUM('石巻第１:石巻第２'!AO22)</f>
        <v>478.35900000000004</v>
      </c>
      <c r="AP22" s="1">
        <f>SUM('石巻第１:石巻第２'!AP22)</f>
        <v>70510.877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>
        <f>SUM('石巻第１:石巻第２'!D23)</f>
        <v>0</v>
      </c>
      <c r="E23" s="2">
        <f>SUM('石巻第１:石巻第２'!E23)</f>
        <v>0</v>
      </c>
      <c r="F23" s="2">
        <f>SUM('石巻第１:石巻第２'!F23)</f>
        <v>0</v>
      </c>
      <c r="G23" s="2">
        <f>SUM('石巻第１:石巻第２'!G23)</f>
        <v>0</v>
      </c>
      <c r="H23" s="2">
        <f>SUM('石巻第１:石巻第２'!H23)</f>
        <v>0</v>
      </c>
      <c r="I23" s="2">
        <f>SUM('石巻第１:石巻第２'!I23)</f>
        <v>0</v>
      </c>
      <c r="J23" s="2">
        <f>SUM('石巻第１:石巻第２'!J23)</f>
        <v>0</v>
      </c>
      <c r="K23" s="2">
        <f>SUM('石巻第１:石巻第２'!K23)</f>
        <v>0</v>
      </c>
      <c r="L23" s="2">
        <f>SUM('石巻第１:石巻第２'!L23)</f>
        <v>0</v>
      </c>
      <c r="M23" s="2">
        <f>SUM('石巻第１:石巻第２'!M23)</f>
        <v>0</v>
      </c>
      <c r="N23" s="2">
        <f>SUM('石巻第１:石巻第２'!N23)</f>
        <v>0</v>
      </c>
      <c r="O23" s="2">
        <f>SUM('石巻第１:石巻第２'!O23)</f>
        <v>0</v>
      </c>
      <c r="P23" s="2">
        <f>SUM('石巻第１:石巻第２'!P23)</f>
        <v>0</v>
      </c>
      <c r="Q23" s="2">
        <f>SUM('石巻第１:石巻第２'!Q23)</f>
        <v>0</v>
      </c>
      <c r="R23" s="2">
        <f>SUM('石巻第１:石巻第２'!R23)</f>
        <v>0</v>
      </c>
      <c r="S23" s="2">
        <f>SUM('石巻第１:石巻第２'!S23)</f>
        <v>0</v>
      </c>
      <c r="T23" s="2">
        <f>SUM('石巻第１:石巻第２'!T23)</f>
        <v>0</v>
      </c>
      <c r="U23" s="2">
        <f>SUM('石巻第１:石巻第２'!U23)</f>
        <v>0</v>
      </c>
      <c r="V23" s="2">
        <f>SUM('石巻第１:石巻第２'!V23)</f>
        <v>0</v>
      </c>
      <c r="W23" s="2">
        <f>SUM('石巻第１:石巻第２'!W23)</f>
        <v>0</v>
      </c>
      <c r="X23" s="7">
        <f>SUM('石巻第１:石巻第２'!X23)</f>
        <v>0</v>
      </c>
      <c r="Y23" s="2">
        <f>SUM('石巻第１:石巻第２'!Y23)</f>
        <v>0</v>
      </c>
      <c r="Z23" s="2">
        <f>SUM('石巻第１:石巻第２'!Z23)</f>
        <v>0</v>
      </c>
      <c r="AA23" s="2">
        <f>SUM('石巻第１:石巻第２'!AA23)</f>
        <v>0</v>
      </c>
      <c r="AB23" s="2">
        <f>SUM('石巻第１:石巻第２'!AB23)</f>
        <v>0</v>
      </c>
      <c r="AC23" s="2">
        <f>SUM('石巻第１:石巻第２'!AC23)</f>
        <v>0</v>
      </c>
      <c r="AD23" s="2">
        <f>SUM('石巻第１:石巻第２'!AD23)</f>
        <v>0</v>
      </c>
      <c r="AE23" s="2">
        <f>SUM('石巻第１:石巻第２'!AE23)</f>
        <v>0</v>
      </c>
      <c r="AF23" s="2">
        <f>SUM('石巻第１:石巻第２'!AF23)</f>
        <v>0</v>
      </c>
      <c r="AG23" s="2">
        <f>SUM('石巻第１:石巻第２'!AG23)</f>
        <v>0</v>
      </c>
      <c r="AH23" s="2">
        <f>SUM('石巻第１:石巻第２'!AH23)</f>
        <v>0</v>
      </c>
      <c r="AI23" s="2">
        <f>SUM('石巻第１:石巻第２'!AI23)</f>
        <v>0</v>
      </c>
      <c r="AJ23" s="2">
        <f>SUM('石巻第１:石巻第２'!AJ23)</f>
        <v>0</v>
      </c>
      <c r="AK23" s="2">
        <f>SUM('石巻第１:石巻第２'!AK23)</f>
        <v>0</v>
      </c>
      <c r="AL23" s="2">
        <f>SUM('石巻第１:石巻第２'!AL23)</f>
        <v>0</v>
      </c>
      <c r="AM23" s="2">
        <f>SUM('石巻第１:石巻第２'!AM23)</f>
        <v>0</v>
      </c>
      <c r="AN23" s="2">
        <f>SUM('石巻第１:石巻第２'!AN23)</f>
        <v>0</v>
      </c>
      <c r="AO23" s="2">
        <f>SUM('石巻第１:石巻第２'!AO23)</f>
        <v>0</v>
      </c>
      <c r="AP23" s="2">
        <f>SUM('石巻第１:石巻第２'!AP23)</f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>
        <f>SUM('石巻第１:石巻第２'!D24)</f>
        <v>0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</v>
      </c>
      <c r="J24" s="1">
        <f>SUM('石巻第１:石巻第２'!J24)</f>
        <v>0</v>
      </c>
      <c r="K24" s="1">
        <f>SUM('石巻第１:石巻第２'!K24)</f>
        <v>0</v>
      </c>
      <c r="L24" s="1">
        <f>SUM('石巻第１:石巻第２'!L24)</f>
        <v>0</v>
      </c>
      <c r="M24" s="1">
        <f>SUM('石巻第１:石巻第２'!M24)</f>
        <v>0</v>
      </c>
      <c r="N24" s="1">
        <f>SUM('石巻第１:石巻第２'!N24)</f>
        <v>0</v>
      </c>
      <c r="O24" s="1">
        <f>SUM('石巻第１:石巻第２'!O24)</f>
        <v>0</v>
      </c>
      <c r="P24" s="1">
        <f>SUM('石巻第１:石巻第２'!P24)</f>
        <v>0</v>
      </c>
      <c r="Q24" s="1">
        <f>SUM('石巻第１:石巻第２'!Q24)</f>
        <v>0</v>
      </c>
      <c r="R24" s="1">
        <f>SUM('石巻第１:石巻第２'!R24)</f>
        <v>0</v>
      </c>
      <c r="S24" s="1">
        <f>SUM('石巻第１:石巻第２'!S24)</f>
        <v>0</v>
      </c>
      <c r="T24" s="1">
        <f>SUM('石巻第１:石巻第２'!T24)</f>
        <v>0</v>
      </c>
      <c r="U24" s="1">
        <f>SUM('石巻第１:石巻第２'!U24)</f>
        <v>0</v>
      </c>
      <c r="V24" s="1">
        <f>SUM('石巻第１:石巻第２'!V24)</f>
        <v>0</v>
      </c>
      <c r="W24" s="1">
        <f>SUM('石巻第１:石巻第２'!W24)</f>
        <v>0</v>
      </c>
      <c r="X24" s="6">
        <f>SUM('石巻第１:石巻第２'!X24)</f>
        <v>0</v>
      </c>
      <c r="Y24" s="1">
        <f>SUM('石巻第１:石巻第２'!Y24)</f>
        <v>0</v>
      </c>
      <c r="Z24" s="1">
        <f>SUM('石巻第１:石巻第２'!Z24)</f>
        <v>0</v>
      </c>
      <c r="AA24" s="1">
        <f>SUM('石巻第１:石巻第２'!AA24)</f>
        <v>0</v>
      </c>
      <c r="AB24" s="1">
        <f>SUM('石巻第１:石巻第２'!AB24)</f>
        <v>0</v>
      </c>
      <c r="AC24" s="1">
        <f>SUM('石巻第１:石巻第２'!AC24)</f>
        <v>0</v>
      </c>
      <c r="AD24" s="1">
        <f>SUM('石巻第１:石巻第２'!AD24)</f>
        <v>0</v>
      </c>
      <c r="AE24" s="1">
        <f>SUM('石巻第１:石巻第２'!AE24)</f>
        <v>0</v>
      </c>
      <c r="AF24" s="1">
        <f>SUM('石巻第１:石巻第２'!AF24)</f>
        <v>0</v>
      </c>
      <c r="AG24" s="1">
        <f>SUM('石巻第１:石巻第２'!AG24)</f>
        <v>0</v>
      </c>
      <c r="AH24" s="1">
        <f>SUM('石巻第１:石巻第２'!AH24)</f>
        <v>0</v>
      </c>
      <c r="AI24" s="1">
        <f>SUM('石巻第１:石巻第２'!AI24)</f>
        <v>0</v>
      </c>
      <c r="AJ24" s="1">
        <f>SUM('石巻第１:石巻第２'!AJ24)</f>
        <v>0</v>
      </c>
      <c r="AK24" s="1">
        <f>SUM('石巻第１:石巻第２'!AK24)</f>
        <v>0</v>
      </c>
      <c r="AL24" s="1">
        <f>SUM('石巻第１:石巻第２'!AL24)</f>
        <v>0</v>
      </c>
      <c r="AM24" s="1">
        <f>SUM('石巻第１:石巻第２'!AM24)</f>
        <v>0</v>
      </c>
      <c r="AN24" s="1">
        <f>SUM('石巻第１:石巻第２'!AN24)</f>
        <v>0</v>
      </c>
      <c r="AO24" s="1">
        <f>SUM('石巻第１:石巻第２'!AO24)</f>
        <v>0</v>
      </c>
      <c r="AP24" s="1">
        <f>SUM('石巻第１:石巻第２'!AP24)</f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>
        <f>SUM('石巻第１:石巻第２'!D25)</f>
        <v>0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0</v>
      </c>
      <c r="J25" s="2">
        <f>SUM('石巻第１:石巻第２'!J25)</f>
        <v>0</v>
      </c>
      <c r="K25" s="2">
        <f>SUM('石巻第１:石巻第２'!K25)</f>
        <v>0</v>
      </c>
      <c r="L25" s="2">
        <f>SUM('石巻第１:石巻第２'!L25)</f>
        <v>0</v>
      </c>
      <c r="M25" s="2">
        <f>SUM('石巻第１:石巻第２'!M25)</f>
        <v>0</v>
      </c>
      <c r="N25" s="2">
        <f>SUM('石巻第１:石巻第２'!N25)</f>
        <v>0</v>
      </c>
      <c r="O25" s="2">
        <f>SUM('石巻第１:石巻第２'!O25)</f>
        <v>0</v>
      </c>
      <c r="P25" s="2">
        <f>SUM('石巻第１:石巻第２'!P25)</f>
        <v>0</v>
      </c>
      <c r="Q25" s="2">
        <f>SUM('石巻第１:石巻第２'!Q25)</f>
        <v>0</v>
      </c>
      <c r="R25" s="2">
        <f>SUM('石巻第１:石巻第２'!R25)</f>
        <v>0</v>
      </c>
      <c r="S25" s="2">
        <f>SUM('石巻第１:石巻第２'!S25)</f>
        <v>0</v>
      </c>
      <c r="T25" s="2">
        <f>SUM('石巻第１:石巻第２'!T25)</f>
        <v>0</v>
      </c>
      <c r="U25" s="2">
        <f>SUM('石巻第１:石巻第２'!U25)</f>
        <v>0</v>
      </c>
      <c r="V25" s="2">
        <f>SUM('石巻第１:石巻第２'!V25)</f>
        <v>0</v>
      </c>
      <c r="W25" s="2">
        <f>SUM('石巻第１:石巻第２'!W25)</f>
        <v>0</v>
      </c>
      <c r="X25" s="7">
        <f>SUM('石巻第１:石巻第２'!X25)</f>
        <v>0</v>
      </c>
      <c r="Y25" s="2">
        <f>SUM('石巻第１:石巻第２'!Y25)</f>
        <v>0</v>
      </c>
      <c r="Z25" s="2">
        <f>SUM('石巻第１:石巻第２'!Z25)</f>
        <v>0</v>
      </c>
      <c r="AA25" s="2">
        <f>SUM('石巻第１:石巻第２'!AA25)</f>
        <v>0</v>
      </c>
      <c r="AB25" s="2">
        <f>SUM('石巻第１:石巻第２'!AB25)</f>
        <v>0</v>
      </c>
      <c r="AC25" s="2">
        <f>SUM('石巻第１:石巻第２'!AC25)</f>
        <v>0</v>
      </c>
      <c r="AD25" s="2">
        <f>SUM('石巻第１:石巻第２'!AD25)</f>
        <v>0</v>
      </c>
      <c r="AE25" s="2">
        <f>SUM('石巻第１:石巻第２'!AE25)</f>
        <v>0</v>
      </c>
      <c r="AF25" s="2">
        <f>SUM('石巻第１:石巻第２'!AF25)</f>
        <v>0</v>
      </c>
      <c r="AG25" s="2">
        <f>SUM('石巻第１:石巻第２'!AG25)</f>
        <v>0</v>
      </c>
      <c r="AH25" s="2">
        <f>SUM('石巻第１:石巻第２'!AH25)</f>
        <v>0</v>
      </c>
      <c r="AI25" s="2">
        <f>SUM('石巻第１:石巻第２'!AI25)</f>
        <v>0</v>
      </c>
      <c r="AJ25" s="2">
        <f>SUM('石巻第１:石巻第２'!AJ25)</f>
        <v>0</v>
      </c>
      <c r="AK25" s="2">
        <f>SUM('石巻第１:石巻第２'!AK25)</f>
        <v>0</v>
      </c>
      <c r="AL25" s="2">
        <f>SUM('石巻第１:石巻第２'!AL25)</f>
        <v>0</v>
      </c>
      <c r="AM25" s="2">
        <f>SUM('石巻第１:石巻第２'!AM25)</f>
        <v>0</v>
      </c>
      <c r="AN25" s="2">
        <f>SUM('石巻第１:石巻第２'!AN25)</f>
        <v>0</v>
      </c>
      <c r="AO25" s="2">
        <f>SUM('石巻第１:石巻第２'!AO25)</f>
        <v>0</v>
      </c>
      <c r="AP25" s="2">
        <f>SUM('石巻第１:石巻第２'!AP25)</f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>
        <f>SUM('石巻第１:石巻第２'!D26)</f>
        <v>0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</v>
      </c>
      <c r="J26" s="1">
        <f>SUM('石巻第１:石巻第２'!J26)</f>
        <v>0</v>
      </c>
      <c r="K26" s="1">
        <f>SUM('石巻第１:石巻第２'!K26)</f>
        <v>0</v>
      </c>
      <c r="L26" s="1">
        <f>SUM('石巻第１:石巻第２'!L26)</f>
        <v>0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1">
        <f>SUM('石巻第１:石巻第２'!P26)</f>
        <v>0</v>
      </c>
      <c r="Q26" s="1">
        <f>SUM('石巻第１:石巻第２'!Q26)</f>
        <v>0</v>
      </c>
      <c r="R26" s="1">
        <f>SUM('石巻第１:石巻第２'!R26)</f>
        <v>0</v>
      </c>
      <c r="S26" s="1">
        <f>SUM('石巻第１:石巻第２'!S26)</f>
        <v>0</v>
      </c>
      <c r="T26" s="1">
        <f>SUM('石巻第１:石巻第２'!T26)</f>
        <v>0</v>
      </c>
      <c r="U26" s="1">
        <f>SUM('石巻第１:石巻第２'!U26)</f>
        <v>0</v>
      </c>
      <c r="V26" s="1">
        <f>SUM('石巻第１:石巻第２'!V26)</f>
        <v>0</v>
      </c>
      <c r="W26" s="1">
        <f>SUM('石巻第１:石巻第２'!W26)</f>
        <v>0</v>
      </c>
      <c r="X26" s="6">
        <f>SUM('石巻第１:石巻第２'!X26)</f>
        <v>0</v>
      </c>
      <c r="Y26" s="1">
        <f>SUM('石巻第１:石巻第２'!Y26)</f>
        <v>0</v>
      </c>
      <c r="Z26" s="1">
        <f>SUM('石巻第１:石巻第２'!Z26)</f>
        <v>0</v>
      </c>
      <c r="AA26" s="1">
        <f>SUM('石巻第１:石巻第２'!AA26)</f>
        <v>0</v>
      </c>
      <c r="AB26" s="1">
        <f>SUM('石巻第１:石巻第２'!AB26)</f>
        <v>0</v>
      </c>
      <c r="AC26" s="1">
        <f>SUM('石巻第１:石巻第２'!AC26)</f>
        <v>0</v>
      </c>
      <c r="AD26" s="1">
        <f>SUM('石巻第１:石巻第２'!AD26)</f>
        <v>0</v>
      </c>
      <c r="AE26" s="1">
        <f>SUM('石巻第１:石巻第２'!AE26)</f>
        <v>0</v>
      </c>
      <c r="AF26" s="1">
        <f>SUM('石巻第１:石巻第２'!AF26)</f>
        <v>0</v>
      </c>
      <c r="AG26" s="1">
        <f>SUM('石巻第１:石巻第２'!AG26)</f>
        <v>0</v>
      </c>
      <c r="AH26" s="1">
        <f>SUM('石巻第１:石巻第２'!AH26)</f>
        <v>0</v>
      </c>
      <c r="AI26" s="1">
        <f>SUM('石巻第１:石巻第２'!AI26)</f>
        <v>0</v>
      </c>
      <c r="AJ26" s="1">
        <f>SUM('石巻第１:石巻第２'!AJ26)</f>
        <v>0</v>
      </c>
      <c r="AK26" s="1">
        <f>SUM('石巻第１:石巻第２'!AK26)</f>
        <v>0</v>
      </c>
      <c r="AL26" s="1">
        <f>SUM('石巻第１:石巻第２'!AL26)</f>
        <v>0</v>
      </c>
      <c r="AM26" s="1">
        <f>SUM('石巻第１:石巻第２'!AM26)</f>
        <v>0</v>
      </c>
      <c r="AN26" s="1">
        <f>SUM('石巻第１:石巻第２'!AN26)</f>
        <v>0</v>
      </c>
      <c r="AO26" s="1">
        <f>SUM('石巻第１:石巻第２'!AO26)</f>
        <v>0</v>
      </c>
      <c r="AP26" s="1">
        <f>SUM('石巻第１:石巻第２'!AP26)</f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>
        <f>SUM('石巻第１:石巻第２'!D27)</f>
        <v>0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0</v>
      </c>
      <c r="J27" s="2">
        <f>SUM('石巻第１:石巻第２'!J27)</f>
        <v>0</v>
      </c>
      <c r="K27" s="2">
        <f>SUM('石巻第１:石巻第２'!K27)</f>
        <v>0</v>
      </c>
      <c r="L27" s="2">
        <f>SUM('石巻第１:石巻第２'!L27)</f>
        <v>0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2">
        <f>SUM('石巻第１:石巻第２'!P27)</f>
        <v>0</v>
      </c>
      <c r="Q27" s="2">
        <f>SUM('石巻第１:石巻第２'!Q27)</f>
        <v>0</v>
      </c>
      <c r="R27" s="2">
        <f>SUM('石巻第１:石巻第２'!R27)</f>
        <v>0</v>
      </c>
      <c r="S27" s="2">
        <f>SUM('石巻第１:石巻第２'!S27)</f>
        <v>0</v>
      </c>
      <c r="T27" s="2">
        <f>SUM('石巻第１:石巻第２'!T27)</f>
        <v>0</v>
      </c>
      <c r="U27" s="2">
        <f>SUM('石巻第１:石巻第２'!U27)</f>
        <v>0</v>
      </c>
      <c r="V27" s="2">
        <f>SUM('石巻第１:石巻第２'!V27)</f>
        <v>0</v>
      </c>
      <c r="W27" s="2">
        <f>SUM('石巻第１:石巻第２'!W27)</f>
        <v>0</v>
      </c>
      <c r="X27" s="7">
        <f>SUM('石巻第１:石巻第２'!X27)</f>
        <v>0</v>
      </c>
      <c r="Y27" s="2">
        <f>SUM('石巻第１:石巻第２'!Y27)</f>
        <v>0</v>
      </c>
      <c r="Z27" s="2">
        <f>SUM('石巻第１:石巻第２'!Z27)</f>
        <v>0</v>
      </c>
      <c r="AA27" s="2">
        <f>SUM('石巻第１:石巻第２'!AA27)</f>
        <v>0</v>
      </c>
      <c r="AB27" s="2">
        <f>SUM('石巻第１:石巻第２'!AB27)</f>
        <v>0</v>
      </c>
      <c r="AC27" s="2">
        <f>SUM('石巻第１:石巻第２'!AC27)</f>
        <v>0</v>
      </c>
      <c r="AD27" s="2">
        <f>SUM('石巻第１:石巻第２'!AD27)</f>
        <v>0</v>
      </c>
      <c r="AE27" s="2">
        <f>SUM('石巻第１:石巻第２'!AE27)</f>
        <v>0</v>
      </c>
      <c r="AF27" s="2">
        <f>SUM('石巻第１:石巻第２'!AF27)</f>
        <v>0</v>
      </c>
      <c r="AG27" s="2">
        <f>SUM('石巻第１:石巻第２'!AG27)</f>
        <v>0</v>
      </c>
      <c r="AH27" s="2">
        <f>SUM('石巻第１:石巻第２'!AH27)</f>
        <v>0</v>
      </c>
      <c r="AI27" s="2">
        <f>SUM('石巻第１:石巻第２'!AI27)</f>
        <v>0</v>
      </c>
      <c r="AJ27" s="2">
        <f>SUM('石巻第１:石巻第２'!AJ27)</f>
        <v>0</v>
      </c>
      <c r="AK27" s="2">
        <f>SUM('石巻第１:石巻第２'!AK27)</f>
        <v>0</v>
      </c>
      <c r="AL27" s="2">
        <f>SUM('石巻第１:石巻第２'!AL27)</f>
        <v>0</v>
      </c>
      <c r="AM27" s="2">
        <f>SUM('石巻第１:石巻第２'!AM27)</f>
        <v>0</v>
      </c>
      <c r="AN27" s="2">
        <f>SUM('石巻第１:石巻第２'!AN27)</f>
        <v>0</v>
      </c>
      <c r="AO27" s="2">
        <f>SUM('石巻第１:石巻第２'!AO27)</f>
        <v>0</v>
      </c>
      <c r="AP27" s="2">
        <f>SUM('石巻第１:石巻第２'!AP27)</f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>
        <f>SUM('石巻第１:石巻第２'!D28)</f>
        <v>0</v>
      </c>
      <c r="E28" s="1">
        <f>SUM('石巻第１:石巻第２'!E28)</f>
        <v>0</v>
      </c>
      <c r="F28" s="1">
        <f>SUM('石巻第１:石巻第２'!F28)</f>
        <v>0</v>
      </c>
      <c r="G28" s="1">
        <f>SUM('石巻第１:石巻第２'!G28)</f>
        <v>0</v>
      </c>
      <c r="H28" s="1">
        <f>SUM('石巻第１:石巻第２'!H28)</f>
        <v>0</v>
      </c>
      <c r="I28" s="1">
        <f>SUM('石巻第１:石巻第２'!I28)</f>
        <v>0</v>
      </c>
      <c r="J28" s="1">
        <f>SUM('石巻第１:石巻第２'!J28)</f>
        <v>0</v>
      </c>
      <c r="K28" s="1">
        <f>SUM('石巻第１:石巻第２'!K28)</f>
        <v>0</v>
      </c>
      <c r="L28" s="1">
        <f>SUM('石巻第１:石巻第２'!L28)</f>
        <v>0</v>
      </c>
      <c r="M28" s="1">
        <f>SUM('石巻第１:石巻第２'!M28)</f>
        <v>0</v>
      </c>
      <c r="N28" s="1">
        <f>SUM('石巻第１:石巻第２'!N28)</f>
        <v>0</v>
      </c>
      <c r="O28" s="1">
        <f>SUM('石巻第１:石巻第２'!O28)</f>
        <v>0</v>
      </c>
      <c r="P28" s="1">
        <f>SUM('石巻第１:石巻第２'!P28)</f>
        <v>0</v>
      </c>
      <c r="Q28" s="1">
        <f>SUM('石巻第１:石巻第２'!Q28)</f>
        <v>0</v>
      </c>
      <c r="R28" s="1">
        <f>SUM('石巻第１:石巻第２'!R28)</f>
        <v>0</v>
      </c>
      <c r="S28" s="1">
        <f>SUM('石巻第１:石巻第２'!S28)</f>
        <v>0</v>
      </c>
      <c r="T28" s="1">
        <f>SUM('石巻第１:石巻第２'!T28)</f>
        <v>0</v>
      </c>
      <c r="U28" s="1">
        <f>SUM('石巻第１:石巻第２'!U28)</f>
        <v>0</v>
      </c>
      <c r="V28" s="1">
        <f>SUM('石巻第１:石巻第２'!V28)</f>
        <v>0</v>
      </c>
      <c r="W28" s="1">
        <f>SUM('石巻第１:石巻第２'!W28)</f>
        <v>0</v>
      </c>
      <c r="X28" s="6">
        <f>SUM('石巻第１:石巻第２'!X28)</f>
        <v>0</v>
      </c>
      <c r="Y28" s="1">
        <f>SUM('石巻第１:石巻第２'!Y28)</f>
        <v>0</v>
      </c>
      <c r="Z28" s="1">
        <f>SUM('石巻第１:石巻第２'!Z28)</f>
        <v>0</v>
      </c>
      <c r="AA28" s="1">
        <f>SUM('石巻第１:石巻第２'!AA28)</f>
        <v>0</v>
      </c>
      <c r="AB28" s="1">
        <f>SUM('石巻第１:石巻第２'!AB28)</f>
        <v>0</v>
      </c>
      <c r="AC28" s="1">
        <f>SUM('石巻第１:石巻第２'!AC28)</f>
        <v>0</v>
      </c>
      <c r="AD28" s="1">
        <f>SUM('石巻第１:石巻第２'!AD28)</f>
        <v>0</v>
      </c>
      <c r="AE28" s="1">
        <f>SUM('石巻第１:石巻第２'!AE28)</f>
        <v>0</v>
      </c>
      <c r="AF28" s="1">
        <f>SUM('石巻第１:石巻第２'!AF28)</f>
        <v>0</v>
      </c>
      <c r="AG28" s="1">
        <f>SUM('石巻第１:石巻第２'!AG28)</f>
        <v>0</v>
      </c>
      <c r="AH28" s="1">
        <f>SUM('石巻第１:石巻第２'!AH28)</f>
        <v>0</v>
      </c>
      <c r="AI28" s="1">
        <f>SUM('石巻第１:石巻第２'!AI28)</f>
        <v>0</v>
      </c>
      <c r="AJ28" s="1">
        <f>SUM('石巻第１:石巻第２'!AJ28)</f>
        <v>0</v>
      </c>
      <c r="AK28" s="1">
        <f>SUM('石巻第１:石巻第２'!AK28)</f>
        <v>0</v>
      </c>
      <c r="AL28" s="1">
        <f>SUM('石巻第１:石巻第２'!AL28)</f>
        <v>0</v>
      </c>
      <c r="AM28" s="1">
        <f>SUM('石巻第１:石巻第２'!AM28)</f>
        <v>0</v>
      </c>
      <c r="AN28" s="1">
        <f>SUM('石巻第１:石巻第２'!AN28)</f>
        <v>0</v>
      </c>
      <c r="AO28" s="1">
        <f>SUM('石巻第１:石巻第２'!AO28)</f>
        <v>0</v>
      </c>
      <c r="AP28" s="1">
        <f>SUM('石巻第１:石巻第２'!AP28)</f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>
        <f>SUM('石巻第１:石巻第２'!D29)</f>
        <v>0</v>
      </c>
      <c r="E29" s="2">
        <f>SUM('石巻第１:石巻第２'!E29)</f>
        <v>0</v>
      </c>
      <c r="F29" s="2">
        <f>SUM('石巻第１:石巻第２'!F29)</f>
        <v>0</v>
      </c>
      <c r="G29" s="2">
        <f>SUM('石巻第１:石巻第２'!G29)</f>
        <v>0</v>
      </c>
      <c r="H29" s="2">
        <f>SUM('石巻第１:石巻第２'!H29)</f>
        <v>0</v>
      </c>
      <c r="I29" s="2">
        <f>SUM('石巻第１:石巻第２'!I29)</f>
        <v>0</v>
      </c>
      <c r="J29" s="2">
        <f>SUM('石巻第１:石巻第２'!J29)</f>
        <v>0</v>
      </c>
      <c r="K29" s="2">
        <f>SUM('石巻第１:石巻第２'!K29)</f>
        <v>0</v>
      </c>
      <c r="L29" s="2">
        <f>SUM('石巻第１:石巻第２'!L29)</f>
        <v>0</v>
      </c>
      <c r="M29" s="2">
        <f>SUM('石巻第１:石巻第２'!M29)</f>
        <v>0</v>
      </c>
      <c r="N29" s="2">
        <f>SUM('石巻第１:石巻第２'!N29)</f>
        <v>0</v>
      </c>
      <c r="O29" s="2">
        <f>SUM('石巻第１:石巻第２'!O29)</f>
        <v>0</v>
      </c>
      <c r="P29" s="2">
        <f>SUM('石巻第１:石巻第２'!P29)</f>
        <v>0</v>
      </c>
      <c r="Q29" s="2">
        <f>SUM('石巻第１:石巻第２'!Q29)</f>
        <v>0</v>
      </c>
      <c r="R29" s="2">
        <f>SUM('石巻第１:石巻第２'!R29)</f>
        <v>0</v>
      </c>
      <c r="S29" s="2">
        <f>SUM('石巻第１:石巻第２'!S29)</f>
        <v>0</v>
      </c>
      <c r="T29" s="2">
        <f>SUM('石巻第１:石巻第２'!T29)</f>
        <v>0</v>
      </c>
      <c r="U29" s="2">
        <f>SUM('石巻第１:石巻第２'!U29)</f>
        <v>0</v>
      </c>
      <c r="V29" s="2">
        <f>SUM('石巻第１:石巻第２'!V29)</f>
        <v>0</v>
      </c>
      <c r="W29" s="2">
        <f>SUM('石巻第１:石巻第２'!W29)</f>
        <v>0</v>
      </c>
      <c r="X29" s="7">
        <f>SUM('石巻第１:石巻第２'!X29)</f>
        <v>0</v>
      </c>
      <c r="Y29" s="2">
        <f>SUM('石巻第１:石巻第２'!Y29)</f>
        <v>0</v>
      </c>
      <c r="Z29" s="2">
        <f>SUM('石巻第１:石巻第２'!Z29)</f>
        <v>0</v>
      </c>
      <c r="AA29" s="2">
        <f>SUM('石巻第１:石巻第２'!AA29)</f>
        <v>0</v>
      </c>
      <c r="AB29" s="2">
        <f>SUM('石巻第１:石巻第２'!AB29)</f>
        <v>0</v>
      </c>
      <c r="AC29" s="2">
        <f>SUM('石巻第１:石巻第２'!AC29)</f>
        <v>0</v>
      </c>
      <c r="AD29" s="2">
        <f>SUM('石巻第１:石巻第２'!AD29)</f>
        <v>0</v>
      </c>
      <c r="AE29" s="2">
        <f>SUM('石巻第１:石巻第２'!AE29)</f>
        <v>0</v>
      </c>
      <c r="AF29" s="2">
        <f>SUM('石巻第１:石巻第２'!AF29)</f>
        <v>0</v>
      </c>
      <c r="AG29" s="2">
        <f>SUM('石巻第１:石巻第２'!AG29)</f>
        <v>0</v>
      </c>
      <c r="AH29" s="2">
        <f>SUM('石巻第１:石巻第２'!AH29)</f>
        <v>0</v>
      </c>
      <c r="AI29" s="2">
        <f>SUM('石巻第１:石巻第２'!AI29)</f>
        <v>0</v>
      </c>
      <c r="AJ29" s="2">
        <f>SUM('石巻第１:石巻第２'!AJ29)</f>
        <v>0</v>
      </c>
      <c r="AK29" s="2">
        <f>SUM('石巻第１:石巻第２'!AK29)</f>
        <v>0</v>
      </c>
      <c r="AL29" s="2">
        <f>SUM('石巻第１:石巻第２'!AL29)</f>
        <v>0</v>
      </c>
      <c r="AM29" s="2">
        <f>SUM('石巻第１:石巻第２'!AM29)</f>
        <v>0</v>
      </c>
      <c r="AN29" s="2">
        <f>SUM('石巻第１:石巻第２'!AN29)</f>
        <v>0</v>
      </c>
      <c r="AO29" s="2">
        <f>SUM('石巻第１:石巻第２'!AO29)</f>
        <v>0</v>
      </c>
      <c r="AP29" s="2">
        <f>SUM('石巻第１:石巻第２'!AP29)</f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>
        <f>SUM('石巻第１:石巻第２'!D30)</f>
        <v>0</v>
      </c>
      <c r="E30" s="1">
        <f>SUM('石巻第１:石巻第２'!E30)</f>
        <v>0</v>
      </c>
      <c r="F30" s="1">
        <f>SUM('石巻第１:石巻第２'!F30)</f>
        <v>0</v>
      </c>
      <c r="G30" s="1">
        <f>SUM('石巻第１:石巻第２'!G30)</f>
        <v>0</v>
      </c>
      <c r="H30" s="1">
        <f>SUM('石巻第１:石巻第２'!H30)</f>
        <v>0</v>
      </c>
      <c r="I30" s="1">
        <f>SUM('石巻第１:石巻第２'!I30)</f>
        <v>0</v>
      </c>
      <c r="J30" s="1">
        <f>SUM('石巻第１:石巻第２'!J30)</f>
        <v>0</v>
      </c>
      <c r="K30" s="1">
        <f>SUM('石巻第１:石巻第２'!K30)</f>
        <v>0</v>
      </c>
      <c r="L30" s="1">
        <f>SUM('石巻第１:石巻第２'!L30)</f>
        <v>0</v>
      </c>
      <c r="M30" s="1">
        <f>SUM('石巻第１:石巻第２'!M30)</f>
        <v>0</v>
      </c>
      <c r="N30" s="1">
        <f>SUM('石巻第１:石巻第２'!N30)</f>
        <v>0</v>
      </c>
      <c r="O30" s="1">
        <f>SUM('石巻第１:石巻第２'!O30)</f>
        <v>0</v>
      </c>
      <c r="P30" s="1">
        <f>SUM('石巻第１:石巻第２'!P30)</f>
        <v>0</v>
      </c>
      <c r="Q30" s="1">
        <f>SUM('石巻第１:石巻第２'!Q30)</f>
        <v>0</v>
      </c>
      <c r="R30" s="1">
        <f>SUM('石巻第１:石巻第２'!R30)</f>
        <v>0</v>
      </c>
      <c r="S30" s="1">
        <f>SUM('石巻第１:石巻第２'!S30)</f>
        <v>0</v>
      </c>
      <c r="T30" s="1">
        <f>SUM('石巻第１:石巻第２'!T30)</f>
        <v>0</v>
      </c>
      <c r="U30" s="1">
        <f>SUM('石巻第１:石巻第２'!U30)</f>
        <v>0</v>
      </c>
      <c r="V30" s="1">
        <f>SUM('石巻第１:石巻第２'!V30)</f>
        <v>0</v>
      </c>
      <c r="W30" s="1">
        <f>SUM('石巻第１:石巻第２'!W30)</f>
        <v>0</v>
      </c>
      <c r="X30" s="6">
        <f>SUM('石巻第１:石巻第２'!X30)</f>
        <v>0</v>
      </c>
      <c r="Y30" s="1">
        <f>SUM('石巻第１:石巻第２'!Y30)</f>
        <v>0</v>
      </c>
      <c r="Z30" s="1">
        <f>SUM('石巻第１:石巻第２'!Z30)</f>
        <v>0</v>
      </c>
      <c r="AA30" s="1">
        <f>SUM('石巻第１:石巻第２'!AA30)</f>
        <v>0</v>
      </c>
      <c r="AB30" s="1">
        <f>SUM('石巻第１:石巻第２'!AB30)</f>
        <v>0</v>
      </c>
      <c r="AC30" s="1">
        <f>SUM('石巻第１:石巻第２'!AC30)</f>
        <v>0</v>
      </c>
      <c r="AD30" s="1">
        <f>SUM('石巻第１:石巻第２'!AD30)</f>
        <v>0</v>
      </c>
      <c r="AE30" s="1">
        <f>SUM('石巻第１:石巻第２'!AE30)</f>
        <v>0</v>
      </c>
      <c r="AF30" s="1">
        <f>SUM('石巻第１:石巻第２'!AF30)</f>
        <v>0</v>
      </c>
      <c r="AG30" s="1">
        <f>SUM('石巻第１:石巻第２'!AG30)</f>
        <v>0</v>
      </c>
      <c r="AH30" s="1">
        <f>SUM('石巻第１:石巻第２'!AH30)</f>
        <v>0</v>
      </c>
      <c r="AI30" s="1">
        <f>SUM('石巻第１:石巻第２'!AI30)</f>
        <v>0</v>
      </c>
      <c r="AJ30" s="1">
        <f>SUM('石巻第１:石巻第２'!AJ30)</f>
        <v>0</v>
      </c>
      <c r="AK30" s="1">
        <f>SUM('石巻第１:石巻第２'!AK30)</f>
        <v>0</v>
      </c>
      <c r="AL30" s="1">
        <f>SUM('石巻第１:石巻第２'!AL30)</f>
        <v>0</v>
      </c>
      <c r="AM30" s="1">
        <f>SUM('石巻第１:石巻第２'!AM30)</f>
        <v>0</v>
      </c>
      <c r="AN30" s="1">
        <f>SUM('石巻第１:石巻第２'!AN30)</f>
        <v>0</v>
      </c>
      <c r="AO30" s="1">
        <f>SUM('石巻第１:石巻第２'!AO30)</f>
        <v>0</v>
      </c>
      <c r="AP30" s="1">
        <f>SUM('石巻第１:石巻第２'!AP30)</f>
        <v>0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2">
        <f>SUM('石巻第１:石巻第２'!D31)</f>
        <v>0</v>
      </c>
      <c r="E31" s="2">
        <f>SUM('石巻第１:石巻第２'!E31)</f>
        <v>0</v>
      </c>
      <c r="F31" s="2">
        <f>SUM('石巻第１:石巻第２'!F31)</f>
        <v>0</v>
      </c>
      <c r="G31" s="2">
        <f>SUM('石巻第１:石巻第２'!G31)</f>
        <v>0</v>
      </c>
      <c r="H31" s="2">
        <f>SUM('石巻第１:石巻第２'!H31)</f>
        <v>0</v>
      </c>
      <c r="I31" s="2">
        <f>SUM('石巻第１:石巻第２'!I31)</f>
        <v>0</v>
      </c>
      <c r="J31" s="2">
        <f>SUM('石巻第１:石巻第２'!J31)</f>
        <v>0</v>
      </c>
      <c r="K31" s="2">
        <f>SUM('石巻第１:石巻第２'!K31)</f>
        <v>0</v>
      </c>
      <c r="L31" s="2">
        <f>SUM('石巻第１:石巻第２'!L31)</f>
        <v>0</v>
      </c>
      <c r="M31" s="2">
        <f>SUM('石巻第１:石巻第２'!M31)</f>
        <v>0</v>
      </c>
      <c r="N31" s="2">
        <f>SUM('石巻第１:石巻第２'!N31)</f>
        <v>0</v>
      </c>
      <c r="O31" s="2">
        <f>SUM('石巻第１:石巻第２'!O31)</f>
        <v>0</v>
      </c>
      <c r="P31" s="2">
        <f>SUM('石巻第１:石巻第２'!P31)</f>
        <v>0</v>
      </c>
      <c r="Q31" s="2">
        <f>SUM('石巻第１:石巻第２'!Q31)</f>
        <v>0</v>
      </c>
      <c r="R31" s="2">
        <f>SUM('石巻第１:石巻第２'!R31)</f>
        <v>0</v>
      </c>
      <c r="S31" s="2">
        <f>SUM('石巻第１:石巻第２'!S31)</f>
        <v>0</v>
      </c>
      <c r="T31" s="2">
        <f>SUM('石巻第１:石巻第２'!T31)</f>
        <v>0</v>
      </c>
      <c r="U31" s="2">
        <f>SUM('石巻第１:石巻第２'!U31)</f>
        <v>0</v>
      </c>
      <c r="V31" s="2">
        <f>SUM('石巻第１:石巻第２'!V31)</f>
        <v>0</v>
      </c>
      <c r="W31" s="2">
        <f>SUM('石巻第１:石巻第２'!W31)</f>
        <v>0</v>
      </c>
      <c r="X31" s="7">
        <f>SUM('石巻第１:石巻第２'!X31)</f>
        <v>0</v>
      </c>
      <c r="Y31" s="2">
        <f>SUM('石巻第１:石巻第２'!Y31)</f>
        <v>0</v>
      </c>
      <c r="Z31" s="2">
        <f>SUM('石巻第１:石巻第２'!Z31)</f>
        <v>0</v>
      </c>
      <c r="AA31" s="2">
        <f>SUM('石巻第１:石巻第２'!AA31)</f>
        <v>0</v>
      </c>
      <c r="AB31" s="2">
        <f>SUM('石巻第１:石巻第２'!AB31)</f>
        <v>0</v>
      </c>
      <c r="AC31" s="2">
        <f>SUM('石巻第１:石巻第２'!AC31)</f>
        <v>0</v>
      </c>
      <c r="AD31" s="2">
        <f>SUM('石巻第１:石巻第２'!AD31)</f>
        <v>0</v>
      </c>
      <c r="AE31" s="2">
        <f>SUM('石巻第１:石巻第２'!AE31)</f>
        <v>0</v>
      </c>
      <c r="AF31" s="2">
        <f>SUM('石巻第１:石巻第２'!AF31)</f>
        <v>0</v>
      </c>
      <c r="AG31" s="2">
        <f>SUM('石巻第１:石巻第２'!AG31)</f>
        <v>0</v>
      </c>
      <c r="AH31" s="2">
        <f>SUM('石巻第１:石巻第２'!AH31)</f>
        <v>0</v>
      </c>
      <c r="AI31" s="2">
        <f>SUM('石巻第１:石巻第２'!AI31)</f>
        <v>0</v>
      </c>
      <c r="AJ31" s="2">
        <f>SUM('石巻第１:石巻第２'!AJ31)</f>
        <v>0</v>
      </c>
      <c r="AK31" s="2">
        <f>SUM('石巻第１:石巻第２'!AK31)</f>
        <v>0</v>
      </c>
      <c r="AL31" s="2">
        <f>SUM('石巻第１:石巻第２'!AL31)</f>
        <v>0</v>
      </c>
      <c r="AM31" s="2">
        <f>SUM('石巻第１:石巻第２'!AM31)</f>
        <v>0</v>
      </c>
      <c r="AN31" s="2">
        <f>SUM('石巻第１:石巻第２'!AN31)</f>
        <v>0</v>
      </c>
      <c r="AO31" s="2">
        <f>SUM('石巻第１:石巻第２'!AO31)</f>
        <v>0</v>
      </c>
      <c r="AP31" s="2">
        <f>SUM('石巻第１:石巻第２'!AP31)</f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>
        <f>SUM('石巻第１:石巻第２'!D32)</f>
        <v>44</v>
      </c>
      <c r="E32" s="1">
        <f>SUM('石巻第１:石巻第２'!E32)</f>
        <v>624.9239</v>
      </c>
      <c r="F32" s="1">
        <f>SUM('石巻第１:石巻第２'!F32)</f>
        <v>35325.296</v>
      </c>
      <c r="G32" s="1">
        <f>SUM('石巻第１:石巻第２'!G32)</f>
        <v>21</v>
      </c>
      <c r="H32" s="1">
        <f>SUM('石巻第１:石巻第２'!H32)</f>
        <v>180.9892</v>
      </c>
      <c r="I32" s="1">
        <f>SUM('石巻第１:石巻第２'!I32)</f>
        <v>12475.894</v>
      </c>
      <c r="J32" s="1">
        <f>SUM('石巻第１:石巻第２'!J32)</f>
        <v>8</v>
      </c>
      <c r="K32" s="1">
        <f>SUM('石巻第１:石巻第２'!K32)</f>
        <v>0.8456</v>
      </c>
      <c r="L32" s="1">
        <f>SUM('石巻第１:石巻第２'!L32)</f>
        <v>353.391</v>
      </c>
      <c r="M32" s="1">
        <f>SUM('石巻第１:石巻第２'!M32)</f>
        <v>8</v>
      </c>
      <c r="N32" s="1">
        <f>SUM('石巻第１:石巻第２'!N32)</f>
        <v>0.7476</v>
      </c>
      <c r="O32" s="1">
        <f>SUM('石巻第１:石巻第２'!O32)</f>
        <v>343.666</v>
      </c>
      <c r="P32" s="1">
        <f>SUM('石巻第１:石巻第２'!P32)</f>
        <v>35</v>
      </c>
      <c r="Q32" s="1">
        <f>SUM('石巻第１:石巻第２'!Q32)</f>
        <v>466.9822</v>
      </c>
      <c r="R32" s="1">
        <f>SUM('石巻第１:石巻第２'!R32)</f>
        <v>27855.627</v>
      </c>
      <c r="S32" s="1">
        <f>SUM('石巻第１:石巻第２'!S32)</f>
        <v>64</v>
      </c>
      <c r="T32" s="1">
        <f>SUM('石巻第１:石巻第２'!T32)</f>
        <v>267.148</v>
      </c>
      <c r="U32" s="1">
        <f>SUM('石巻第１:石巻第２'!U32)</f>
        <v>44762.294</v>
      </c>
      <c r="V32" s="1">
        <f>SUM('石巻第１:石巻第２'!V32)</f>
        <v>53</v>
      </c>
      <c r="W32" s="1">
        <f>SUM('石巻第１:石巻第２'!W32)</f>
        <v>450.8072</v>
      </c>
      <c r="X32" s="6">
        <f>SUM('石巻第１:石巻第２'!X32)</f>
        <v>56937.923</v>
      </c>
      <c r="Y32" s="1">
        <f>SUM('石巻第１:石巻第２'!Y32)</f>
        <v>77</v>
      </c>
      <c r="Z32" s="1">
        <f>SUM('石巻第１:石巻第２'!Z32)</f>
        <v>920.9542</v>
      </c>
      <c r="AA32" s="1">
        <f>SUM('石巻第１:石巻第２'!AA32)</f>
        <v>111663.44</v>
      </c>
      <c r="AB32" s="1">
        <f>SUM('石巻第１:石巻第２'!AB32)</f>
        <v>88</v>
      </c>
      <c r="AC32" s="1">
        <f>SUM('石巻第１:石巻第２'!AC32)</f>
        <v>411.3206</v>
      </c>
      <c r="AD32" s="1">
        <f>SUM('石巻第１:石巻第２'!AD32)</f>
        <v>48532.129</v>
      </c>
      <c r="AE32" s="1">
        <f>SUM('石巻第１:石巻第２'!AE32)</f>
        <v>105</v>
      </c>
      <c r="AF32" s="1">
        <f>SUM('石巻第１:石巻第２'!AF32)</f>
        <v>392.9518</v>
      </c>
      <c r="AG32" s="1">
        <f>SUM('石巻第１:石巻第２'!AG32)</f>
        <v>62960.12</v>
      </c>
      <c r="AH32" s="1">
        <f>SUM('石巻第１:石巻第２'!AH32)</f>
        <v>119</v>
      </c>
      <c r="AI32" s="1">
        <f>SUM('石巻第１:石巻第２'!AI32)</f>
        <v>346.3962</v>
      </c>
      <c r="AJ32" s="1">
        <f>SUM('石巻第１:石巻第２'!AJ32)</f>
        <v>72286.852</v>
      </c>
      <c r="AK32" s="1">
        <f>SUM('石巻第１:石巻第２'!AK32)</f>
        <v>88</v>
      </c>
      <c r="AL32" s="1">
        <f>SUM('石巻第１:石巻第２'!AL32)</f>
        <v>800.0751</v>
      </c>
      <c r="AM32" s="1">
        <f>SUM('石巻第１:石巻第２'!AM32)</f>
        <v>49932.515</v>
      </c>
      <c r="AN32" s="1">
        <f>SUM('石巻第１:石巻第２'!AN32)</f>
        <v>710</v>
      </c>
      <c r="AO32" s="1">
        <f>SUM('石巻第１:石巻第２'!AO32)</f>
        <v>4864.1416</v>
      </c>
      <c r="AP32" s="1">
        <f>SUM('石巻第１:石巻第２'!AP32)</f>
        <v>523429.14700000006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>
        <f>SUM('石巻第１:石巻第２'!D33)</f>
        <v>0</v>
      </c>
      <c r="E33" s="2">
        <f>SUM('石巻第１:石巻第２'!E33)</f>
        <v>0</v>
      </c>
      <c r="F33" s="2">
        <f>SUM('石巻第１:石巻第２'!F33)</f>
        <v>0</v>
      </c>
      <c r="G33" s="2">
        <f>SUM('石巻第１:石巻第２'!G33)</f>
        <v>0</v>
      </c>
      <c r="H33" s="2">
        <f>SUM('石巻第１:石巻第２'!H33)</f>
        <v>0</v>
      </c>
      <c r="I33" s="2">
        <f>SUM('石巻第１:石巻第２'!I33)</f>
        <v>0</v>
      </c>
      <c r="J33" s="2">
        <f>SUM('石巻第１:石巻第２'!J33)</f>
        <v>0</v>
      </c>
      <c r="K33" s="2">
        <f>SUM('石巻第１:石巻第２'!K33)</f>
        <v>0</v>
      </c>
      <c r="L33" s="2">
        <f>SUM('石巻第１:石巻第２'!L33)</f>
        <v>0</v>
      </c>
      <c r="M33" s="2">
        <f>SUM('石巻第１:石巻第２'!M33)</f>
        <v>8</v>
      </c>
      <c r="N33" s="2">
        <f>SUM('石巻第１:石巻第２'!N33)</f>
        <v>9.2036</v>
      </c>
      <c r="O33" s="2">
        <f>SUM('石巻第１:石巻第２'!O33)</f>
        <v>11052.467</v>
      </c>
      <c r="P33" s="2">
        <f>SUM('石巻第１:石巻第２'!P33)</f>
        <v>36</v>
      </c>
      <c r="Q33" s="2">
        <f>SUM('石巻第１:石巻第２'!Q33)</f>
        <v>432.9066</v>
      </c>
      <c r="R33" s="2">
        <f>SUM('石巻第１:石巻第２'!R33)</f>
        <v>52639.513</v>
      </c>
      <c r="S33" s="2">
        <f>SUM('石巻第１:石巻第２'!S33)</f>
        <v>55</v>
      </c>
      <c r="T33" s="2">
        <f>SUM('石巻第１:石巻第２'!T33)</f>
        <v>567.929</v>
      </c>
      <c r="U33" s="2">
        <f>SUM('石巻第１:石巻第２'!U33)</f>
        <v>111827.803</v>
      </c>
      <c r="V33" s="2">
        <f>SUM('石巻第１:石巻第２'!V33)</f>
        <v>57</v>
      </c>
      <c r="W33" s="2">
        <f>SUM('石巻第１:石巻第２'!W33)</f>
        <v>786.7852</v>
      </c>
      <c r="X33" s="7">
        <f>SUM('石巻第１:石巻第２'!X33)</f>
        <v>106652.412</v>
      </c>
      <c r="Y33" s="2">
        <f>SUM('石巻第１:石巻第２'!Y33)</f>
        <v>50</v>
      </c>
      <c r="Z33" s="2">
        <f>SUM('石巻第１:石巻第２'!Z33)</f>
        <v>1195.9266</v>
      </c>
      <c r="AA33" s="2">
        <f>SUM('石巻第１:石巻第２'!AA33)</f>
        <v>133739.693</v>
      </c>
      <c r="AB33" s="2">
        <f>SUM('石巻第１:石巻第２'!AB33)</f>
        <v>40</v>
      </c>
      <c r="AC33" s="2">
        <f>SUM('石巻第１:石巻第２'!AC33)</f>
        <v>720.2766</v>
      </c>
      <c r="AD33" s="2">
        <f>SUM('石巻第１:石巻第２'!AD33)</f>
        <v>50553.425</v>
      </c>
      <c r="AE33" s="2">
        <f>SUM('石巻第１:石巻第２'!AE33)</f>
        <v>42</v>
      </c>
      <c r="AF33" s="2">
        <f>SUM('石巻第１:石巻第２'!AF33)</f>
        <v>177.6242</v>
      </c>
      <c r="AG33" s="2">
        <f>SUM('石巻第１:石巻第２'!AG33)</f>
        <v>31671.634</v>
      </c>
      <c r="AH33" s="2">
        <f>SUM('石巻第１:石巻第２'!AH33)</f>
        <v>37</v>
      </c>
      <c r="AI33" s="2">
        <f>SUM('石巻第１:石巻第２'!AI33)</f>
        <v>104.7878</v>
      </c>
      <c r="AJ33" s="2">
        <f>SUM('石巻第１:石巻第２'!AJ33)</f>
        <v>20042.105</v>
      </c>
      <c r="AK33" s="2">
        <f>SUM('石巻第１:石巻第２'!AK33)</f>
        <v>31</v>
      </c>
      <c r="AL33" s="2">
        <f>SUM('石巻第１:石巻第２'!AL33)</f>
        <v>224.2002</v>
      </c>
      <c r="AM33" s="2">
        <f>SUM('石巻第１:石巻第２'!AM33)</f>
        <v>23009.376</v>
      </c>
      <c r="AN33" s="2">
        <f>SUM('石巻第１:石巻第２'!AN33)</f>
        <v>356</v>
      </c>
      <c r="AO33" s="2">
        <f>SUM('石巻第１:石巻第２'!AO33)</f>
        <v>4219.639800000001</v>
      </c>
      <c r="AP33" s="2">
        <f>SUM('石巻第１:石巻第２'!AP33)</f>
        <v>541188.4280000001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>
        <f>SUM('石巻第１:石巻第２'!D34)</f>
        <v>0</v>
      </c>
      <c r="E34" s="1">
        <f>SUM('石巻第１:石巻第２'!E34)</f>
        <v>0</v>
      </c>
      <c r="F34" s="1">
        <f>SUM('石巻第１:石巻第２'!F34)</f>
        <v>0</v>
      </c>
      <c r="G34" s="1">
        <f>SUM('石巻第１:石巻第２'!G34)</f>
        <v>0</v>
      </c>
      <c r="H34" s="1">
        <f>SUM('石巻第１:石巻第２'!H34)</f>
        <v>0</v>
      </c>
      <c r="I34" s="1">
        <f>SUM('石巻第１:石巻第２'!I34)</f>
        <v>0</v>
      </c>
      <c r="J34" s="1">
        <f>SUM('石巻第１:石巻第２'!J34)</f>
        <v>0</v>
      </c>
      <c r="K34" s="1">
        <f>SUM('石巻第１:石巻第２'!K34)</f>
        <v>0</v>
      </c>
      <c r="L34" s="1">
        <f>SUM('石巻第１:石巻第２'!L34)</f>
        <v>0</v>
      </c>
      <c r="M34" s="1">
        <f>SUM('石巻第１:石巻第２'!M34)</f>
        <v>0</v>
      </c>
      <c r="N34" s="1">
        <f>SUM('石巻第１:石巻第２'!N34)</f>
        <v>0</v>
      </c>
      <c r="O34" s="1">
        <f>SUM('石巻第１:石巻第２'!O34)</f>
        <v>0</v>
      </c>
      <c r="P34" s="1">
        <f>SUM('石巻第１:石巻第２'!P34)</f>
        <v>0</v>
      </c>
      <c r="Q34" s="1">
        <f>SUM('石巻第１:石巻第２'!Q34)</f>
        <v>0</v>
      </c>
      <c r="R34" s="1">
        <f>SUM('石巻第１:石巻第２'!R34)</f>
        <v>0</v>
      </c>
      <c r="S34" s="1">
        <f>SUM('石巻第１:石巻第２'!S34)</f>
        <v>0</v>
      </c>
      <c r="T34" s="1">
        <f>SUM('石巻第１:石巻第２'!T34)</f>
        <v>0</v>
      </c>
      <c r="U34" s="1">
        <f>SUM('石巻第１:石巻第２'!U34)</f>
        <v>0</v>
      </c>
      <c r="V34" s="1">
        <f>SUM('石巻第１:石巻第２'!V34)</f>
        <v>0</v>
      </c>
      <c r="W34" s="1">
        <f>SUM('石巻第１:石巻第２'!W34)</f>
        <v>0</v>
      </c>
      <c r="X34" s="6">
        <f>SUM('石巻第１:石巻第２'!X34)</f>
        <v>0</v>
      </c>
      <c r="Y34" s="1">
        <f>SUM('石巻第１:石巻第２'!Y34)</f>
        <v>0</v>
      </c>
      <c r="Z34" s="1">
        <f>SUM('石巻第１:石巻第２'!Z34)</f>
        <v>0</v>
      </c>
      <c r="AA34" s="1">
        <f>SUM('石巻第１:石巻第２'!AA34)</f>
        <v>0</v>
      </c>
      <c r="AB34" s="1">
        <f>SUM('石巻第１:石巻第２'!AB34)</f>
        <v>0</v>
      </c>
      <c r="AC34" s="1">
        <f>SUM('石巻第１:石巻第２'!AC34)</f>
        <v>0</v>
      </c>
      <c r="AD34" s="1">
        <f>SUM('石巻第１:石巻第２'!AD34)</f>
        <v>0</v>
      </c>
      <c r="AE34" s="1">
        <f>SUM('石巻第１:石巻第２'!AE34)</f>
        <v>0</v>
      </c>
      <c r="AF34" s="1">
        <f>SUM('石巻第１:石巻第２'!AF34)</f>
        <v>0</v>
      </c>
      <c r="AG34" s="1">
        <f>SUM('石巻第１:石巻第２'!AG34)</f>
        <v>0</v>
      </c>
      <c r="AH34" s="1">
        <f>SUM('石巻第１:石巻第２'!AH34)</f>
        <v>0</v>
      </c>
      <c r="AI34" s="1">
        <f>SUM('石巻第１:石巻第２'!AI34)</f>
        <v>0</v>
      </c>
      <c r="AJ34" s="1">
        <f>SUM('石巻第１:石巻第２'!AJ34)</f>
        <v>0</v>
      </c>
      <c r="AK34" s="1">
        <f>SUM('石巻第１:石巻第２'!AK34)</f>
        <v>0</v>
      </c>
      <c r="AL34" s="1">
        <f>SUM('石巻第１:石巻第２'!AL34)</f>
        <v>0</v>
      </c>
      <c r="AM34" s="1">
        <f>SUM('石巻第１:石巻第２'!AM34)</f>
        <v>0</v>
      </c>
      <c r="AN34" s="1">
        <f>SUM('石巻第１:石巻第２'!AN34)</f>
        <v>0</v>
      </c>
      <c r="AO34" s="1">
        <f>SUM('石巻第１:石巻第２'!AO34)</f>
        <v>0</v>
      </c>
      <c r="AP34" s="1">
        <f>SUM('石巻第１:石巻第２'!AP34)</f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>
        <f>SUM('石巻第１:石巻第２'!D35)</f>
        <v>0</v>
      </c>
      <c r="E35" s="2">
        <f>SUM('石巻第１:石巻第２'!E35)</f>
        <v>0</v>
      </c>
      <c r="F35" s="2">
        <f>SUM('石巻第１:石巻第２'!F35)</f>
        <v>0</v>
      </c>
      <c r="G35" s="2">
        <f>SUM('石巻第１:石巻第２'!G35)</f>
        <v>0</v>
      </c>
      <c r="H35" s="2">
        <f>SUM('石巻第１:石巻第２'!H35)</f>
        <v>0</v>
      </c>
      <c r="I35" s="2">
        <f>SUM('石巻第１:石巻第２'!I35)</f>
        <v>0</v>
      </c>
      <c r="J35" s="2">
        <f>SUM('石巻第１:石巻第２'!J35)</f>
        <v>0</v>
      </c>
      <c r="K35" s="2">
        <f>SUM('石巻第１:石巻第２'!K35)</f>
        <v>0</v>
      </c>
      <c r="L35" s="2">
        <f>SUM('石巻第１:石巻第２'!L35)</f>
        <v>0</v>
      </c>
      <c r="M35" s="2">
        <f>SUM('石巻第１:石巻第２'!M35)</f>
        <v>0</v>
      </c>
      <c r="N35" s="2">
        <f>SUM('石巻第１:石巻第２'!N35)</f>
        <v>0</v>
      </c>
      <c r="O35" s="2">
        <f>SUM('石巻第１:石巻第２'!O35)</f>
        <v>0</v>
      </c>
      <c r="P35" s="2">
        <f>SUM('石巻第１:石巻第２'!P35)</f>
        <v>0</v>
      </c>
      <c r="Q35" s="2">
        <f>SUM('石巻第１:石巻第２'!Q35)</f>
        <v>0</v>
      </c>
      <c r="R35" s="2">
        <f>SUM('石巻第１:石巻第２'!R35)</f>
        <v>0</v>
      </c>
      <c r="S35" s="2">
        <f>SUM('石巻第１:石巻第２'!S35)</f>
        <v>0</v>
      </c>
      <c r="T35" s="2">
        <f>SUM('石巻第１:石巻第２'!T35)</f>
        <v>0</v>
      </c>
      <c r="U35" s="2">
        <f>SUM('石巻第１:石巻第２'!U35)</f>
        <v>0</v>
      </c>
      <c r="V35" s="2">
        <f>SUM('石巻第１:石巻第２'!V35)</f>
        <v>0</v>
      </c>
      <c r="W35" s="2">
        <f>SUM('石巻第１:石巻第２'!W35)</f>
        <v>0</v>
      </c>
      <c r="X35" s="7">
        <f>SUM('石巻第１:石巻第２'!X35)</f>
        <v>0</v>
      </c>
      <c r="Y35" s="2">
        <f>SUM('石巻第１:石巻第２'!Y35)</f>
        <v>0</v>
      </c>
      <c r="Z35" s="2">
        <f>SUM('石巻第１:石巻第２'!Z35)</f>
        <v>0</v>
      </c>
      <c r="AA35" s="2">
        <f>SUM('石巻第１:石巻第２'!AA35)</f>
        <v>0</v>
      </c>
      <c r="AB35" s="2">
        <f>SUM('石巻第１:石巻第２'!AB35)</f>
        <v>0</v>
      </c>
      <c r="AC35" s="2">
        <f>SUM('石巻第１:石巻第２'!AC35)</f>
        <v>0</v>
      </c>
      <c r="AD35" s="2">
        <f>SUM('石巻第１:石巻第２'!AD35)</f>
        <v>0</v>
      </c>
      <c r="AE35" s="2">
        <f>SUM('石巻第１:石巻第２'!AE35)</f>
        <v>0</v>
      </c>
      <c r="AF35" s="2">
        <f>SUM('石巻第１:石巻第２'!AF35)</f>
        <v>0</v>
      </c>
      <c r="AG35" s="2">
        <f>SUM('石巻第１:石巻第２'!AG35)</f>
        <v>0</v>
      </c>
      <c r="AH35" s="2">
        <f>SUM('石巻第１:石巻第２'!AH35)</f>
        <v>0</v>
      </c>
      <c r="AI35" s="2">
        <f>SUM('石巻第１:石巻第２'!AI35)</f>
        <v>0</v>
      </c>
      <c r="AJ35" s="2">
        <f>SUM('石巻第１:石巻第２'!AJ35)</f>
        <v>0</v>
      </c>
      <c r="AK35" s="2">
        <f>SUM('石巻第１:石巻第２'!AK35)</f>
        <v>0</v>
      </c>
      <c r="AL35" s="2">
        <f>SUM('石巻第１:石巻第２'!AL35)</f>
        <v>0</v>
      </c>
      <c r="AM35" s="2">
        <f>SUM('石巻第１:石巻第２'!AM35)</f>
        <v>0</v>
      </c>
      <c r="AN35" s="2">
        <f>SUM('石巻第１:石巻第２'!AN35)</f>
        <v>0</v>
      </c>
      <c r="AO35" s="2">
        <f>SUM('石巻第１:石巻第２'!AO35)</f>
        <v>0</v>
      </c>
      <c r="AP35" s="2">
        <f>SUM('石巻第１:石巻第２'!AP35)</f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>
        <f>SUM('石巻第１:石巻第２'!D36)</f>
        <v>0</v>
      </c>
      <c r="E36" s="1">
        <f>SUM('石巻第１:石巻第２'!E36)</f>
        <v>0</v>
      </c>
      <c r="F36" s="1">
        <f>SUM('石巻第１:石巻第２'!F36)</f>
        <v>0</v>
      </c>
      <c r="G36" s="1">
        <f>SUM('石巻第１:石巻第２'!G36)</f>
        <v>0</v>
      </c>
      <c r="H36" s="1">
        <f>SUM('石巻第１:石巻第２'!H36)</f>
        <v>0</v>
      </c>
      <c r="I36" s="1">
        <f>SUM('石巻第１:石巻第２'!I36)</f>
        <v>0</v>
      </c>
      <c r="J36" s="1">
        <f>SUM('石巻第１:石巻第２'!J36)</f>
        <v>0</v>
      </c>
      <c r="K36" s="1">
        <f>SUM('石巻第１:石巻第２'!K36)</f>
        <v>0</v>
      </c>
      <c r="L36" s="82">
        <f>SUM('石巻第１:石巻第２'!L36)</f>
        <v>0</v>
      </c>
      <c r="M36" s="81">
        <f>SUM('石巻第１:石巻第２'!M36)</f>
        <v>0</v>
      </c>
      <c r="N36" s="1">
        <f>SUM('石巻第１:石巻第２'!N36)</f>
        <v>0</v>
      </c>
      <c r="O36" s="1">
        <f>SUM('石巻第１:石巻第２'!O36)</f>
        <v>0</v>
      </c>
      <c r="P36" s="1">
        <f>SUM('石巻第１:石巻第２'!P36)</f>
        <v>0</v>
      </c>
      <c r="Q36" s="1">
        <f>SUM('石巻第１:石巻第２'!Q36)</f>
        <v>0</v>
      </c>
      <c r="R36" s="1">
        <f>SUM('石巻第１:石巻第２'!R36)</f>
        <v>0</v>
      </c>
      <c r="S36" s="1">
        <f>SUM('石巻第１:石巻第２'!S36)</f>
        <v>0</v>
      </c>
      <c r="T36" s="1">
        <f>SUM('石巻第１:石巻第２'!T36)</f>
        <v>0</v>
      </c>
      <c r="U36" s="1">
        <f>SUM('石巻第１:石巻第２'!U36)</f>
        <v>0</v>
      </c>
      <c r="V36" s="1">
        <f>SUM('石巻第１:石巻第２'!V36)</f>
        <v>0</v>
      </c>
      <c r="W36" s="1">
        <f>SUM('石巻第１:石巻第２'!W36)</f>
        <v>0</v>
      </c>
      <c r="X36" s="6">
        <f>SUM('石巻第１:石巻第２'!X36)</f>
        <v>0</v>
      </c>
      <c r="Y36" s="1">
        <f>SUM('石巻第１:石巻第２'!Y36)</f>
        <v>0</v>
      </c>
      <c r="Z36" s="1">
        <f>SUM('石巻第１:石巻第２'!Z36)</f>
        <v>0</v>
      </c>
      <c r="AA36" s="1">
        <f>SUM('石巻第１:石巻第２'!AA36)</f>
        <v>0</v>
      </c>
      <c r="AB36" s="1">
        <f>SUM('石巻第１:石巻第２'!AB36)</f>
        <v>0</v>
      </c>
      <c r="AC36" s="1">
        <f>SUM('石巻第１:石巻第２'!AC36)</f>
        <v>0</v>
      </c>
      <c r="AD36" s="1">
        <f>SUM('石巻第１:石巻第２'!AD36)</f>
        <v>0</v>
      </c>
      <c r="AE36" s="1">
        <f>SUM('石巻第１:石巻第２'!AE36)</f>
        <v>0</v>
      </c>
      <c r="AF36" s="1">
        <f>SUM('石巻第１:石巻第２'!AF36)</f>
        <v>0</v>
      </c>
      <c r="AG36" s="1">
        <f>SUM('石巻第１:石巻第２'!AG36)</f>
        <v>0</v>
      </c>
      <c r="AH36" s="1">
        <f>SUM('石巻第１:石巻第２'!AH36)</f>
        <v>0</v>
      </c>
      <c r="AI36" s="1">
        <f>SUM('石巻第１:石巻第２'!AI36)</f>
        <v>0</v>
      </c>
      <c r="AJ36" s="1">
        <f>SUM('石巻第１:石巻第２'!AJ36)</f>
        <v>0</v>
      </c>
      <c r="AK36" s="1">
        <f>SUM('石巻第１:石巻第２'!AK36)</f>
        <v>0</v>
      </c>
      <c r="AL36" s="1">
        <f>SUM('石巻第１:石巻第２'!AL36)</f>
        <v>0</v>
      </c>
      <c r="AM36" s="1">
        <f>SUM('石巻第１:石巻第２'!AM36)</f>
        <v>0</v>
      </c>
      <c r="AN36" s="1">
        <f>SUM('石巻第１:石巻第２'!AN36)</f>
        <v>0</v>
      </c>
      <c r="AO36" s="1">
        <f>SUM('石巻第１:石巻第２'!AO36)</f>
        <v>0</v>
      </c>
      <c r="AP36" s="1">
        <f>SUM('石巻第１:石巻第２'!AP36)</f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>
        <f>SUM('石巻第１:石巻第２'!D37)</f>
        <v>0</v>
      </c>
      <c r="E37" s="2">
        <f>SUM('石巻第１:石巻第２'!E37)</f>
        <v>0</v>
      </c>
      <c r="F37" s="2">
        <f>SUM('石巻第１:石巻第２'!F37)</f>
        <v>0</v>
      </c>
      <c r="G37" s="2">
        <f>SUM('石巻第１:石巻第２'!G37)</f>
        <v>0</v>
      </c>
      <c r="H37" s="2">
        <f>SUM('石巻第１:石巻第２'!H37)</f>
        <v>0</v>
      </c>
      <c r="I37" s="2">
        <f>SUM('石巻第１:石巻第２'!I37)</f>
        <v>0</v>
      </c>
      <c r="J37" s="2">
        <f>SUM('石巻第１:石巻第２'!J37)</f>
        <v>0</v>
      </c>
      <c r="K37" s="2">
        <f>SUM('石巻第１:石巻第２'!K37)</f>
        <v>0</v>
      </c>
      <c r="L37" s="2">
        <f>SUM('石巻第１:石巻第２'!L37)</f>
        <v>0</v>
      </c>
      <c r="M37" s="2">
        <f>SUM('石巻第１:石巻第２'!M37)</f>
        <v>0</v>
      </c>
      <c r="N37" s="2">
        <f>SUM('石巻第１:石巻第２'!N37)</f>
        <v>0</v>
      </c>
      <c r="O37" s="2">
        <f>SUM('石巻第１:石巻第２'!O37)</f>
        <v>0</v>
      </c>
      <c r="P37" s="2">
        <f>SUM('石巻第１:石巻第２'!P37)</f>
        <v>0</v>
      </c>
      <c r="Q37" s="2">
        <f>SUM('石巻第１:石巻第２'!Q37)</f>
        <v>0</v>
      </c>
      <c r="R37" s="2">
        <f>SUM('石巻第１:石巻第２'!R37)</f>
        <v>0</v>
      </c>
      <c r="S37" s="2">
        <f>SUM('石巻第１:石巻第２'!S37)</f>
        <v>0</v>
      </c>
      <c r="T37" s="2">
        <f>SUM('石巻第１:石巻第２'!T37)</f>
        <v>0</v>
      </c>
      <c r="U37" s="2">
        <f>SUM('石巻第１:石巻第２'!U37)</f>
        <v>0</v>
      </c>
      <c r="V37" s="2">
        <f>SUM('石巻第１:石巻第２'!V37)</f>
        <v>0</v>
      </c>
      <c r="W37" s="2">
        <f>SUM('石巻第１:石巻第２'!W37)</f>
        <v>0</v>
      </c>
      <c r="X37" s="7">
        <f>SUM('石巻第１:石巻第２'!X37)</f>
        <v>0</v>
      </c>
      <c r="Y37" s="2">
        <f>SUM('石巻第１:石巻第２'!Y37)</f>
        <v>0</v>
      </c>
      <c r="Z37" s="2">
        <f>SUM('石巻第１:石巻第２'!Z37)</f>
        <v>0</v>
      </c>
      <c r="AA37" s="2">
        <f>SUM('石巻第１:石巻第２'!AA37)</f>
        <v>0</v>
      </c>
      <c r="AB37" s="2">
        <f>SUM('石巻第１:石巻第２'!AB37)</f>
        <v>0</v>
      </c>
      <c r="AC37" s="2">
        <f>SUM('石巻第１:石巻第２'!AC37)</f>
        <v>0</v>
      </c>
      <c r="AD37" s="2">
        <f>SUM('石巻第１:石巻第２'!AD37)</f>
        <v>0</v>
      </c>
      <c r="AE37" s="2">
        <f>SUM('石巻第１:石巻第２'!AE37)</f>
        <v>0</v>
      </c>
      <c r="AF37" s="2">
        <f>SUM('石巻第１:石巻第２'!AF37)</f>
        <v>0</v>
      </c>
      <c r="AG37" s="2">
        <f>SUM('石巻第１:石巻第２'!AG37)</f>
        <v>0</v>
      </c>
      <c r="AH37" s="2">
        <f>SUM('石巻第１:石巻第２'!AH37)</f>
        <v>0</v>
      </c>
      <c r="AI37" s="2">
        <f>SUM('石巻第１:石巻第２'!AI37)</f>
        <v>0</v>
      </c>
      <c r="AJ37" s="2">
        <f>SUM('石巻第１:石巻第２'!AJ37)</f>
        <v>0</v>
      </c>
      <c r="AK37" s="2">
        <f>SUM('石巻第１:石巻第２'!AK37)</f>
        <v>0</v>
      </c>
      <c r="AL37" s="2">
        <f>SUM('石巻第１:石巻第２'!AL37)</f>
        <v>0</v>
      </c>
      <c r="AM37" s="2">
        <f>SUM('石巻第１:石巻第２'!AM37)</f>
        <v>0</v>
      </c>
      <c r="AN37" s="2">
        <f>SUM('石巻第１:石巻第２'!AN37)</f>
        <v>0</v>
      </c>
      <c r="AO37" s="2">
        <f>SUM('石巻第１:石巻第２'!AO37)</f>
        <v>0</v>
      </c>
      <c r="AP37" s="2">
        <f>SUM('石巻第１:石巻第２'!AP37)</f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>
        <f>SUM('石巻第１:石巻第２'!D38)</f>
        <v>0</v>
      </c>
      <c r="E38" s="1">
        <f>SUM('石巻第１:石巻第２'!E38)</f>
        <v>0</v>
      </c>
      <c r="F38" s="1">
        <f>SUM('石巻第１:石巻第２'!F38)</f>
        <v>0</v>
      </c>
      <c r="G38" s="1">
        <f>SUM('石巻第１:石巻第２'!G38)</f>
        <v>0</v>
      </c>
      <c r="H38" s="1">
        <f>SUM('石巻第１:石巻第２'!H38)</f>
        <v>0</v>
      </c>
      <c r="I38" s="1">
        <f>SUM('石巻第１:石巻第２'!I38)</f>
        <v>0</v>
      </c>
      <c r="J38" s="1">
        <f>SUM('石巻第１:石巻第２'!J38)</f>
        <v>0</v>
      </c>
      <c r="K38" s="1">
        <f>SUM('石巻第１:石巻第２'!K38)</f>
        <v>0</v>
      </c>
      <c r="L38" s="1">
        <f>SUM('石巻第１:石巻第２'!L38)</f>
        <v>0</v>
      </c>
      <c r="M38" s="1">
        <f>SUM('石巻第１:石巻第２'!M38)</f>
        <v>0</v>
      </c>
      <c r="N38" s="1">
        <f>SUM('石巻第１:石巻第２'!N38)</f>
        <v>0</v>
      </c>
      <c r="O38" s="1">
        <f>SUM('石巻第１:石巻第２'!O38)</f>
        <v>0</v>
      </c>
      <c r="P38" s="1">
        <f>SUM('石巻第１:石巻第２'!P38)</f>
        <v>0</v>
      </c>
      <c r="Q38" s="1">
        <f>SUM('石巻第１:石巻第２'!Q38)</f>
        <v>0</v>
      </c>
      <c r="R38" s="1">
        <f>SUM('石巻第１:石巻第２'!R38)</f>
        <v>0</v>
      </c>
      <c r="S38" s="1">
        <f>SUM('石巻第１:石巻第２'!S38)</f>
        <v>0</v>
      </c>
      <c r="T38" s="1">
        <f>SUM('石巻第１:石巻第２'!T38)</f>
        <v>0</v>
      </c>
      <c r="U38" s="1">
        <f>SUM('石巻第１:石巻第２'!U38)</f>
        <v>0</v>
      </c>
      <c r="V38" s="1">
        <f>SUM('石巻第１:石巻第２'!V38)</f>
        <v>0</v>
      </c>
      <c r="W38" s="1">
        <f>SUM('石巻第１:石巻第２'!W38)</f>
        <v>0</v>
      </c>
      <c r="X38" s="6">
        <f>SUM('石巻第１:石巻第２'!X38)</f>
        <v>0</v>
      </c>
      <c r="Y38" s="1">
        <f>SUM('石巻第１:石巻第２'!Y38)</f>
        <v>0</v>
      </c>
      <c r="Z38" s="1">
        <f>SUM('石巻第１:石巻第２'!Z38)</f>
        <v>0</v>
      </c>
      <c r="AA38" s="1">
        <f>SUM('石巻第１:石巻第２'!AA38)</f>
        <v>0</v>
      </c>
      <c r="AB38" s="1">
        <f>SUM('石巻第１:石巻第２'!AB38)</f>
        <v>0</v>
      </c>
      <c r="AC38" s="1">
        <f>SUM('石巻第１:石巻第２'!AC38)</f>
        <v>0</v>
      </c>
      <c r="AD38" s="1">
        <f>SUM('石巻第１:石巻第２'!AD38)</f>
        <v>0</v>
      </c>
      <c r="AE38" s="1">
        <f>SUM('石巻第１:石巻第２'!AE38)</f>
        <v>0</v>
      </c>
      <c r="AF38" s="1">
        <f>SUM('石巻第１:石巻第２'!AF38)</f>
        <v>0</v>
      </c>
      <c r="AG38" s="1">
        <f>SUM('石巻第１:石巻第２'!AG38)</f>
        <v>0</v>
      </c>
      <c r="AH38" s="1">
        <f>SUM('石巻第１:石巻第２'!AH38)</f>
        <v>0</v>
      </c>
      <c r="AI38" s="1">
        <f>SUM('石巻第１:石巻第２'!AI38)</f>
        <v>0</v>
      </c>
      <c r="AJ38" s="1">
        <f>SUM('石巻第１:石巻第２'!AJ38)</f>
        <v>0</v>
      </c>
      <c r="AK38" s="1">
        <f>SUM('石巻第１:石巻第２'!AK38)</f>
        <v>0</v>
      </c>
      <c r="AL38" s="1">
        <f>SUM('石巻第１:石巻第２'!AL38)</f>
        <v>0</v>
      </c>
      <c r="AM38" s="1">
        <f>SUM('石巻第１:石巻第２'!AM38)</f>
        <v>0</v>
      </c>
      <c r="AN38" s="1">
        <f>SUM('石巻第１:石巻第２'!AN38)</f>
        <v>0</v>
      </c>
      <c r="AO38" s="1">
        <f>SUM('石巻第１:石巻第２'!AO38)</f>
        <v>0</v>
      </c>
      <c r="AP38" s="1">
        <f>SUM('石巻第１:石巻第２'!AP38)</f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>
        <f>SUM('石巻第１:石巻第２'!D39)</f>
        <v>0</v>
      </c>
      <c r="E39" s="2">
        <f>SUM('石巻第１:石巻第２'!E39)</f>
        <v>0</v>
      </c>
      <c r="F39" s="2">
        <f>SUM('石巻第１:石巻第２'!F39)</f>
        <v>0</v>
      </c>
      <c r="G39" s="2">
        <f>SUM('石巻第１:石巻第２'!G39)</f>
        <v>0</v>
      </c>
      <c r="H39" s="2">
        <f>SUM('石巻第１:石巻第２'!H39)</f>
        <v>0</v>
      </c>
      <c r="I39" s="2">
        <f>SUM('石巻第１:石巻第２'!I39)</f>
        <v>0</v>
      </c>
      <c r="J39" s="2">
        <f>SUM('石巻第１:石巻第２'!J39)</f>
        <v>0</v>
      </c>
      <c r="K39" s="2">
        <f>SUM('石巻第１:石巻第２'!K39)</f>
        <v>0</v>
      </c>
      <c r="L39" s="2">
        <f>SUM('石巻第１:石巻第２'!L39)</f>
        <v>0</v>
      </c>
      <c r="M39" s="2">
        <f>SUM('石巻第１:石巻第２'!M39)</f>
        <v>0</v>
      </c>
      <c r="N39" s="2">
        <f>SUM('石巻第１:石巻第２'!N39)</f>
        <v>0</v>
      </c>
      <c r="O39" s="2">
        <f>SUM('石巻第１:石巻第２'!O39)</f>
        <v>0</v>
      </c>
      <c r="P39" s="2">
        <f>SUM('石巻第１:石巻第２'!P39)</f>
        <v>0</v>
      </c>
      <c r="Q39" s="2">
        <f>SUM('石巻第１:石巻第２'!Q39)</f>
        <v>0</v>
      </c>
      <c r="R39" s="2">
        <f>SUM('石巻第１:石巻第２'!R39)</f>
        <v>0</v>
      </c>
      <c r="S39" s="2">
        <f>SUM('石巻第１:石巻第２'!S39)</f>
        <v>0</v>
      </c>
      <c r="T39" s="2">
        <f>SUM('石巻第１:石巻第２'!T39)</f>
        <v>0</v>
      </c>
      <c r="U39" s="2">
        <f>SUM('石巻第１:石巻第２'!U39)</f>
        <v>0</v>
      </c>
      <c r="V39" s="2">
        <f>SUM('石巻第１:石巻第２'!V39)</f>
        <v>0</v>
      </c>
      <c r="W39" s="2">
        <f>SUM('石巻第１:石巻第２'!W39)</f>
        <v>0</v>
      </c>
      <c r="X39" s="7">
        <f>SUM('石巻第１:石巻第２'!X39)</f>
        <v>0</v>
      </c>
      <c r="Y39" s="2">
        <f>SUM('石巻第１:石巻第２'!Y39)</f>
        <v>0</v>
      </c>
      <c r="Z39" s="2">
        <f>SUM('石巻第１:石巻第２'!Z39)</f>
        <v>0</v>
      </c>
      <c r="AA39" s="2">
        <f>SUM('石巻第１:石巻第２'!AA39)</f>
        <v>0</v>
      </c>
      <c r="AB39" s="2">
        <f>SUM('石巻第１:石巻第２'!AB39)</f>
        <v>0</v>
      </c>
      <c r="AC39" s="2">
        <f>SUM('石巻第１:石巻第２'!AC39)</f>
        <v>0</v>
      </c>
      <c r="AD39" s="2">
        <f>SUM('石巻第１:石巻第２'!AD39)</f>
        <v>0</v>
      </c>
      <c r="AE39" s="2">
        <f>SUM('石巻第１:石巻第２'!AE39)</f>
        <v>0</v>
      </c>
      <c r="AF39" s="2">
        <f>SUM('石巻第１:石巻第２'!AF39)</f>
        <v>0</v>
      </c>
      <c r="AG39" s="2">
        <f>SUM('石巻第１:石巻第２'!AG39)</f>
        <v>0</v>
      </c>
      <c r="AH39" s="2">
        <f>SUM('石巻第１:石巻第２'!AH39)</f>
        <v>0</v>
      </c>
      <c r="AI39" s="2">
        <f>SUM('石巻第１:石巻第２'!AI39)</f>
        <v>0</v>
      </c>
      <c r="AJ39" s="2">
        <f>SUM('石巻第１:石巻第２'!AJ39)</f>
        <v>0</v>
      </c>
      <c r="AK39" s="2">
        <f>SUM('石巻第１:石巻第２'!AK39)</f>
        <v>0</v>
      </c>
      <c r="AL39" s="2">
        <f>SUM('石巻第１:石巻第２'!AL39)</f>
        <v>0</v>
      </c>
      <c r="AM39" s="2">
        <f>SUM('石巻第１:石巻第２'!AM39)</f>
        <v>0</v>
      </c>
      <c r="AN39" s="2">
        <f>SUM('石巻第１:石巻第２'!AN39)</f>
        <v>0</v>
      </c>
      <c r="AO39" s="2">
        <f>SUM('石巻第１:石巻第２'!AO39)</f>
        <v>0</v>
      </c>
      <c r="AP39" s="2">
        <f>SUM('石巻第１:石巻第２'!AP39)</f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>
        <f>SUM('石巻第１:石巻第２'!D40)</f>
        <v>0</v>
      </c>
      <c r="E40" s="1">
        <f>SUM('石巻第１:石巻第２'!E40)</f>
        <v>0</v>
      </c>
      <c r="F40" s="1">
        <f>SUM('石巻第１:石巻第２'!F40)</f>
        <v>0</v>
      </c>
      <c r="G40" s="1">
        <f>SUM('石巻第１:石巻第２'!G40)</f>
        <v>0</v>
      </c>
      <c r="H40" s="1">
        <f>SUM('石巻第１:石巻第２'!H40)</f>
        <v>0</v>
      </c>
      <c r="I40" s="1">
        <f>SUM('石巻第１:石巻第２'!I40)</f>
        <v>0</v>
      </c>
      <c r="J40" s="1">
        <f>SUM('石巻第１:石巻第２'!J40)</f>
        <v>0</v>
      </c>
      <c r="K40" s="1">
        <f>SUM('石巻第１:石巻第２'!K40)</f>
        <v>0</v>
      </c>
      <c r="L40" s="1">
        <f>SUM('石巻第１:石巻第２'!L40)</f>
        <v>0</v>
      </c>
      <c r="M40" s="1">
        <f>SUM('石巻第１:石巻第２'!M40)</f>
        <v>0</v>
      </c>
      <c r="N40" s="1">
        <f>SUM('石巻第１:石巻第２'!N40)</f>
        <v>0</v>
      </c>
      <c r="O40" s="1">
        <f>SUM('石巻第１:石巻第２'!O40)</f>
        <v>0</v>
      </c>
      <c r="P40" s="1">
        <f>SUM('石巻第１:石巻第２'!P40)</f>
        <v>0</v>
      </c>
      <c r="Q40" s="1">
        <f>SUM('石巻第１:石巻第２'!Q40)</f>
        <v>0</v>
      </c>
      <c r="R40" s="1">
        <f>SUM('石巻第１:石巻第２'!R40)</f>
        <v>0</v>
      </c>
      <c r="S40" s="1">
        <f>SUM('石巻第１:石巻第２'!S40)</f>
        <v>0</v>
      </c>
      <c r="T40" s="1">
        <f>SUM('石巻第１:石巻第２'!T40)</f>
        <v>0</v>
      </c>
      <c r="U40" s="1">
        <f>SUM('石巻第１:石巻第２'!U40)</f>
        <v>0</v>
      </c>
      <c r="V40" s="1">
        <f>SUM('石巻第１:石巻第２'!V40)</f>
        <v>0</v>
      </c>
      <c r="W40" s="1">
        <f>SUM('石巻第１:石巻第２'!W40)</f>
        <v>0</v>
      </c>
      <c r="X40" s="6">
        <f>SUM('石巻第１:石巻第２'!X40)</f>
        <v>0</v>
      </c>
      <c r="Y40" s="1">
        <f>SUM('石巻第１:石巻第２'!Y40)</f>
        <v>0</v>
      </c>
      <c r="Z40" s="1">
        <f>SUM('石巻第１:石巻第２'!Z40)</f>
        <v>0</v>
      </c>
      <c r="AA40" s="1">
        <f>SUM('石巻第１:石巻第２'!AA40)</f>
        <v>0</v>
      </c>
      <c r="AB40" s="1">
        <f>SUM('石巻第１:石巻第２'!AB40)</f>
        <v>0</v>
      </c>
      <c r="AC40" s="1">
        <f>SUM('石巻第１:石巻第２'!AC40)</f>
        <v>0</v>
      </c>
      <c r="AD40" s="1">
        <f>SUM('石巻第１:石巻第２'!AD40)</f>
        <v>0</v>
      </c>
      <c r="AE40" s="1">
        <f>SUM('石巻第１:石巻第２'!AE40)</f>
        <v>0</v>
      </c>
      <c r="AF40" s="1">
        <f>SUM('石巻第１:石巻第２'!AF40)</f>
        <v>0</v>
      </c>
      <c r="AG40" s="1">
        <f>SUM('石巻第１:石巻第２'!AG40)</f>
        <v>0</v>
      </c>
      <c r="AH40" s="1">
        <f>SUM('石巻第１:石巻第２'!AH40)</f>
        <v>0</v>
      </c>
      <c r="AI40" s="1">
        <f>SUM('石巻第１:石巻第２'!AI40)</f>
        <v>0</v>
      </c>
      <c r="AJ40" s="1">
        <f>SUM('石巻第１:石巻第２'!AJ40)</f>
        <v>0</v>
      </c>
      <c r="AK40" s="1">
        <f>SUM('石巻第１:石巻第２'!AK40)</f>
        <v>0</v>
      </c>
      <c r="AL40" s="1">
        <f>SUM('石巻第１:石巻第２'!AL40)</f>
        <v>0</v>
      </c>
      <c r="AM40" s="1">
        <f>SUM('石巻第１:石巻第２'!AM40)</f>
        <v>0</v>
      </c>
      <c r="AN40" s="1">
        <f>SUM('石巻第１:石巻第２'!AN40)</f>
        <v>0</v>
      </c>
      <c r="AO40" s="1">
        <f>SUM('石巻第１:石巻第２'!AO40)</f>
        <v>0</v>
      </c>
      <c r="AP40" s="1">
        <f>SUM('石巻第１:石巻第２'!AP40)</f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>
        <f>SUM('石巻第１:石巻第２'!D41)</f>
        <v>0</v>
      </c>
      <c r="E41" s="2">
        <f>SUM('石巻第１:石巻第２'!E41)</f>
        <v>0</v>
      </c>
      <c r="F41" s="2">
        <f>SUM('石巻第１:石巻第２'!F41)</f>
        <v>0</v>
      </c>
      <c r="G41" s="2">
        <f>SUM('石巻第１:石巻第２'!G41)</f>
        <v>0</v>
      </c>
      <c r="H41" s="2">
        <f>SUM('石巻第１:石巻第２'!H41)</f>
        <v>0</v>
      </c>
      <c r="I41" s="2">
        <f>SUM('石巻第１:石巻第２'!I41)</f>
        <v>0</v>
      </c>
      <c r="J41" s="2">
        <f>SUM('石巻第１:石巻第２'!J41)</f>
        <v>0</v>
      </c>
      <c r="K41" s="2">
        <f>SUM('石巻第１:石巻第２'!K41)</f>
        <v>0</v>
      </c>
      <c r="L41" s="2">
        <f>SUM('石巻第１:石巻第２'!L41)</f>
        <v>0</v>
      </c>
      <c r="M41" s="2">
        <f>SUM('石巻第１:石巻第２'!M41)</f>
        <v>0</v>
      </c>
      <c r="N41" s="2">
        <f>SUM('石巻第１:石巻第２'!N41)</f>
        <v>0</v>
      </c>
      <c r="O41" s="2">
        <f>SUM('石巻第１:石巻第２'!O41)</f>
        <v>0</v>
      </c>
      <c r="P41" s="2">
        <f>SUM('石巻第１:石巻第２'!P41)</f>
        <v>0</v>
      </c>
      <c r="Q41" s="2">
        <f>SUM('石巻第１:石巻第２'!Q41)</f>
        <v>0</v>
      </c>
      <c r="R41" s="2">
        <f>SUM('石巻第１:石巻第２'!R41)</f>
        <v>0</v>
      </c>
      <c r="S41" s="2">
        <f>SUM('石巻第１:石巻第２'!S41)</f>
        <v>0</v>
      </c>
      <c r="T41" s="2">
        <f>SUM('石巻第１:石巻第２'!T41)</f>
        <v>0</v>
      </c>
      <c r="U41" s="2">
        <f>SUM('石巻第１:石巻第２'!U41)</f>
        <v>0</v>
      </c>
      <c r="V41" s="2">
        <f>SUM('石巻第１:石巻第２'!V41)</f>
        <v>0</v>
      </c>
      <c r="W41" s="2">
        <f>SUM('石巻第１:石巻第２'!W41)</f>
        <v>0</v>
      </c>
      <c r="X41" s="7">
        <f>SUM('石巻第１:石巻第２'!X41)</f>
        <v>0</v>
      </c>
      <c r="Y41" s="2">
        <f>SUM('石巻第１:石巻第２'!Y41)</f>
        <v>0</v>
      </c>
      <c r="Z41" s="2">
        <f>SUM('石巻第１:石巻第２'!Z41)</f>
        <v>0</v>
      </c>
      <c r="AA41" s="2">
        <f>SUM('石巻第１:石巻第２'!AA41)</f>
        <v>0</v>
      </c>
      <c r="AB41" s="2">
        <f>SUM('石巻第１:石巻第２'!AB41)</f>
        <v>0</v>
      </c>
      <c r="AC41" s="2">
        <f>SUM('石巻第１:石巻第２'!AC41)</f>
        <v>0</v>
      </c>
      <c r="AD41" s="2">
        <f>SUM('石巻第１:石巻第２'!AD41)</f>
        <v>0</v>
      </c>
      <c r="AE41" s="2">
        <f>SUM('石巻第１:石巻第２'!AE41)</f>
        <v>0</v>
      </c>
      <c r="AF41" s="2">
        <f>SUM('石巻第１:石巻第２'!AF41)</f>
        <v>0</v>
      </c>
      <c r="AG41" s="2">
        <f>SUM('石巻第１:石巻第２'!AG41)</f>
        <v>0</v>
      </c>
      <c r="AH41" s="2">
        <f>SUM('石巻第１:石巻第２'!AH41)</f>
        <v>0</v>
      </c>
      <c r="AI41" s="2">
        <f>SUM('石巻第１:石巻第２'!AI41)</f>
        <v>0</v>
      </c>
      <c r="AJ41" s="2">
        <f>SUM('石巻第１:石巻第２'!AJ41)</f>
        <v>0</v>
      </c>
      <c r="AK41" s="2">
        <f>SUM('石巻第１:石巻第２'!AK41)</f>
        <v>0</v>
      </c>
      <c r="AL41" s="2">
        <f>SUM('石巻第１:石巻第２'!AL41)</f>
        <v>0</v>
      </c>
      <c r="AM41" s="2">
        <f>SUM('石巻第１:石巻第２'!AM41)</f>
        <v>0</v>
      </c>
      <c r="AN41" s="2">
        <f>SUM('石巻第１:石巻第２'!AN41)</f>
        <v>0</v>
      </c>
      <c r="AO41" s="2">
        <f>SUM('石巻第１:石巻第２'!AO41)</f>
        <v>0</v>
      </c>
      <c r="AP41" s="2">
        <f>SUM('石巻第１:石巻第２'!AP41)</f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>
        <f>SUM('石巻第１:石巻第２'!D42)</f>
        <v>0</v>
      </c>
      <c r="E42" s="1">
        <f>SUM('石巻第１:石巻第２'!E42)</f>
        <v>0</v>
      </c>
      <c r="F42" s="1">
        <f>SUM('石巻第１:石巻第２'!F42)</f>
        <v>0</v>
      </c>
      <c r="G42" s="1">
        <f>SUM('石巻第１:石巻第２'!G42)</f>
        <v>0</v>
      </c>
      <c r="H42" s="1">
        <f>SUM('石巻第１:石巻第２'!H42)</f>
        <v>0</v>
      </c>
      <c r="I42" s="1">
        <f>SUM('石巻第１:石巻第２'!I42)</f>
        <v>0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</v>
      </c>
      <c r="N42" s="1">
        <f>SUM('石巻第１:石巻第２'!N42)</f>
        <v>0</v>
      </c>
      <c r="O42" s="1">
        <f>SUM('石巻第１:石巻第２'!O42)</f>
        <v>0</v>
      </c>
      <c r="P42" s="1">
        <f>SUM('石巻第１:石巻第２'!P42)</f>
        <v>0</v>
      </c>
      <c r="Q42" s="1">
        <f>SUM('石巻第１:石巻第２'!Q42)</f>
        <v>0</v>
      </c>
      <c r="R42" s="1">
        <f>SUM('石巻第１:石巻第２'!R42)</f>
        <v>0</v>
      </c>
      <c r="S42" s="1">
        <f>SUM('石巻第１:石巻第２'!S42)</f>
        <v>0</v>
      </c>
      <c r="T42" s="1">
        <f>SUM('石巻第１:石巻第２'!T42)</f>
        <v>0</v>
      </c>
      <c r="U42" s="1">
        <f>SUM('石巻第１:石巻第２'!U42)</f>
        <v>0</v>
      </c>
      <c r="V42" s="1">
        <f>SUM('石巻第１:石巻第２'!V42)</f>
        <v>0</v>
      </c>
      <c r="W42" s="1">
        <f>SUM('石巻第１:石巻第２'!W42)</f>
        <v>0</v>
      </c>
      <c r="X42" s="6">
        <f>SUM('石巻第１:石巻第２'!X42)</f>
        <v>0</v>
      </c>
      <c r="Y42" s="1">
        <f>SUM('石巻第１:石巻第２'!Y42)</f>
        <v>0</v>
      </c>
      <c r="Z42" s="1">
        <f>SUM('石巻第１:石巻第２'!Z42)</f>
        <v>0</v>
      </c>
      <c r="AA42" s="1">
        <f>SUM('石巻第１:石巻第２'!AA42)</f>
        <v>0</v>
      </c>
      <c r="AB42" s="1">
        <f>SUM('石巻第１:石巻第２'!AB42)</f>
        <v>0</v>
      </c>
      <c r="AC42" s="1">
        <f>SUM('石巻第１:石巻第２'!AC42)</f>
        <v>0</v>
      </c>
      <c r="AD42" s="1">
        <f>SUM('石巻第１:石巻第２'!AD42)</f>
        <v>0</v>
      </c>
      <c r="AE42" s="1">
        <f>SUM('石巻第１:石巻第２'!AE42)</f>
        <v>0</v>
      </c>
      <c r="AF42" s="1">
        <f>SUM('石巻第１:石巻第２'!AF42)</f>
        <v>0</v>
      </c>
      <c r="AG42" s="1">
        <f>SUM('石巻第１:石巻第２'!AG42)</f>
        <v>0</v>
      </c>
      <c r="AH42" s="1">
        <f>SUM('石巻第１:石巻第２'!AH42)</f>
        <v>0</v>
      </c>
      <c r="AI42" s="1">
        <f>SUM('石巻第１:石巻第２'!AI42)</f>
        <v>0</v>
      </c>
      <c r="AJ42" s="1">
        <f>SUM('石巻第１:石巻第２'!AJ42)</f>
        <v>0</v>
      </c>
      <c r="AK42" s="1">
        <f>SUM('石巻第１:石巻第２'!AK42)</f>
        <v>0</v>
      </c>
      <c r="AL42" s="1">
        <f>SUM('石巻第１:石巻第２'!AL42)</f>
        <v>0</v>
      </c>
      <c r="AM42" s="1">
        <f>SUM('石巻第１:石巻第２'!AM42)</f>
        <v>0</v>
      </c>
      <c r="AN42" s="1">
        <f>SUM('石巻第１:石巻第２'!AN42)</f>
        <v>0</v>
      </c>
      <c r="AO42" s="1">
        <f>SUM('石巻第１:石巻第２'!AO42)</f>
        <v>0</v>
      </c>
      <c r="AP42" s="1">
        <f>SUM('石巻第１:石巻第２'!AP42)</f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>
        <f>SUM('石巻第１:石巻第２'!D43)</f>
        <v>0</v>
      </c>
      <c r="E43" s="2">
        <f>SUM('石巻第１:石巻第２'!E43)</f>
        <v>0</v>
      </c>
      <c r="F43" s="2">
        <f>SUM('石巻第１:石巻第２'!F43)</f>
        <v>0</v>
      </c>
      <c r="G43" s="2">
        <f>SUM('石巻第１:石巻第２'!G43)</f>
        <v>0</v>
      </c>
      <c r="H43" s="2">
        <f>SUM('石巻第１:石巻第２'!H43)</f>
        <v>0</v>
      </c>
      <c r="I43" s="2">
        <f>SUM('石巻第１:石巻第２'!I43)</f>
        <v>0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0</v>
      </c>
      <c r="N43" s="2">
        <f>SUM('石巻第１:石巻第２'!N43)</f>
        <v>0</v>
      </c>
      <c r="O43" s="2">
        <f>SUM('石巻第１:石巻第２'!O43)</f>
        <v>0</v>
      </c>
      <c r="P43" s="2">
        <f>SUM('石巻第１:石巻第２'!P43)</f>
        <v>0</v>
      </c>
      <c r="Q43" s="2">
        <f>SUM('石巻第１:石巻第２'!Q43)</f>
        <v>0</v>
      </c>
      <c r="R43" s="2">
        <f>SUM('石巻第１:石巻第２'!R43)</f>
        <v>0</v>
      </c>
      <c r="S43" s="2">
        <f>SUM('石巻第１:石巻第２'!S43)</f>
        <v>0</v>
      </c>
      <c r="T43" s="2">
        <f>SUM('石巻第１:石巻第２'!T43)</f>
        <v>0</v>
      </c>
      <c r="U43" s="2">
        <f>SUM('石巻第１:石巻第２'!U43)</f>
        <v>0</v>
      </c>
      <c r="V43" s="2">
        <f>SUM('石巻第１:石巻第２'!V43)</f>
        <v>0</v>
      </c>
      <c r="W43" s="2">
        <f>SUM('石巻第１:石巻第２'!W43)</f>
        <v>0</v>
      </c>
      <c r="X43" s="7">
        <f>SUM('石巻第１:石巻第２'!X43)</f>
        <v>0</v>
      </c>
      <c r="Y43" s="2">
        <f>SUM('石巻第１:石巻第２'!Y43)</f>
        <v>0</v>
      </c>
      <c r="Z43" s="2">
        <f>SUM('石巻第１:石巻第２'!Z43)</f>
        <v>0</v>
      </c>
      <c r="AA43" s="2">
        <f>SUM('石巻第１:石巻第２'!AA43)</f>
        <v>0</v>
      </c>
      <c r="AB43" s="2">
        <f>SUM('石巻第１:石巻第２'!AB43)</f>
        <v>0</v>
      </c>
      <c r="AC43" s="2">
        <f>SUM('石巻第１:石巻第２'!AC43)</f>
        <v>0</v>
      </c>
      <c r="AD43" s="2">
        <f>SUM('石巻第１:石巻第２'!AD43)</f>
        <v>0</v>
      </c>
      <c r="AE43" s="2">
        <f>SUM('石巻第１:石巻第２'!AE43)</f>
        <v>0</v>
      </c>
      <c r="AF43" s="2">
        <f>SUM('石巻第１:石巻第２'!AF43)</f>
        <v>0</v>
      </c>
      <c r="AG43" s="2">
        <f>SUM('石巻第１:石巻第２'!AG43)</f>
        <v>0</v>
      </c>
      <c r="AH43" s="2">
        <f>SUM('石巻第１:石巻第２'!AH43)</f>
        <v>0</v>
      </c>
      <c r="AI43" s="2">
        <f>SUM('石巻第１:石巻第２'!AI43)</f>
        <v>0</v>
      </c>
      <c r="AJ43" s="2">
        <f>SUM('石巻第１:石巻第２'!AJ43)</f>
        <v>0</v>
      </c>
      <c r="AK43" s="2">
        <f>SUM('石巻第１:石巻第２'!AK43)</f>
        <v>0</v>
      </c>
      <c r="AL43" s="2">
        <f>SUM('石巻第１:石巻第２'!AL43)</f>
        <v>0</v>
      </c>
      <c r="AM43" s="2">
        <f>SUM('石巻第１:石巻第２'!AM43)</f>
        <v>0</v>
      </c>
      <c r="AN43" s="2">
        <f>SUM('石巻第１:石巻第２'!AN43)</f>
        <v>0</v>
      </c>
      <c r="AO43" s="2">
        <f>SUM('石巻第１:石巻第２'!AO43)</f>
        <v>0</v>
      </c>
      <c r="AP43" s="2">
        <f>SUM('石巻第１:石巻第２'!AP43)</f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>
        <f>SUM('石巻第１:石巻第２'!D44)</f>
        <v>0</v>
      </c>
      <c r="E44" s="1">
        <f>SUM('石巻第１:石巻第２'!E44)</f>
        <v>0</v>
      </c>
      <c r="F44" s="1">
        <f>SUM('石巻第１:石巻第２'!F44)</f>
        <v>0</v>
      </c>
      <c r="G44" s="1">
        <f>SUM('石巻第１:石巻第２'!G44)</f>
        <v>0</v>
      </c>
      <c r="H44" s="1">
        <f>SUM('石巻第１:石巻第２'!H44)</f>
        <v>0</v>
      </c>
      <c r="I44" s="1">
        <f>SUM('石巻第１:石巻第２'!I44)</f>
        <v>0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</v>
      </c>
      <c r="M44" s="1">
        <f>SUM('石巻第１:石巻第２'!M44)</f>
        <v>0</v>
      </c>
      <c r="N44" s="1">
        <f>SUM('石巻第１:石巻第２'!N44)</f>
        <v>0</v>
      </c>
      <c r="O44" s="1">
        <f>SUM('石巻第１:石巻第２'!O44)</f>
        <v>0</v>
      </c>
      <c r="P44" s="1">
        <f>SUM('石巻第１:石巻第２'!P44)</f>
        <v>0</v>
      </c>
      <c r="Q44" s="1">
        <f>SUM('石巻第１:石巻第２'!Q44)</f>
        <v>0</v>
      </c>
      <c r="R44" s="1">
        <f>SUM('石巻第１:石巻第２'!R44)</f>
        <v>0</v>
      </c>
      <c r="S44" s="1">
        <f>SUM('石巻第１:石巻第２'!S44)</f>
        <v>0</v>
      </c>
      <c r="T44" s="1">
        <f>SUM('石巻第１:石巻第２'!T44)</f>
        <v>0</v>
      </c>
      <c r="U44" s="1">
        <f>SUM('石巻第１:石巻第２'!U44)</f>
        <v>0</v>
      </c>
      <c r="V44" s="1">
        <f>SUM('石巻第１:石巻第２'!V44)</f>
        <v>0</v>
      </c>
      <c r="W44" s="1">
        <f>SUM('石巻第１:石巻第２'!W44)</f>
        <v>0</v>
      </c>
      <c r="X44" s="6">
        <f>SUM('石巻第１:石巻第２'!X44)</f>
        <v>0</v>
      </c>
      <c r="Y44" s="1">
        <f>SUM('石巻第１:石巻第２'!Y44)</f>
        <v>0</v>
      </c>
      <c r="Z44" s="1">
        <f>SUM('石巻第１:石巻第２'!Z44)</f>
        <v>0</v>
      </c>
      <c r="AA44" s="1">
        <f>SUM('石巻第１:石巻第２'!AA44)</f>
        <v>0</v>
      </c>
      <c r="AB44" s="1">
        <f>SUM('石巻第１:石巻第２'!AB44)</f>
        <v>0</v>
      </c>
      <c r="AC44" s="1">
        <f>SUM('石巻第１:石巻第２'!AC44)</f>
        <v>0</v>
      </c>
      <c r="AD44" s="1">
        <f>SUM('石巻第１:石巻第２'!AD44)</f>
        <v>0</v>
      </c>
      <c r="AE44" s="1">
        <f>SUM('石巻第１:石巻第２'!AE44)</f>
        <v>0</v>
      </c>
      <c r="AF44" s="1">
        <f>SUM('石巻第１:石巻第２'!AF44)</f>
        <v>0</v>
      </c>
      <c r="AG44" s="1">
        <f>SUM('石巻第１:石巻第２'!AG44)</f>
        <v>0</v>
      </c>
      <c r="AH44" s="1">
        <f>SUM('石巻第１:石巻第２'!AH44)</f>
        <v>0</v>
      </c>
      <c r="AI44" s="1">
        <f>SUM('石巻第１:石巻第２'!AI44)</f>
        <v>0</v>
      </c>
      <c r="AJ44" s="1">
        <f>SUM('石巻第１:石巻第２'!AJ44)</f>
        <v>0</v>
      </c>
      <c r="AK44" s="1">
        <f>SUM('石巻第１:石巻第２'!AK44)</f>
        <v>0</v>
      </c>
      <c r="AL44" s="1">
        <f>SUM('石巻第１:石巻第２'!AL44)</f>
        <v>0</v>
      </c>
      <c r="AM44" s="1">
        <f>SUM('石巻第１:石巻第２'!AM44)</f>
        <v>0</v>
      </c>
      <c r="AN44" s="1">
        <f>SUM('石巻第１:石巻第２'!AN44)</f>
        <v>0</v>
      </c>
      <c r="AO44" s="1">
        <f>SUM('石巻第１:石巻第２'!AO44)</f>
        <v>0</v>
      </c>
      <c r="AP44" s="1">
        <f>SUM('石巻第１:石巻第２'!AP44)</f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>
        <f>SUM('石巻第１:石巻第２'!D45)</f>
        <v>0</v>
      </c>
      <c r="E45" s="2">
        <f>SUM('石巻第１:石巻第２'!E45)</f>
        <v>0</v>
      </c>
      <c r="F45" s="2">
        <f>SUM('石巻第１:石巻第２'!F45)</f>
        <v>0</v>
      </c>
      <c r="G45" s="2">
        <f>SUM('石巻第１:石巻第２'!G45)</f>
        <v>0</v>
      </c>
      <c r="H45" s="2">
        <f>SUM('石巻第１:石巻第２'!H45)</f>
        <v>0</v>
      </c>
      <c r="I45" s="2">
        <f>SUM('石巻第１:石巻第２'!I45)</f>
        <v>0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0</v>
      </c>
      <c r="M45" s="2">
        <f>SUM('石巻第１:石巻第２'!M45)</f>
        <v>0</v>
      </c>
      <c r="N45" s="2">
        <f>SUM('石巻第１:石巻第２'!N45)</f>
        <v>0</v>
      </c>
      <c r="O45" s="2">
        <f>SUM('石巻第１:石巻第２'!O45)</f>
        <v>0</v>
      </c>
      <c r="P45" s="2">
        <f>SUM('石巻第１:石巻第２'!P45)</f>
        <v>0</v>
      </c>
      <c r="Q45" s="2">
        <f>SUM('石巻第１:石巻第２'!Q45)</f>
        <v>0</v>
      </c>
      <c r="R45" s="2">
        <f>SUM('石巻第１:石巻第２'!R45)</f>
        <v>0</v>
      </c>
      <c r="S45" s="2">
        <f>SUM('石巻第１:石巻第２'!S45)</f>
        <v>0</v>
      </c>
      <c r="T45" s="2">
        <f>SUM('石巻第１:石巻第２'!T45)</f>
        <v>0</v>
      </c>
      <c r="U45" s="2">
        <f>SUM('石巻第１:石巻第２'!U45)</f>
        <v>0</v>
      </c>
      <c r="V45" s="2">
        <f>SUM('石巻第１:石巻第２'!V45)</f>
        <v>0</v>
      </c>
      <c r="W45" s="2">
        <f>SUM('石巻第１:石巻第２'!W45)</f>
        <v>0</v>
      </c>
      <c r="X45" s="7">
        <f>SUM('石巻第１:石巻第２'!X45)</f>
        <v>0</v>
      </c>
      <c r="Y45" s="2">
        <f>SUM('石巻第１:石巻第２'!Y45)</f>
        <v>0</v>
      </c>
      <c r="Z45" s="2">
        <f>SUM('石巻第１:石巻第２'!Z45)</f>
        <v>0</v>
      </c>
      <c r="AA45" s="2">
        <f>SUM('石巻第１:石巻第２'!AA45)</f>
        <v>0</v>
      </c>
      <c r="AB45" s="2">
        <f>SUM('石巻第１:石巻第２'!AB45)</f>
        <v>0</v>
      </c>
      <c r="AC45" s="2">
        <f>SUM('石巻第１:石巻第２'!AC45)</f>
        <v>0</v>
      </c>
      <c r="AD45" s="2">
        <f>SUM('石巻第１:石巻第２'!AD45)</f>
        <v>0</v>
      </c>
      <c r="AE45" s="2">
        <f>SUM('石巻第１:石巻第２'!AE45)</f>
        <v>0</v>
      </c>
      <c r="AF45" s="2">
        <f>SUM('石巻第１:石巻第２'!AF45)</f>
        <v>0</v>
      </c>
      <c r="AG45" s="2">
        <f>SUM('石巻第１:石巻第２'!AG45)</f>
        <v>0</v>
      </c>
      <c r="AH45" s="2">
        <f>SUM('石巻第１:石巻第２'!AH45)</f>
        <v>0</v>
      </c>
      <c r="AI45" s="2">
        <f>SUM('石巻第１:石巻第２'!AI45)</f>
        <v>0</v>
      </c>
      <c r="AJ45" s="2">
        <f>SUM('石巻第１:石巻第２'!AJ45)</f>
        <v>0</v>
      </c>
      <c r="AK45" s="2">
        <f>SUM('石巻第１:石巻第２'!AK45)</f>
        <v>0</v>
      </c>
      <c r="AL45" s="2">
        <f>SUM('石巻第１:石巻第２'!AL45)</f>
        <v>0</v>
      </c>
      <c r="AM45" s="2">
        <f>SUM('石巻第１:石巻第２'!AM45)</f>
        <v>0</v>
      </c>
      <c r="AN45" s="2">
        <f>SUM('石巻第１:石巻第２'!AN45)</f>
        <v>0</v>
      </c>
      <c r="AO45" s="2">
        <f>SUM('石巻第１:石巻第２'!AO45)</f>
        <v>0</v>
      </c>
      <c r="AP45" s="2">
        <f>SUM('石巻第１:石巻第２'!AP45)</f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>
        <f>SUM('石巻第１:石巻第２'!D46)</f>
        <v>0</v>
      </c>
      <c r="E46" s="1">
        <f>SUM('石巻第１:石巻第２'!E46)</f>
        <v>0</v>
      </c>
      <c r="F46" s="1">
        <f>SUM('石巻第１:石巻第２'!F46)</f>
        <v>0</v>
      </c>
      <c r="G46" s="1">
        <f>SUM('石巻第１:石巻第２'!G46)</f>
        <v>0</v>
      </c>
      <c r="H46" s="1">
        <f>SUM('石巻第１:石巻第２'!H46)</f>
        <v>0</v>
      </c>
      <c r="I46" s="1">
        <f>SUM('石巻第１:石巻第２'!I46)</f>
        <v>0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</v>
      </c>
      <c r="M46" s="1">
        <f>SUM('石巻第１:石巻第２'!M46)</f>
        <v>0</v>
      </c>
      <c r="N46" s="1">
        <f>SUM('石巻第１:石巻第２'!N46)</f>
        <v>0</v>
      </c>
      <c r="O46" s="1">
        <f>SUM('石巻第１:石巻第２'!O46)</f>
        <v>0</v>
      </c>
      <c r="P46" s="1">
        <f>SUM('石巻第１:石巻第２'!P46)</f>
        <v>0</v>
      </c>
      <c r="Q46" s="1">
        <f>SUM('石巻第１:石巻第２'!Q46)</f>
        <v>0</v>
      </c>
      <c r="R46" s="1">
        <f>SUM('石巻第１:石巻第２'!R46)</f>
        <v>0</v>
      </c>
      <c r="S46" s="1">
        <f>SUM('石巻第１:石巻第２'!S46)</f>
        <v>0</v>
      </c>
      <c r="T46" s="1">
        <f>SUM('石巻第１:石巻第２'!T46)</f>
        <v>0</v>
      </c>
      <c r="U46" s="1">
        <f>SUM('石巻第１:石巻第２'!U46)</f>
        <v>0</v>
      </c>
      <c r="V46" s="1">
        <f>SUM('石巻第１:石巻第２'!V46)</f>
        <v>0</v>
      </c>
      <c r="W46" s="1">
        <f>SUM('石巻第１:石巻第２'!W46)</f>
        <v>0</v>
      </c>
      <c r="X46" s="6">
        <f>SUM('石巻第１:石巻第２'!X46)</f>
        <v>0</v>
      </c>
      <c r="Y46" s="1">
        <f>SUM('石巻第１:石巻第２'!Y46)</f>
        <v>0</v>
      </c>
      <c r="Z46" s="1">
        <f>SUM('石巻第１:石巻第２'!Z46)</f>
        <v>0</v>
      </c>
      <c r="AA46" s="1">
        <f>SUM('石巻第１:石巻第２'!AA46)</f>
        <v>0</v>
      </c>
      <c r="AB46" s="1">
        <f>SUM('石巻第１:石巻第２'!AB46)</f>
        <v>0</v>
      </c>
      <c r="AC46" s="1">
        <f>SUM('石巻第１:石巻第２'!AC46)</f>
        <v>0</v>
      </c>
      <c r="AD46" s="1">
        <f>SUM('石巻第１:石巻第２'!AD46)</f>
        <v>0</v>
      </c>
      <c r="AE46" s="1">
        <f>SUM('石巻第１:石巻第２'!AE46)</f>
        <v>0</v>
      </c>
      <c r="AF46" s="1">
        <f>SUM('石巻第１:石巻第２'!AF46)</f>
        <v>0</v>
      </c>
      <c r="AG46" s="1">
        <f>SUM('石巻第１:石巻第２'!AG46)</f>
        <v>0</v>
      </c>
      <c r="AH46" s="1">
        <f>SUM('石巻第１:石巻第２'!AH46)</f>
        <v>0</v>
      </c>
      <c r="AI46" s="1">
        <f>SUM('石巻第１:石巻第２'!AI46)</f>
        <v>0</v>
      </c>
      <c r="AJ46" s="1">
        <f>SUM('石巻第１:石巻第２'!AJ46)</f>
        <v>0</v>
      </c>
      <c r="AK46" s="1">
        <f>SUM('石巻第１:石巻第２'!AK46)</f>
        <v>0</v>
      </c>
      <c r="AL46" s="1">
        <f>SUM('石巻第１:石巻第２'!AL46)</f>
        <v>0</v>
      </c>
      <c r="AM46" s="1">
        <f>SUM('石巻第１:石巻第２'!AM46)</f>
        <v>0</v>
      </c>
      <c r="AN46" s="1">
        <f>SUM('石巻第１:石巻第２'!AN46)</f>
        <v>0</v>
      </c>
      <c r="AO46" s="1">
        <f>SUM('石巻第１:石巻第２'!AO46)</f>
        <v>0</v>
      </c>
      <c r="AP46" s="1">
        <f>SUM('石巻第１:石巻第２'!AP46)</f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>
        <f>SUM('石巻第１:石巻第２'!D47)</f>
        <v>0</v>
      </c>
      <c r="E47" s="2">
        <f>SUM('石巻第１:石巻第２'!E47)</f>
        <v>0</v>
      </c>
      <c r="F47" s="2">
        <f>SUM('石巻第１:石巻第２'!F47)</f>
        <v>0</v>
      </c>
      <c r="G47" s="2">
        <f>SUM('石巻第１:石巻第２'!G47)</f>
        <v>0</v>
      </c>
      <c r="H47" s="2">
        <f>SUM('石巻第１:石巻第２'!H47)</f>
        <v>0</v>
      </c>
      <c r="I47" s="2">
        <f>SUM('石巻第１:石巻第２'!I47)</f>
        <v>0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0</v>
      </c>
      <c r="M47" s="2">
        <f>SUM('石巻第１:石巻第２'!M47)</f>
        <v>0</v>
      </c>
      <c r="N47" s="2">
        <f>SUM('石巻第１:石巻第２'!N47)</f>
        <v>0</v>
      </c>
      <c r="O47" s="2">
        <f>SUM('石巻第１:石巻第２'!O47)</f>
        <v>0</v>
      </c>
      <c r="P47" s="2">
        <f>SUM('石巻第１:石巻第２'!P47)</f>
        <v>0</v>
      </c>
      <c r="Q47" s="2">
        <f>SUM('石巻第１:石巻第２'!Q47)</f>
        <v>0</v>
      </c>
      <c r="R47" s="2">
        <f>SUM('石巻第１:石巻第２'!R47)</f>
        <v>0</v>
      </c>
      <c r="S47" s="2">
        <f>SUM('石巻第１:石巻第２'!S47)</f>
        <v>0</v>
      </c>
      <c r="T47" s="2">
        <f>SUM('石巻第１:石巻第２'!T47)</f>
        <v>0</v>
      </c>
      <c r="U47" s="2">
        <f>SUM('石巻第１:石巻第２'!U47)</f>
        <v>0</v>
      </c>
      <c r="V47" s="2">
        <f>SUM('石巻第１:石巻第２'!V47)</f>
        <v>0</v>
      </c>
      <c r="W47" s="2">
        <f>SUM('石巻第１:石巻第２'!W47)</f>
        <v>0</v>
      </c>
      <c r="X47" s="7">
        <f>SUM('石巻第１:石巻第２'!X47)</f>
        <v>0</v>
      </c>
      <c r="Y47" s="2">
        <f>SUM('石巻第１:石巻第２'!Y47)</f>
        <v>0</v>
      </c>
      <c r="Z47" s="2">
        <f>SUM('石巻第１:石巻第２'!Z47)</f>
        <v>0</v>
      </c>
      <c r="AA47" s="2">
        <f>SUM('石巻第１:石巻第２'!AA47)</f>
        <v>0</v>
      </c>
      <c r="AB47" s="2">
        <f>SUM('石巻第１:石巻第２'!AB47)</f>
        <v>0</v>
      </c>
      <c r="AC47" s="2">
        <f>SUM('石巻第１:石巻第２'!AC47)</f>
        <v>0</v>
      </c>
      <c r="AD47" s="2">
        <f>SUM('石巻第１:石巻第２'!AD47)</f>
        <v>0</v>
      </c>
      <c r="AE47" s="2">
        <f>SUM('石巻第１:石巻第２'!AE47)</f>
        <v>0</v>
      </c>
      <c r="AF47" s="2">
        <f>SUM('石巻第１:石巻第２'!AF47)</f>
        <v>0</v>
      </c>
      <c r="AG47" s="2">
        <f>SUM('石巻第１:石巻第２'!AG47)</f>
        <v>0</v>
      </c>
      <c r="AH47" s="2">
        <f>SUM('石巻第１:石巻第２'!AH47)</f>
        <v>0</v>
      </c>
      <c r="AI47" s="2">
        <f>SUM('石巻第１:石巻第２'!AI47)</f>
        <v>0</v>
      </c>
      <c r="AJ47" s="2">
        <f>SUM('石巻第１:石巻第２'!AJ47)</f>
        <v>0</v>
      </c>
      <c r="AK47" s="2">
        <f>SUM('石巻第１:石巻第２'!AK47)</f>
        <v>0</v>
      </c>
      <c r="AL47" s="2">
        <f>SUM('石巻第１:石巻第２'!AL47)</f>
        <v>0</v>
      </c>
      <c r="AM47" s="2">
        <f>SUM('石巻第１:石巻第２'!AM47)</f>
        <v>0</v>
      </c>
      <c r="AN47" s="2">
        <f>SUM('石巻第１:石巻第２'!AN47)</f>
        <v>0</v>
      </c>
      <c r="AO47" s="2">
        <f>SUM('石巻第１:石巻第２'!AO47)</f>
        <v>0</v>
      </c>
      <c r="AP47" s="2">
        <f>SUM('石巻第１:石巻第２'!AP47)</f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>
        <f>SUM('石巻第１:石巻第２'!D48)</f>
        <v>7</v>
      </c>
      <c r="E48" s="1">
        <f>SUM('石巻第１:石巻第２'!E48)</f>
        <v>0.28</v>
      </c>
      <c r="F48" s="1">
        <f>SUM('石巻第１:石巻第２'!F48)</f>
        <v>227.64</v>
      </c>
      <c r="G48" s="1">
        <f>SUM('石巻第１:石巻第２'!G48)</f>
        <v>0</v>
      </c>
      <c r="H48" s="1">
        <f>SUM('石巻第１:石巻第２'!H48)</f>
        <v>0</v>
      </c>
      <c r="I48" s="1">
        <f>SUM('石巻第１:石巻第２'!I48)</f>
        <v>0</v>
      </c>
      <c r="J48" s="1">
        <f>SUM('石巻第１:石巻第２'!J48)</f>
        <v>0</v>
      </c>
      <c r="K48" s="1">
        <f>SUM('石巻第１:石巻第２'!K48)</f>
        <v>0</v>
      </c>
      <c r="L48" s="1">
        <f>SUM('石巻第１:石巻第２'!L48)</f>
        <v>0</v>
      </c>
      <c r="M48" s="1">
        <f>SUM('石巻第１:石巻第２'!M48)</f>
        <v>0</v>
      </c>
      <c r="N48" s="1">
        <f>SUM('石巻第１:石巻第２'!N48)</f>
        <v>0</v>
      </c>
      <c r="O48" s="1">
        <f>SUM('石巻第１:石巻第２'!O48)</f>
        <v>0</v>
      </c>
      <c r="P48" s="1">
        <f>SUM('石巻第１:石巻第２'!P48)</f>
        <v>0</v>
      </c>
      <c r="Q48" s="1">
        <f>SUM('石巻第１:石巻第２'!Q48)</f>
        <v>0</v>
      </c>
      <c r="R48" s="1">
        <f>SUM('石巻第１:石巻第２'!R48)</f>
        <v>0</v>
      </c>
      <c r="S48" s="1">
        <f>SUM('石巻第１:石巻第２'!S48)</f>
        <v>6</v>
      </c>
      <c r="T48" s="1">
        <f>SUM('石巻第１:石巻第２'!T48)</f>
        <v>0.475</v>
      </c>
      <c r="U48" s="1">
        <f>SUM('石巻第１:石巻第２'!U48)</f>
        <v>169.365</v>
      </c>
      <c r="V48" s="1">
        <f>SUM('石巻第１:石巻第２'!V48)</f>
        <v>49</v>
      </c>
      <c r="W48" s="1">
        <f>SUM('石巻第１:石巻第２'!W48)</f>
        <v>9.24</v>
      </c>
      <c r="X48" s="6">
        <f>SUM('石巻第１:石巻第２'!X48)</f>
        <v>3294.432</v>
      </c>
      <c r="Y48" s="1">
        <f>SUM('石巻第１:石巻第２'!Y48)</f>
        <v>89</v>
      </c>
      <c r="Z48" s="1">
        <f>SUM('石巻第１:石巻第２'!Z48)</f>
        <v>36.421</v>
      </c>
      <c r="AA48" s="1">
        <f>SUM('石巻第１:石巻第２'!AA48)</f>
        <v>10355.175</v>
      </c>
      <c r="AB48" s="1">
        <f>SUM('石巻第１:石巻第２'!AB48)</f>
        <v>80</v>
      </c>
      <c r="AC48" s="1">
        <f>SUM('石巻第１:石巻第２'!AC48)</f>
        <v>37.458</v>
      </c>
      <c r="AD48" s="1">
        <f>SUM('石巻第１:石巻第２'!AD48)</f>
        <v>10410.328</v>
      </c>
      <c r="AE48" s="1">
        <f>SUM('石巻第１:石巻第２'!AE48)</f>
        <v>3</v>
      </c>
      <c r="AF48" s="1">
        <f>SUM('石巻第１:石巻第２'!AF48)</f>
        <v>0.35</v>
      </c>
      <c r="AG48" s="1">
        <f>SUM('石巻第１:石巻第２'!AG48)</f>
        <v>216.3</v>
      </c>
      <c r="AH48" s="1">
        <f>SUM('石巻第１:石巻第２'!AH48)</f>
        <v>2</v>
      </c>
      <c r="AI48" s="1">
        <f>SUM('石巻第１:石巻第２'!AI48)</f>
        <v>0.225</v>
      </c>
      <c r="AJ48" s="1">
        <f>SUM('石巻第１:石巻第２'!AJ48)</f>
        <v>130.095</v>
      </c>
      <c r="AK48" s="1">
        <f>SUM('石巻第１:石巻第２'!AK48)</f>
        <v>7</v>
      </c>
      <c r="AL48" s="1">
        <f>SUM('石巻第１:石巻第２'!AL48)</f>
        <v>3.852</v>
      </c>
      <c r="AM48" s="1">
        <f>SUM('石巻第１:石巻第２'!AM48)</f>
        <v>1673.081</v>
      </c>
      <c r="AN48" s="1">
        <f>SUM('石巻第１:石巻第２'!AN48)</f>
        <v>243</v>
      </c>
      <c r="AO48" s="1">
        <f>SUM('石巻第１:石巻第２'!AO48)</f>
        <v>88.30099999999999</v>
      </c>
      <c r="AP48" s="1">
        <f>SUM('石巻第１:石巻第２'!AP48)</f>
        <v>26476.415999999997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>
        <f>SUM('石巻第１:石巻第２'!D49)</f>
        <v>0</v>
      </c>
      <c r="E49" s="2">
        <f>SUM('石巻第１:石巻第２'!E49)</f>
        <v>0</v>
      </c>
      <c r="F49" s="2">
        <f>SUM('石巻第１:石巻第２'!F49)</f>
        <v>0</v>
      </c>
      <c r="G49" s="2">
        <f>SUM('石巻第１:石巻第２'!G49)</f>
        <v>0</v>
      </c>
      <c r="H49" s="2">
        <f>SUM('石巻第１:石巻第２'!H49)</f>
        <v>0</v>
      </c>
      <c r="I49" s="2">
        <f>SUM('石巻第１:石巻第２'!I49)</f>
        <v>0</v>
      </c>
      <c r="J49" s="2">
        <f>SUM('石巻第１:石巻第２'!J49)</f>
        <v>0</v>
      </c>
      <c r="K49" s="2">
        <f>SUM('石巻第１:石巻第２'!K49)</f>
        <v>0</v>
      </c>
      <c r="L49" s="2">
        <f>SUM('石巻第１:石巻第２'!L49)</f>
        <v>0</v>
      </c>
      <c r="M49" s="2">
        <f>SUM('石巻第１:石巻第２'!M49)</f>
        <v>0</v>
      </c>
      <c r="N49" s="2">
        <f>SUM('石巻第１:石巻第２'!N49)</f>
        <v>0</v>
      </c>
      <c r="O49" s="2">
        <f>SUM('石巻第１:石巻第２'!O49)</f>
        <v>0</v>
      </c>
      <c r="P49" s="2">
        <f>SUM('石巻第１:石巻第２'!P49)</f>
        <v>0</v>
      </c>
      <c r="Q49" s="2">
        <f>SUM('石巻第１:石巻第２'!Q49)</f>
        <v>0</v>
      </c>
      <c r="R49" s="2">
        <f>SUM('石巻第１:石巻第２'!R49)</f>
        <v>0</v>
      </c>
      <c r="S49" s="2">
        <f>SUM('石巻第１:石巻第２'!S49)</f>
        <v>0</v>
      </c>
      <c r="T49" s="2">
        <f>SUM('石巻第１:石巻第２'!T49)</f>
        <v>0</v>
      </c>
      <c r="U49" s="2">
        <f>SUM('石巻第１:石巻第２'!U49)</f>
        <v>0</v>
      </c>
      <c r="V49" s="2">
        <f>SUM('石巻第１:石巻第２'!V49)</f>
        <v>0</v>
      </c>
      <c r="W49" s="2">
        <f>SUM('石巻第１:石巻第２'!W49)</f>
        <v>0</v>
      </c>
      <c r="X49" s="7">
        <f>SUM('石巻第１:石巻第２'!X49)</f>
        <v>0</v>
      </c>
      <c r="Y49" s="2">
        <f>SUM('石巻第１:石巻第２'!Y49)</f>
        <v>0</v>
      </c>
      <c r="Z49" s="2">
        <f>SUM('石巻第１:石巻第２'!Z49)</f>
        <v>0</v>
      </c>
      <c r="AA49" s="2">
        <f>SUM('石巻第１:石巻第２'!AA49)</f>
        <v>0</v>
      </c>
      <c r="AB49" s="2">
        <f>SUM('石巻第１:石巻第２'!AB49)</f>
        <v>0</v>
      </c>
      <c r="AC49" s="2">
        <f>SUM('石巻第１:石巻第２'!AC49)</f>
        <v>0</v>
      </c>
      <c r="AD49" s="2">
        <f>SUM('石巻第１:石巻第２'!AD49)</f>
        <v>0</v>
      </c>
      <c r="AE49" s="2">
        <f>SUM('石巻第１:石巻第２'!AE49)</f>
        <v>0</v>
      </c>
      <c r="AF49" s="2">
        <f>SUM('石巻第１:石巻第２'!AF49)</f>
        <v>0</v>
      </c>
      <c r="AG49" s="2">
        <f>SUM('石巻第１:石巻第２'!AG49)</f>
        <v>0</v>
      </c>
      <c r="AH49" s="2">
        <f>SUM('石巻第１:石巻第２'!AH49)</f>
        <v>0</v>
      </c>
      <c r="AI49" s="2">
        <f>SUM('石巻第１:石巻第２'!AI49)</f>
        <v>0</v>
      </c>
      <c r="AJ49" s="2">
        <f>SUM('石巻第１:石巻第２'!AJ49)</f>
        <v>0</v>
      </c>
      <c r="AK49" s="2">
        <f>SUM('石巻第１:石巻第２'!AK49)</f>
        <v>0</v>
      </c>
      <c r="AL49" s="2">
        <f>SUM('石巻第１:石巻第２'!AL49)</f>
        <v>0</v>
      </c>
      <c r="AM49" s="2">
        <f>SUM('石巻第１:石巻第２'!AM49)</f>
        <v>0</v>
      </c>
      <c r="AN49" s="2">
        <f>SUM('石巻第１:石巻第２'!AN49)</f>
        <v>0</v>
      </c>
      <c r="AO49" s="2">
        <f>SUM('石巻第１:石巻第２'!AO49)</f>
        <v>0</v>
      </c>
      <c r="AP49" s="2">
        <f>SUM('石巻第１:石巻第２'!AP49)</f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>
        <f>SUM('石巻第１:石巻第２'!D50)</f>
        <v>0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0</v>
      </c>
      <c r="J50" s="1">
        <f>SUM('石巻第１:石巻第２'!J50)</f>
        <v>0</v>
      </c>
      <c r="K50" s="1">
        <f>SUM('石巻第１:石巻第２'!K50)</f>
        <v>0</v>
      </c>
      <c r="L50" s="1">
        <f>SUM('石巻第１:石巻第２'!L50)</f>
        <v>0</v>
      </c>
      <c r="M50" s="1">
        <f>SUM('石巻第１:石巻第２'!M50)</f>
        <v>0</v>
      </c>
      <c r="N50" s="1">
        <f>SUM('石巻第１:石巻第２'!N50)</f>
        <v>0</v>
      </c>
      <c r="O50" s="1">
        <f>SUM('石巻第１:石巻第２'!O50)</f>
        <v>0</v>
      </c>
      <c r="P50" s="1">
        <f>SUM('石巻第１:石巻第２'!P50)</f>
        <v>0</v>
      </c>
      <c r="Q50" s="1">
        <f>SUM('石巻第１:石巻第２'!Q50)</f>
        <v>0</v>
      </c>
      <c r="R50" s="1">
        <f>SUM('石巻第１:石巻第２'!R50)</f>
        <v>0</v>
      </c>
      <c r="S50" s="1">
        <f>SUM('石巻第１:石巻第２'!S50)</f>
        <v>0</v>
      </c>
      <c r="T50" s="1">
        <f>SUM('石巻第１:石巻第２'!T50)</f>
        <v>0</v>
      </c>
      <c r="U50" s="1">
        <f>SUM('石巻第１:石巻第２'!U50)</f>
        <v>0</v>
      </c>
      <c r="V50" s="1">
        <f>SUM('石巻第１:石巻第２'!V50)</f>
        <v>0</v>
      </c>
      <c r="W50" s="1">
        <f>SUM('石巻第１:石巻第２'!W50)</f>
        <v>0</v>
      </c>
      <c r="X50" s="6">
        <f>SUM('石巻第１:石巻第２'!X50)</f>
        <v>0</v>
      </c>
      <c r="Y50" s="1">
        <f>SUM('石巻第１:石巻第２'!Y50)</f>
        <v>0</v>
      </c>
      <c r="Z50" s="1">
        <f>SUM('石巻第１:石巻第２'!Z50)</f>
        <v>0</v>
      </c>
      <c r="AA50" s="1">
        <f>SUM('石巻第１:石巻第２'!AA50)</f>
        <v>0</v>
      </c>
      <c r="AB50" s="1">
        <f>SUM('石巻第１:石巻第２'!AB50)</f>
        <v>0</v>
      </c>
      <c r="AC50" s="1">
        <f>SUM('石巻第１:石巻第２'!AC50)</f>
        <v>0</v>
      </c>
      <c r="AD50" s="1">
        <f>SUM('石巻第１:石巻第２'!AD50)</f>
        <v>0</v>
      </c>
      <c r="AE50" s="1">
        <f>SUM('石巻第１:石巻第２'!AE50)</f>
        <v>0</v>
      </c>
      <c r="AF50" s="1">
        <f>SUM('石巻第１:石巻第２'!AF50)</f>
        <v>0</v>
      </c>
      <c r="AG50" s="1">
        <f>SUM('石巻第１:石巻第２'!AG50)</f>
        <v>0</v>
      </c>
      <c r="AH50" s="1">
        <f>SUM('石巻第１:石巻第２'!AH50)</f>
        <v>0</v>
      </c>
      <c r="AI50" s="1">
        <f>SUM('石巻第１:石巻第２'!AI50)</f>
        <v>0</v>
      </c>
      <c r="AJ50" s="1">
        <f>SUM('石巻第１:石巻第２'!AJ50)</f>
        <v>0</v>
      </c>
      <c r="AK50" s="1">
        <f>SUM('石巻第１:石巻第２'!AK50)</f>
        <v>0</v>
      </c>
      <c r="AL50" s="1">
        <f>SUM('石巻第１:石巻第２'!AL50)</f>
        <v>0</v>
      </c>
      <c r="AM50" s="1">
        <f>SUM('石巻第１:石巻第２'!AM50)</f>
        <v>0</v>
      </c>
      <c r="AN50" s="1">
        <f>SUM('石巻第１:石巻第２'!AN50)</f>
        <v>0</v>
      </c>
      <c r="AO50" s="1">
        <f>SUM('石巻第１:石巻第２'!AO50)</f>
        <v>0</v>
      </c>
      <c r="AP50" s="1">
        <f>SUM('石巻第１:石巻第２'!AP50)</f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>
        <f>SUM('石巻第１:石巻第２'!D51)</f>
        <v>0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0</v>
      </c>
      <c r="J51" s="2">
        <f>SUM('石巻第１:石巻第２'!J51)</f>
        <v>0</v>
      </c>
      <c r="K51" s="2">
        <f>SUM('石巻第１:石巻第２'!K51)</f>
        <v>0</v>
      </c>
      <c r="L51" s="2">
        <f>SUM('石巻第１:石巻第２'!L51)</f>
        <v>0</v>
      </c>
      <c r="M51" s="2">
        <f>SUM('石巻第１:石巻第２'!M51)</f>
        <v>0</v>
      </c>
      <c r="N51" s="2">
        <f>SUM('石巻第１:石巻第２'!N51)</f>
        <v>0</v>
      </c>
      <c r="O51" s="2">
        <f>SUM('石巻第１:石巻第２'!O51)</f>
        <v>0</v>
      </c>
      <c r="P51" s="2">
        <f>SUM('石巻第１:石巻第２'!P51)</f>
        <v>0</v>
      </c>
      <c r="Q51" s="2">
        <f>SUM('石巻第１:石巻第２'!Q51)</f>
        <v>0</v>
      </c>
      <c r="R51" s="2">
        <f>SUM('石巻第１:石巻第２'!R51)</f>
        <v>0</v>
      </c>
      <c r="S51" s="2">
        <f>SUM('石巻第１:石巻第２'!S51)</f>
        <v>0</v>
      </c>
      <c r="T51" s="2">
        <f>SUM('石巻第１:石巻第２'!T51)</f>
        <v>0</v>
      </c>
      <c r="U51" s="2">
        <f>SUM('石巻第１:石巻第２'!U51)</f>
        <v>0</v>
      </c>
      <c r="V51" s="2">
        <f>SUM('石巻第１:石巻第２'!V51)</f>
        <v>0</v>
      </c>
      <c r="W51" s="2">
        <f>SUM('石巻第１:石巻第２'!W51)</f>
        <v>0</v>
      </c>
      <c r="X51" s="7">
        <f>SUM('石巻第１:石巻第２'!X51)</f>
        <v>0</v>
      </c>
      <c r="Y51" s="2">
        <f>SUM('石巻第１:石巻第２'!Y51)</f>
        <v>1</v>
      </c>
      <c r="Z51" s="2">
        <f>SUM('石巻第１:石巻第２'!Z51)</f>
        <v>5.369</v>
      </c>
      <c r="AA51" s="2">
        <f>SUM('石巻第１:石巻第２'!AA51)</f>
        <v>1480.431</v>
      </c>
      <c r="AB51" s="2">
        <f>SUM('石巻第１:石巻第２'!AB51)</f>
        <v>0</v>
      </c>
      <c r="AC51" s="2">
        <f>SUM('石巻第１:石巻第２'!AC51)</f>
        <v>0</v>
      </c>
      <c r="AD51" s="2">
        <f>SUM('石巻第１:石巻第２'!AD51)</f>
        <v>0</v>
      </c>
      <c r="AE51" s="2">
        <f>SUM('石巻第１:石巻第２'!AE51)</f>
        <v>0</v>
      </c>
      <c r="AF51" s="2">
        <f>SUM('石巻第１:石巻第２'!AF51)</f>
        <v>0</v>
      </c>
      <c r="AG51" s="2">
        <f>SUM('石巻第１:石巻第２'!AG51)</f>
        <v>0</v>
      </c>
      <c r="AH51" s="2">
        <f>SUM('石巻第１:石巻第２'!AH51)</f>
        <v>0</v>
      </c>
      <c r="AI51" s="2">
        <f>SUM('石巻第１:石巻第２'!AI51)</f>
        <v>0</v>
      </c>
      <c r="AJ51" s="2">
        <f>SUM('石巻第１:石巻第２'!AJ51)</f>
        <v>0</v>
      </c>
      <c r="AK51" s="2">
        <f>SUM('石巻第１:石巻第２'!AK51)</f>
        <v>0</v>
      </c>
      <c r="AL51" s="2">
        <f>SUM('石巻第１:石巻第２'!AL51)</f>
        <v>0</v>
      </c>
      <c r="AM51" s="2">
        <f>SUM('石巻第１:石巻第２'!AM51)</f>
        <v>0</v>
      </c>
      <c r="AN51" s="2">
        <f>SUM('石巻第１:石巻第２'!AN51)</f>
        <v>1</v>
      </c>
      <c r="AO51" s="2">
        <f>SUM('石巻第１:石巻第２'!AO51)</f>
        <v>5.369</v>
      </c>
      <c r="AP51" s="2">
        <f>SUM('石巻第１:石巻第２'!AP51)</f>
        <v>1480.431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>
        <f>SUM('石巻第１:石巻第２'!D52)</f>
        <v>0</v>
      </c>
      <c r="E52" s="1">
        <f>SUM('石巻第１:石巻第２'!E52)</f>
        <v>0</v>
      </c>
      <c r="F52" s="1">
        <f>SUM('石巻第１:石巻第２'!F52)</f>
        <v>0</v>
      </c>
      <c r="G52" s="1">
        <f>SUM('石巻第１:石巻第２'!G52)</f>
        <v>0</v>
      </c>
      <c r="H52" s="1">
        <f>SUM('石巻第１:石巻第２'!H52)</f>
        <v>0</v>
      </c>
      <c r="I52" s="1">
        <f>SUM('石巻第１:石巻第２'!I52)</f>
        <v>0</v>
      </c>
      <c r="J52" s="1">
        <f>SUM('石巻第１:石巻第２'!J52)</f>
        <v>0</v>
      </c>
      <c r="K52" s="1">
        <f>SUM('石巻第１:石巻第２'!K52)</f>
        <v>0</v>
      </c>
      <c r="L52" s="1">
        <f>SUM('石巻第１:石巻第２'!L52)</f>
        <v>0</v>
      </c>
      <c r="M52" s="1">
        <f>SUM('石巻第１:石巻第２'!M52)</f>
        <v>0</v>
      </c>
      <c r="N52" s="1">
        <f>SUM('石巻第１:石巻第２'!N52)</f>
        <v>0</v>
      </c>
      <c r="O52" s="1">
        <f>SUM('石巻第１:石巻第２'!O52)</f>
        <v>0</v>
      </c>
      <c r="P52" s="1">
        <f>SUM('石巻第１:石巻第２'!P52)</f>
        <v>0</v>
      </c>
      <c r="Q52" s="1">
        <f>SUM('石巻第１:石巻第２'!Q52)</f>
        <v>0</v>
      </c>
      <c r="R52" s="1">
        <f>SUM('石巻第１:石巻第２'!R52)</f>
        <v>0</v>
      </c>
      <c r="S52" s="1">
        <f>SUM('石巻第１:石巻第２'!S52)</f>
        <v>0</v>
      </c>
      <c r="T52" s="1">
        <f>SUM('石巻第１:石巻第２'!T52)</f>
        <v>0</v>
      </c>
      <c r="U52" s="1">
        <f>SUM('石巻第１:石巻第２'!U52)</f>
        <v>0</v>
      </c>
      <c r="V52" s="1">
        <f>SUM('石巻第１:石巻第２'!V52)</f>
        <v>0</v>
      </c>
      <c r="W52" s="1">
        <f>SUM('石巻第１:石巻第２'!W52)</f>
        <v>0</v>
      </c>
      <c r="X52" s="6">
        <f>SUM('石巻第１:石巻第２'!X52)</f>
        <v>0</v>
      </c>
      <c r="Y52" s="1">
        <f>SUM('石巻第１:石巻第２'!Y52)</f>
        <v>0</v>
      </c>
      <c r="Z52" s="1">
        <f>SUM('石巻第１:石巻第２'!Z52)</f>
        <v>0</v>
      </c>
      <c r="AA52" s="1">
        <f>SUM('石巻第１:石巻第２'!AA52)</f>
        <v>0</v>
      </c>
      <c r="AB52" s="1">
        <f>SUM('石巻第１:石巻第２'!AB52)</f>
        <v>0</v>
      </c>
      <c r="AC52" s="1">
        <f>SUM('石巻第１:石巻第２'!AC52)</f>
        <v>0</v>
      </c>
      <c r="AD52" s="1">
        <f>SUM('石巻第１:石巻第２'!AD52)</f>
        <v>0</v>
      </c>
      <c r="AE52" s="1">
        <f>SUM('石巻第１:石巻第２'!AE52)</f>
        <v>0</v>
      </c>
      <c r="AF52" s="1">
        <f>SUM('石巻第１:石巻第２'!AF52)</f>
        <v>0</v>
      </c>
      <c r="AG52" s="1">
        <f>SUM('石巻第１:石巻第２'!AG52)</f>
        <v>0</v>
      </c>
      <c r="AH52" s="1">
        <f>SUM('石巻第１:石巻第２'!AH52)</f>
        <v>0</v>
      </c>
      <c r="AI52" s="1">
        <f>SUM('石巻第１:石巻第２'!AI52)</f>
        <v>0</v>
      </c>
      <c r="AJ52" s="1">
        <f>SUM('石巻第１:石巻第２'!AJ52)</f>
        <v>0</v>
      </c>
      <c r="AK52" s="1">
        <f>SUM('石巻第１:石巻第２'!AK52)</f>
        <v>0</v>
      </c>
      <c r="AL52" s="1">
        <f>SUM('石巻第１:石巻第２'!AL52)</f>
        <v>0</v>
      </c>
      <c r="AM52" s="1">
        <f>SUM('石巻第１:石巻第２'!AM52)</f>
        <v>0</v>
      </c>
      <c r="AN52" s="1">
        <f>SUM('石巻第１:石巻第２'!AN52)</f>
        <v>0</v>
      </c>
      <c r="AO52" s="1">
        <f>SUM('石巻第１:石巻第２'!AO52)</f>
        <v>0</v>
      </c>
      <c r="AP52" s="1">
        <f>SUM('石巻第１:石巻第２'!AP52)</f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>
        <f>SUM('石巻第１:石巻第２'!D53)</f>
        <v>0</v>
      </c>
      <c r="E53" s="2">
        <f>SUM('石巻第１:石巻第２'!E53)</f>
        <v>0</v>
      </c>
      <c r="F53" s="2">
        <f>SUM('石巻第１:石巻第２'!F53)</f>
        <v>0</v>
      </c>
      <c r="G53" s="2">
        <f>SUM('石巻第１:石巻第２'!G53)</f>
        <v>0</v>
      </c>
      <c r="H53" s="2">
        <f>SUM('石巻第１:石巻第２'!H53)</f>
        <v>0</v>
      </c>
      <c r="I53" s="2">
        <f>SUM('石巻第１:石巻第２'!I53)</f>
        <v>0</v>
      </c>
      <c r="J53" s="2">
        <f>SUM('石巻第１:石巻第２'!J53)</f>
        <v>0</v>
      </c>
      <c r="K53" s="2">
        <f>SUM('石巻第１:石巻第２'!K53)</f>
        <v>0</v>
      </c>
      <c r="L53" s="2">
        <f>SUM('石巻第１:石巻第２'!L53)</f>
        <v>0</v>
      </c>
      <c r="M53" s="2">
        <f>SUM('石巻第１:石巻第２'!M53)</f>
        <v>0</v>
      </c>
      <c r="N53" s="2">
        <f>SUM('石巻第１:石巻第２'!N53)</f>
        <v>0</v>
      </c>
      <c r="O53" s="2">
        <f>SUM('石巻第１:石巻第２'!O53)</f>
        <v>0</v>
      </c>
      <c r="P53" s="2">
        <f>SUM('石巻第１:石巻第２'!P53)</f>
        <v>0</v>
      </c>
      <c r="Q53" s="2">
        <f>SUM('石巻第１:石巻第２'!Q53)</f>
        <v>0</v>
      </c>
      <c r="R53" s="2">
        <f>SUM('石巻第１:石巻第２'!R53)</f>
        <v>0</v>
      </c>
      <c r="S53" s="2">
        <f>SUM('石巻第１:石巻第２'!S53)</f>
        <v>1</v>
      </c>
      <c r="T53" s="2">
        <f>SUM('石巻第１:石巻第２'!T53)</f>
        <v>106.025</v>
      </c>
      <c r="U53" s="2">
        <f>SUM('石巻第１:石巻第２'!U53)</f>
        <v>25118.898</v>
      </c>
      <c r="V53" s="2">
        <f>SUM('石巻第１:石巻第２'!V53)</f>
        <v>0</v>
      </c>
      <c r="W53" s="2">
        <f>SUM('石巻第１:石巻第２'!W53)</f>
        <v>0</v>
      </c>
      <c r="X53" s="7">
        <f>SUM('石巻第１:石巻第２'!X53)</f>
        <v>0</v>
      </c>
      <c r="Y53" s="2">
        <f>SUM('石巻第１:石巻第２'!Y53)</f>
        <v>0</v>
      </c>
      <c r="Z53" s="2">
        <f>SUM('石巻第１:石巻第２'!Z53)</f>
        <v>0</v>
      </c>
      <c r="AA53" s="2">
        <f>SUM('石巻第１:石巻第２'!AA53)</f>
        <v>0</v>
      </c>
      <c r="AB53" s="2">
        <f>SUM('石巻第１:石巻第２'!AB53)</f>
        <v>0</v>
      </c>
      <c r="AC53" s="2">
        <f>SUM('石巻第１:石巻第２'!AC53)</f>
        <v>0</v>
      </c>
      <c r="AD53" s="2">
        <f>SUM('石巻第１:石巻第２'!AD53)</f>
        <v>0</v>
      </c>
      <c r="AE53" s="2">
        <f>SUM('石巻第１:石巻第２'!AE53)</f>
        <v>0</v>
      </c>
      <c r="AF53" s="2">
        <f>SUM('石巻第１:石巻第２'!AF53)</f>
        <v>0</v>
      </c>
      <c r="AG53" s="2">
        <f>SUM('石巻第１:石巻第２'!AG53)</f>
        <v>0</v>
      </c>
      <c r="AH53" s="2">
        <f>SUM('石巻第１:石巻第２'!AH53)</f>
        <v>0</v>
      </c>
      <c r="AI53" s="2">
        <f>SUM('石巻第１:石巻第２'!AI53)</f>
        <v>0</v>
      </c>
      <c r="AJ53" s="2">
        <f>SUM('石巻第１:石巻第２'!AJ53)</f>
        <v>0</v>
      </c>
      <c r="AK53" s="2">
        <f>SUM('石巻第１:石巻第２'!AK53)</f>
        <v>0</v>
      </c>
      <c r="AL53" s="2">
        <f>SUM('石巻第１:石巻第２'!AL53)</f>
        <v>0</v>
      </c>
      <c r="AM53" s="2">
        <f>SUM('石巻第１:石巻第２'!AM53)</f>
        <v>0</v>
      </c>
      <c r="AN53" s="2">
        <f>SUM('石巻第１:石巻第２'!AN53)</f>
        <v>1</v>
      </c>
      <c r="AO53" s="2">
        <f>SUM('石巻第１:石巻第２'!AO53)</f>
        <v>106.025</v>
      </c>
      <c r="AP53" s="2">
        <f>SUM('石巻第１:石巻第２'!AP53)</f>
        <v>25118.898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>
        <f>SUM('石巻第１:石巻第２'!D54)</f>
        <v>0</v>
      </c>
      <c r="E54" s="1">
        <f>SUM('石巻第１:石巻第２'!E54)</f>
        <v>0</v>
      </c>
      <c r="F54" s="1">
        <f>SUM('石巻第１:石巻第２'!F54)</f>
        <v>0</v>
      </c>
      <c r="G54" s="1">
        <f>SUM('石巻第１:石巻第２'!G54)</f>
        <v>0</v>
      </c>
      <c r="H54" s="1">
        <f>SUM('石巻第１:石巻第２'!H54)</f>
        <v>0</v>
      </c>
      <c r="I54" s="1">
        <f>SUM('石巻第１:石巻第２'!I54)</f>
        <v>0</v>
      </c>
      <c r="J54" s="1">
        <f>SUM('石巻第１:石巻第２'!J54)</f>
        <v>0</v>
      </c>
      <c r="K54" s="1">
        <f>SUM('石巻第１:石巻第２'!K54)</f>
        <v>0</v>
      </c>
      <c r="L54" s="1">
        <f>SUM('石巻第１:石巻第２'!L54)</f>
        <v>0</v>
      </c>
      <c r="M54" s="1">
        <f>SUM('石巻第１:石巻第２'!M54)</f>
        <v>0</v>
      </c>
      <c r="N54" s="1">
        <f>SUM('石巻第１:石巻第２'!N54)</f>
        <v>0</v>
      </c>
      <c r="O54" s="1">
        <f>SUM('石巻第１:石巻第２'!O54)</f>
        <v>0</v>
      </c>
      <c r="P54" s="1">
        <f>SUM('石巻第１:石巻第２'!P54)</f>
        <v>0</v>
      </c>
      <c r="Q54" s="1">
        <f>SUM('石巻第１:石巻第２'!Q54)</f>
        <v>0</v>
      </c>
      <c r="R54" s="1">
        <f>SUM('石巻第１:石巻第２'!R54)</f>
        <v>0</v>
      </c>
      <c r="S54" s="1">
        <f>SUM('石巻第１:石巻第２'!S54)</f>
        <v>0</v>
      </c>
      <c r="T54" s="1">
        <f>SUM('石巻第１:石巻第２'!T54)</f>
        <v>0</v>
      </c>
      <c r="U54" s="1">
        <f>SUM('石巻第１:石巻第２'!U54)</f>
        <v>0</v>
      </c>
      <c r="V54" s="1">
        <f>SUM('石巻第１:石巻第２'!V54)</f>
        <v>0</v>
      </c>
      <c r="W54" s="1">
        <f>SUM('石巻第１:石巻第２'!W54)</f>
        <v>0</v>
      </c>
      <c r="X54" s="6">
        <f>SUM('石巻第１:石巻第２'!X54)</f>
        <v>0</v>
      </c>
      <c r="Y54" s="1">
        <f>SUM('石巻第１:石巻第２'!Y54)</f>
        <v>0</v>
      </c>
      <c r="Z54" s="1">
        <f>SUM('石巻第１:石巻第２'!Z54)</f>
        <v>0</v>
      </c>
      <c r="AA54" s="1">
        <f>SUM('石巻第１:石巻第２'!AA54)</f>
        <v>0</v>
      </c>
      <c r="AB54" s="1">
        <f>SUM('石巻第１:石巻第２'!AB54)</f>
        <v>0</v>
      </c>
      <c r="AC54" s="1">
        <f>SUM('石巻第１:石巻第２'!AC54)</f>
        <v>0</v>
      </c>
      <c r="AD54" s="1">
        <f>SUM('石巻第１:石巻第２'!AD54)</f>
        <v>0</v>
      </c>
      <c r="AE54" s="1">
        <f>SUM('石巻第１:石巻第２'!AE54)</f>
        <v>0</v>
      </c>
      <c r="AF54" s="1">
        <f>SUM('石巻第１:石巻第２'!AF54)</f>
        <v>0</v>
      </c>
      <c r="AG54" s="1">
        <f>SUM('石巻第１:石巻第２'!AG54)</f>
        <v>0</v>
      </c>
      <c r="AH54" s="1">
        <f>SUM('石巻第１:石巻第２'!AH54)</f>
        <v>0</v>
      </c>
      <c r="AI54" s="1">
        <f>SUM('石巻第１:石巻第２'!AI54)</f>
        <v>0</v>
      </c>
      <c r="AJ54" s="1">
        <f>SUM('石巻第１:石巻第２'!AJ54)</f>
        <v>0</v>
      </c>
      <c r="AK54" s="1">
        <f>SUM('石巻第１:石巻第２'!AK54)</f>
        <v>0</v>
      </c>
      <c r="AL54" s="1">
        <f>SUM('石巻第１:石巻第２'!AL54)</f>
        <v>0</v>
      </c>
      <c r="AM54" s="1">
        <f>SUM('石巻第１:石巻第２'!AM54)</f>
        <v>0</v>
      </c>
      <c r="AN54" s="1">
        <f>SUM('石巻第１:石巻第２'!AN54)</f>
        <v>0</v>
      </c>
      <c r="AO54" s="1">
        <f>SUM('石巻第１:石巻第２'!AO54)</f>
        <v>0</v>
      </c>
      <c r="AP54" s="1">
        <f>SUM('石巻第１:石巻第２'!AP54)</f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>
        <f>SUM('石巻第１:石巻第２'!D55)</f>
        <v>0</v>
      </c>
      <c r="E55" s="2">
        <f>SUM('石巻第１:石巻第２'!E55)</f>
        <v>0</v>
      </c>
      <c r="F55" s="2">
        <f>SUM('石巻第１:石巻第２'!F55)</f>
        <v>0</v>
      </c>
      <c r="G55" s="2">
        <f>SUM('石巻第１:石巻第２'!G55)</f>
        <v>0</v>
      </c>
      <c r="H55" s="2">
        <f>SUM('石巻第１:石巻第２'!H55)</f>
        <v>0</v>
      </c>
      <c r="I55" s="2">
        <f>SUM('石巻第１:石巻第２'!I55)</f>
        <v>0</v>
      </c>
      <c r="J55" s="2">
        <f>SUM('石巻第１:石巻第２'!J55)</f>
        <v>0</v>
      </c>
      <c r="K55" s="2">
        <f>SUM('石巻第１:石巻第２'!K55)</f>
        <v>0</v>
      </c>
      <c r="L55" s="2">
        <f>SUM('石巻第１:石巻第２'!L55)</f>
        <v>0</v>
      </c>
      <c r="M55" s="2">
        <f>SUM('石巻第１:石巻第２'!M55)</f>
        <v>0</v>
      </c>
      <c r="N55" s="2">
        <f>SUM('石巻第１:石巻第２'!N55)</f>
        <v>0</v>
      </c>
      <c r="O55" s="2">
        <f>SUM('石巻第１:石巻第２'!O55)</f>
        <v>0</v>
      </c>
      <c r="P55" s="2">
        <f>SUM('石巻第１:石巻第２'!P55)</f>
        <v>0</v>
      </c>
      <c r="Q55" s="2">
        <f>SUM('石巻第１:石巻第２'!Q55)</f>
        <v>0</v>
      </c>
      <c r="R55" s="2">
        <f>SUM('石巻第１:石巻第２'!R55)</f>
        <v>0</v>
      </c>
      <c r="S55" s="2">
        <f>SUM('石巻第１:石巻第２'!S55)</f>
        <v>0</v>
      </c>
      <c r="T55" s="2">
        <f>SUM('石巻第１:石巻第２'!T55)</f>
        <v>0</v>
      </c>
      <c r="U55" s="2">
        <f>SUM('石巻第１:石巻第２'!U55)</f>
        <v>0</v>
      </c>
      <c r="V55" s="2">
        <f>SUM('石巻第１:石巻第２'!V55)</f>
        <v>0</v>
      </c>
      <c r="W55" s="2">
        <f>SUM('石巻第１:石巻第２'!W55)</f>
        <v>0</v>
      </c>
      <c r="X55" s="7">
        <f>SUM('石巻第１:石巻第２'!X55)</f>
        <v>0</v>
      </c>
      <c r="Y55" s="2">
        <f>SUM('石巻第１:石巻第２'!Y55)</f>
        <v>0</v>
      </c>
      <c r="Z55" s="2">
        <f>SUM('石巻第１:石巻第２'!Z55)</f>
        <v>0</v>
      </c>
      <c r="AA55" s="2">
        <f>SUM('石巻第１:石巻第２'!AA55)</f>
        <v>0</v>
      </c>
      <c r="AB55" s="2">
        <f>SUM('石巻第１:石巻第２'!AB55)</f>
        <v>0</v>
      </c>
      <c r="AC55" s="2">
        <f>SUM('石巻第１:石巻第２'!AC55)</f>
        <v>0</v>
      </c>
      <c r="AD55" s="2">
        <f>SUM('石巻第１:石巻第２'!AD55)</f>
        <v>0</v>
      </c>
      <c r="AE55" s="2">
        <f>SUM('石巻第１:石巻第２'!AE55)</f>
        <v>0</v>
      </c>
      <c r="AF55" s="2">
        <f>SUM('石巻第１:石巻第２'!AF55)</f>
        <v>0</v>
      </c>
      <c r="AG55" s="2">
        <f>SUM('石巻第１:石巻第２'!AG55)</f>
        <v>0</v>
      </c>
      <c r="AH55" s="2">
        <f>SUM('石巻第１:石巻第２'!AH55)</f>
        <v>0</v>
      </c>
      <c r="AI55" s="2">
        <f>SUM('石巻第１:石巻第２'!AI55)</f>
        <v>0</v>
      </c>
      <c r="AJ55" s="2">
        <f>SUM('石巻第１:石巻第２'!AJ55)</f>
        <v>0</v>
      </c>
      <c r="AK55" s="2">
        <f>SUM('石巻第１:石巻第２'!AK55)</f>
        <v>0</v>
      </c>
      <c r="AL55" s="2">
        <f>SUM('石巻第１:石巻第２'!AL55)</f>
        <v>0</v>
      </c>
      <c r="AM55" s="2">
        <f>SUM('石巻第１:石巻第２'!AM55)</f>
        <v>0</v>
      </c>
      <c r="AN55" s="2">
        <f>SUM('石巻第１:石巻第２'!AN55)</f>
        <v>0</v>
      </c>
      <c r="AO55" s="2">
        <f>SUM('石巻第１:石巻第２'!AO55)</f>
        <v>0</v>
      </c>
      <c r="AP55" s="2">
        <f>SUM('石巻第１:石巻第２'!AP55)</f>
        <v>0</v>
      </c>
      <c r="AQ55" s="56" t="s">
        <v>24</v>
      </c>
      <c r="AR55" s="337"/>
      <c r="AS55" s="57"/>
      <c r="AT55" s="25"/>
    </row>
    <row r="56" spans="1:46" ht="18.75">
      <c r="A56" s="345" t="s">
        <v>102</v>
      </c>
      <c r="B56" s="346"/>
      <c r="C56" s="75" t="s">
        <v>23</v>
      </c>
      <c r="D56" s="1">
        <f>SUM('石巻第１:石巻第２'!D56)</f>
        <v>0</v>
      </c>
      <c r="E56" s="1">
        <f>SUM('石巻第１:石巻第２'!E56)</f>
        <v>0</v>
      </c>
      <c r="F56" s="1">
        <f>SUM('石巻第１:石巻第２'!F56)</f>
        <v>0</v>
      </c>
      <c r="G56" s="1">
        <f>SUM('石巻第１:石巻第２'!G56)</f>
        <v>0</v>
      </c>
      <c r="H56" s="1">
        <f>SUM('石巻第１:石巻第２'!H56)</f>
        <v>0</v>
      </c>
      <c r="I56" s="1">
        <f>SUM('石巻第１:石巻第２'!I56)</f>
        <v>0</v>
      </c>
      <c r="J56" s="1">
        <f>SUM('石巻第１:石巻第２'!J56)</f>
        <v>0</v>
      </c>
      <c r="K56" s="1">
        <f>SUM('石巻第１:石巻第２'!K56)</f>
        <v>0</v>
      </c>
      <c r="L56" s="1">
        <f>SUM('石巻第１:石巻第２'!L56)</f>
        <v>0</v>
      </c>
      <c r="M56" s="1">
        <f>SUM('石巻第１:石巻第２'!M56)</f>
        <v>0</v>
      </c>
      <c r="N56" s="1">
        <f>SUM('石巻第１:石巻第２'!N56)</f>
        <v>0</v>
      </c>
      <c r="O56" s="1">
        <f>SUM('石巻第１:石巻第２'!O56)</f>
        <v>0</v>
      </c>
      <c r="P56" s="1">
        <f>SUM('石巻第１:石巻第２'!P56)</f>
        <v>0</v>
      </c>
      <c r="Q56" s="1">
        <f>SUM('石巻第１:石巻第２'!Q56)</f>
        <v>0</v>
      </c>
      <c r="R56" s="1">
        <f>SUM('石巻第１:石巻第２'!R56)</f>
        <v>0</v>
      </c>
      <c r="S56" s="1">
        <f>SUM('石巻第１:石巻第２'!S56)</f>
        <v>0</v>
      </c>
      <c r="T56" s="1">
        <f>SUM('石巻第１:石巻第２'!T56)</f>
        <v>0</v>
      </c>
      <c r="U56" s="1">
        <f>SUM('石巻第１:石巻第２'!U56)</f>
        <v>0</v>
      </c>
      <c r="V56" s="1">
        <f>SUM('石巻第１:石巻第２'!V56)</f>
        <v>0</v>
      </c>
      <c r="W56" s="1">
        <f>SUM('石巻第１:石巻第２'!W56)</f>
        <v>0</v>
      </c>
      <c r="X56" s="6">
        <f>SUM('石巻第１:石巻第２'!X56)</f>
        <v>0</v>
      </c>
      <c r="Y56" s="1">
        <f>SUM('石巻第１:石巻第２'!Y56)</f>
        <v>0</v>
      </c>
      <c r="Z56" s="1">
        <f>SUM('石巻第１:石巻第２'!Z56)</f>
        <v>0</v>
      </c>
      <c r="AA56" s="1">
        <f>SUM('石巻第１:石巻第２'!AA56)</f>
        <v>0</v>
      </c>
      <c r="AB56" s="1">
        <f>SUM('石巻第１:石巻第２'!AB56)</f>
        <v>0</v>
      </c>
      <c r="AC56" s="1">
        <f>SUM('石巻第１:石巻第２'!AC56)</f>
        <v>0</v>
      </c>
      <c r="AD56" s="1">
        <f>SUM('石巻第１:石巻第２'!AD56)</f>
        <v>0</v>
      </c>
      <c r="AE56" s="1">
        <f>SUM('石巻第１:石巻第２'!AE56)</f>
        <v>0</v>
      </c>
      <c r="AF56" s="1">
        <f>SUM('石巻第１:石巻第２'!AF56)</f>
        <v>0</v>
      </c>
      <c r="AG56" s="1">
        <f>SUM('石巻第１:石巻第２'!AG56)</f>
        <v>0</v>
      </c>
      <c r="AH56" s="1">
        <f>SUM('石巻第１:石巻第２'!AH56)</f>
        <v>0</v>
      </c>
      <c r="AI56" s="1">
        <f>SUM('石巻第１:石巻第２'!AI56)</f>
        <v>0</v>
      </c>
      <c r="AJ56" s="1">
        <f>SUM('石巻第１:石巻第２'!AJ56)</f>
        <v>0</v>
      </c>
      <c r="AK56" s="1">
        <f>SUM('石巻第１:石巻第２'!AK56)</f>
        <v>0</v>
      </c>
      <c r="AL56" s="1">
        <f>SUM('石巻第１:石巻第２'!AL56)</f>
        <v>0</v>
      </c>
      <c r="AM56" s="1">
        <f>SUM('石巻第１:石巻第２'!AM56)</f>
        <v>0</v>
      </c>
      <c r="AN56" s="1">
        <f>SUM('石巻第１:石巻第２'!AN56)</f>
        <v>0</v>
      </c>
      <c r="AO56" s="1">
        <f>SUM('石巻第１:石巻第２'!AO56)</f>
        <v>0</v>
      </c>
      <c r="AP56" s="1">
        <f>SUM('石巻第１:石巻第２'!AP56)</f>
        <v>0</v>
      </c>
      <c r="AQ56" s="62" t="s">
        <v>23</v>
      </c>
      <c r="AR56" s="349" t="s">
        <v>105</v>
      </c>
      <c r="AS56" s="350"/>
      <c r="AT56" s="25"/>
    </row>
    <row r="57" spans="1:46" ht="18.75">
      <c r="A57" s="347"/>
      <c r="B57" s="348"/>
      <c r="C57" s="76" t="s">
        <v>24</v>
      </c>
      <c r="D57" s="2">
        <f>SUM('石巻第１:石巻第２'!D57)</f>
        <v>0</v>
      </c>
      <c r="E57" s="2">
        <f>SUM('石巻第１:石巻第２'!E57)</f>
        <v>0</v>
      </c>
      <c r="F57" s="2">
        <f>SUM('石巻第１:石巻第２'!F57)</f>
        <v>0</v>
      </c>
      <c r="G57" s="2">
        <f>SUM('石巻第１:石巻第２'!G57)</f>
        <v>0</v>
      </c>
      <c r="H57" s="2">
        <f>SUM('石巻第１:石巻第２'!H57)</f>
        <v>0</v>
      </c>
      <c r="I57" s="2">
        <f>SUM('石巻第１:石巻第２'!I57)</f>
        <v>0</v>
      </c>
      <c r="J57" s="2">
        <f>SUM('石巻第１:石巻第２'!J57)</f>
        <v>0</v>
      </c>
      <c r="K57" s="2">
        <f>SUM('石巻第１:石巻第２'!K57)</f>
        <v>0</v>
      </c>
      <c r="L57" s="2">
        <f>SUM('石巻第１:石巻第２'!L57)</f>
        <v>0</v>
      </c>
      <c r="M57" s="2">
        <f>SUM('石巻第１:石巻第２'!M57)</f>
        <v>0</v>
      </c>
      <c r="N57" s="2">
        <f>SUM('石巻第１:石巻第２'!N57)</f>
        <v>0</v>
      </c>
      <c r="O57" s="2">
        <f>SUM('石巻第１:石巻第２'!O57)</f>
        <v>0</v>
      </c>
      <c r="P57" s="2">
        <f>SUM('石巻第１:石巻第２'!P57)</f>
        <v>0</v>
      </c>
      <c r="Q57" s="2">
        <f>SUM('石巻第１:石巻第２'!Q57)</f>
        <v>0</v>
      </c>
      <c r="R57" s="2">
        <f>SUM('石巻第１:石巻第２'!R57)</f>
        <v>0</v>
      </c>
      <c r="S57" s="2">
        <f>SUM('石巻第１:石巻第２'!S57)</f>
        <v>0</v>
      </c>
      <c r="T57" s="2">
        <f>SUM('石巻第１:石巻第２'!T57)</f>
        <v>0</v>
      </c>
      <c r="U57" s="2">
        <f>SUM('石巻第１:石巻第２'!U57)</f>
        <v>0</v>
      </c>
      <c r="V57" s="2">
        <f>SUM('石巻第１:石巻第２'!V57)</f>
        <v>0</v>
      </c>
      <c r="W57" s="2">
        <f>SUM('石巻第１:石巻第２'!W57)</f>
        <v>0</v>
      </c>
      <c r="X57" s="7">
        <f>SUM('石巻第１:石巻第２'!X57)</f>
        <v>0</v>
      </c>
      <c r="Y57" s="2">
        <f>SUM('石巻第１:石巻第２'!Y57)</f>
        <v>0</v>
      </c>
      <c r="Z57" s="2">
        <f>SUM('石巻第１:石巻第２'!Z57)</f>
        <v>0</v>
      </c>
      <c r="AA57" s="2">
        <f>SUM('石巻第１:石巻第２'!AA57)</f>
        <v>0</v>
      </c>
      <c r="AB57" s="2">
        <f>SUM('石巻第１:石巻第２'!AB57)</f>
        <v>0</v>
      </c>
      <c r="AC57" s="2">
        <f>SUM('石巻第１:石巻第２'!AC57)</f>
        <v>0</v>
      </c>
      <c r="AD57" s="2">
        <f>SUM('石巻第１:石巻第２'!AD57)</f>
        <v>0</v>
      </c>
      <c r="AE57" s="2">
        <f>SUM('石巻第１:石巻第２'!AE57)</f>
        <v>0</v>
      </c>
      <c r="AF57" s="2">
        <f>SUM('石巻第１:石巻第２'!AF57)</f>
        <v>0</v>
      </c>
      <c r="AG57" s="2">
        <f>SUM('石巻第１:石巻第２'!AG57)</f>
        <v>0</v>
      </c>
      <c r="AH57" s="2">
        <f>SUM('石巻第１:石巻第２'!AH57)</f>
        <v>0</v>
      </c>
      <c r="AI57" s="2">
        <f>SUM('石巻第１:石巻第２'!AI57)</f>
        <v>0</v>
      </c>
      <c r="AJ57" s="2">
        <f>SUM('石巻第１:石巻第２'!AJ57)</f>
        <v>0</v>
      </c>
      <c r="AK57" s="2">
        <f>SUM('石巻第１:石巻第２'!AK57)</f>
        <v>0</v>
      </c>
      <c r="AL57" s="2">
        <f>SUM('石巻第１:石巻第２'!AL57)</f>
        <v>0</v>
      </c>
      <c r="AM57" s="2">
        <f>SUM('石巻第１:石巻第２'!AM57)</f>
        <v>0</v>
      </c>
      <c r="AN57" s="2">
        <f>SUM('石巻第１:石巻第２'!AN57)</f>
        <v>0</v>
      </c>
      <c r="AO57" s="2">
        <f>SUM('石巻第１:石巻第２'!AO57)</f>
        <v>0</v>
      </c>
      <c r="AP57" s="2">
        <f>SUM('石巻第１:石巻第２'!AP57)</f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3">
        <f>SUM('石巻第１:石巻第２'!D58)</f>
        <v>4</v>
      </c>
      <c r="E58" s="3">
        <f>SUM('石巻第１:石巻第２'!E58)</f>
        <v>1.262</v>
      </c>
      <c r="F58" s="3">
        <f>SUM('石巻第１:石巻第２'!F58)</f>
        <v>301.025</v>
      </c>
      <c r="G58" s="3">
        <f>SUM('石巻第１:石巻第２'!G58)</f>
        <v>0</v>
      </c>
      <c r="H58" s="3">
        <f>SUM('石巻第１:石巻第２'!H58)</f>
        <v>0</v>
      </c>
      <c r="I58" s="3">
        <f>SUM('石巻第１:石巻第２'!I58)</f>
        <v>0</v>
      </c>
      <c r="J58" s="3">
        <f>SUM('石巻第１:石巻第２'!J58)</f>
        <v>0</v>
      </c>
      <c r="K58" s="3">
        <f>SUM('石巻第１:石巻第２'!K58)</f>
        <v>0</v>
      </c>
      <c r="L58" s="3">
        <f>SUM('石巻第１:石巻第２'!L58)</f>
        <v>0</v>
      </c>
      <c r="M58" s="3">
        <f>SUM('石巻第１:石巻第２'!M58)</f>
        <v>0</v>
      </c>
      <c r="N58" s="3">
        <f>SUM('石巻第１:石巻第２'!N58)</f>
        <v>0</v>
      </c>
      <c r="O58" s="3">
        <f>SUM('石巻第１:石巻第２'!O58)</f>
        <v>0</v>
      </c>
      <c r="P58" s="3">
        <f>SUM('石巻第１:石巻第２'!P58)</f>
        <v>0</v>
      </c>
      <c r="Q58" s="3">
        <f>SUM('石巻第１:石巻第２'!Q58)</f>
        <v>0</v>
      </c>
      <c r="R58" s="3">
        <f>SUM('石巻第１:石巻第２'!R58)</f>
        <v>0</v>
      </c>
      <c r="S58" s="3">
        <f>SUM('石巻第１:石巻第２'!S58)</f>
        <v>0</v>
      </c>
      <c r="T58" s="3">
        <f>SUM('石巻第１:石巻第２'!T58)</f>
        <v>0</v>
      </c>
      <c r="U58" s="3">
        <f>SUM('石巻第１:石巻第２'!U58)</f>
        <v>0</v>
      </c>
      <c r="V58" s="3">
        <f>SUM('石巻第１:石巻第２'!V58)</f>
        <v>0</v>
      </c>
      <c r="W58" s="3">
        <f>SUM('石巻第１:石巻第２'!W58)</f>
        <v>0</v>
      </c>
      <c r="X58" s="4">
        <f>SUM('石巻第１:石巻第２'!X58)</f>
        <v>0</v>
      </c>
      <c r="Y58" s="3">
        <f>SUM('石巻第１:石巻第２'!Y58)</f>
        <v>0</v>
      </c>
      <c r="Z58" s="3">
        <f>SUM('石巻第１:石巻第２'!Z58)</f>
        <v>0</v>
      </c>
      <c r="AA58" s="3">
        <f>SUM('石巻第１:石巻第２'!AA58)</f>
        <v>0</v>
      </c>
      <c r="AB58" s="3">
        <f>SUM('石巻第１:石巻第２'!AB58)</f>
        <v>0</v>
      </c>
      <c r="AC58" s="3">
        <f>SUM('石巻第１:石巻第２'!AC58)</f>
        <v>0</v>
      </c>
      <c r="AD58" s="3">
        <f>SUM('石巻第１:石巻第２'!AD58)</f>
        <v>0</v>
      </c>
      <c r="AE58" s="3">
        <f>SUM('石巻第１:石巻第２'!AE58)</f>
        <v>0</v>
      </c>
      <c r="AF58" s="3">
        <f>SUM('石巻第１:石巻第２'!AF58)</f>
        <v>0</v>
      </c>
      <c r="AG58" s="3">
        <f>SUM('石巻第１:石巻第２'!AG58)</f>
        <v>0</v>
      </c>
      <c r="AH58" s="3">
        <f>SUM('石巻第１:石巻第２'!AH58)</f>
        <v>0</v>
      </c>
      <c r="AI58" s="3">
        <f>SUM('石巻第１:石巻第２'!AI58)</f>
        <v>0</v>
      </c>
      <c r="AJ58" s="3">
        <f>SUM('石巻第１:石巻第２'!AJ58)</f>
        <v>0</v>
      </c>
      <c r="AK58" s="3">
        <f>SUM('石巻第１:石巻第２'!AK58)</f>
        <v>0</v>
      </c>
      <c r="AL58" s="3">
        <f>SUM('石巻第１:石巻第２'!AL58)</f>
        <v>0</v>
      </c>
      <c r="AM58" s="3">
        <f>SUM('石巻第１:石巻第２'!AM58)</f>
        <v>0</v>
      </c>
      <c r="AN58" s="3">
        <f>SUM('石巻第１:石巻第２'!AN58)</f>
        <v>4</v>
      </c>
      <c r="AO58" s="3">
        <f>SUM('石巻第１:石巻第２'!AO58)</f>
        <v>1.262</v>
      </c>
      <c r="AP58" s="3">
        <f>SUM('石巻第１:石巻第２'!AP58)</f>
        <v>301.025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>
        <f>SUM('石巻第１:石巻第２'!D59)</f>
        <v>0</v>
      </c>
      <c r="E59" s="1">
        <f>SUM('石巻第１:石巻第２'!E59)</f>
        <v>0</v>
      </c>
      <c r="F59" s="1">
        <f>SUM('石巻第１:石巻第２'!F59)</f>
        <v>0</v>
      </c>
      <c r="G59" s="1">
        <f>SUM('石巻第１:石巻第２'!G59)</f>
        <v>0</v>
      </c>
      <c r="H59" s="1">
        <f>SUM('石巻第１:石巻第２'!H59)</f>
        <v>0</v>
      </c>
      <c r="I59" s="1">
        <f>SUM('石巻第１:石巻第２'!I59)</f>
        <v>0</v>
      </c>
      <c r="J59" s="1">
        <f>SUM('石巻第１:石巻第２'!J59)</f>
        <v>0</v>
      </c>
      <c r="K59" s="1">
        <f>SUM('石巻第１:石巻第２'!K59)</f>
        <v>0</v>
      </c>
      <c r="L59" s="1">
        <f>SUM('石巻第１:石巻第２'!L59)</f>
        <v>0</v>
      </c>
      <c r="M59" s="1">
        <f>SUM('石巻第１:石巻第２'!M59)</f>
        <v>0</v>
      </c>
      <c r="N59" s="1">
        <f>SUM('石巻第１:石巻第２'!N59)</f>
        <v>0</v>
      </c>
      <c r="O59" s="1">
        <f>SUM('石巻第１:石巻第２'!O59)</f>
        <v>0</v>
      </c>
      <c r="P59" s="1">
        <f>SUM('石巻第１:石巻第２'!P59)</f>
        <v>0</v>
      </c>
      <c r="Q59" s="1">
        <f>SUM('石巻第１:石巻第２'!Q59)</f>
        <v>0</v>
      </c>
      <c r="R59" s="1">
        <f>SUM('石巻第１:石巻第２'!R59)</f>
        <v>0</v>
      </c>
      <c r="S59" s="1">
        <f>SUM('石巻第１:石巻第２'!S59)</f>
        <v>0</v>
      </c>
      <c r="T59" s="1">
        <f>SUM('石巻第１:石巻第２'!T59)</f>
        <v>0</v>
      </c>
      <c r="U59" s="1">
        <f>SUM('石巻第１:石巻第２'!U59)</f>
        <v>0</v>
      </c>
      <c r="V59" s="1">
        <f>SUM('石巻第１:石巻第２'!V59)</f>
        <v>0</v>
      </c>
      <c r="W59" s="1">
        <f>SUM('石巻第１:石巻第２'!W59)</f>
        <v>0</v>
      </c>
      <c r="X59" s="6">
        <f>SUM('石巻第１:石巻第２'!X59)</f>
        <v>0</v>
      </c>
      <c r="Y59" s="1">
        <f>SUM('石巻第１:石巻第２'!Y59)</f>
        <v>0</v>
      </c>
      <c r="Z59" s="1">
        <f>SUM('石巻第１:石巻第２'!Z59)</f>
        <v>0</v>
      </c>
      <c r="AA59" s="1">
        <f>SUM('石巻第１:石巻第２'!AA59)</f>
        <v>0</v>
      </c>
      <c r="AB59" s="1">
        <f>SUM('石巻第１:石巻第２'!AB59)</f>
        <v>0</v>
      </c>
      <c r="AC59" s="1">
        <f>SUM('石巻第１:石巻第２'!AC59)</f>
        <v>0</v>
      </c>
      <c r="AD59" s="1">
        <f>SUM('石巻第１:石巻第２'!AD59)</f>
        <v>0</v>
      </c>
      <c r="AE59" s="1">
        <f>SUM('石巻第１:石巻第２'!AE59)</f>
        <v>0</v>
      </c>
      <c r="AF59" s="1">
        <f>SUM('石巻第１:石巻第２'!AF59)</f>
        <v>0</v>
      </c>
      <c r="AG59" s="1">
        <f>SUM('石巻第１:石巻第２'!AG59)</f>
        <v>0</v>
      </c>
      <c r="AH59" s="1">
        <f>SUM('石巻第１:石巻第２'!AH59)</f>
        <v>0</v>
      </c>
      <c r="AI59" s="1">
        <f>SUM('石巻第１:石巻第２'!AI59)</f>
        <v>0</v>
      </c>
      <c r="AJ59" s="1">
        <f>SUM('石巻第１:石巻第２'!AJ59)</f>
        <v>0</v>
      </c>
      <c r="AK59" s="1">
        <f>SUM('石巻第１:石巻第２'!AK59)</f>
        <v>0</v>
      </c>
      <c r="AL59" s="1">
        <f>SUM('石巻第１:石巻第２'!AL59)</f>
        <v>0</v>
      </c>
      <c r="AM59" s="1">
        <f>SUM('石巻第１:石巻第２'!AM59)</f>
        <v>0</v>
      </c>
      <c r="AN59" s="1">
        <f>SUM('石巻第１:石巻第２'!AN59)</f>
        <v>0</v>
      </c>
      <c r="AO59" s="1">
        <f>SUM('石巻第１:石巻第２'!AO59)</f>
        <v>0</v>
      </c>
      <c r="AP59" s="1">
        <f>SUM('石巻第１:石巻第２'!AP59)</f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>
        <f>SUM('石巻第１:石巻第２'!D60)</f>
        <v>0</v>
      </c>
      <c r="E60" s="2">
        <f>SUM('石巻第１:石巻第２'!E60)</f>
        <v>0</v>
      </c>
      <c r="F60" s="2">
        <f>SUM('石巻第１:石巻第２'!F60)</f>
        <v>0</v>
      </c>
      <c r="G60" s="2">
        <f>SUM('石巻第１:石巻第２'!G60)</f>
        <v>0</v>
      </c>
      <c r="H60" s="2">
        <f>SUM('石巻第１:石巻第２'!H60)</f>
        <v>0</v>
      </c>
      <c r="I60" s="2">
        <f>SUM('石巻第１:石巻第２'!I60)</f>
        <v>0</v>
      </c>
      <c r="J60" s="2">
        <f>SUM('石巻第１:石巻第２'!J60)</f>
        <v>0</v>
      </c>
      <c r="K60" s="2">
        <f>SUM('石巻第１:石巻第２'!K60)</f>
        <v>0</v>
      </c>
      <c r="L60" s="2">
        <f>SUM('石巻第１:石巻第２'!L60)</f>
        <v>0</v>
      </c>
      <c r="M60" s="2">
        <f>SUM('石巻第１:石巻第２'!M60)</f>
        <v>0</v>
      </c>
      <c r="N60" s="2">
        <f>SUM('石巻第１:石巻第２'!N60)</f>
        <v>0</v>
      </c>
      <c r="O60" s="2">
        <f>SUM('石巻第１:石巻第２'!O60)</f>
        <v>0</v>
      </c>
      <c r="P60" s="2">
        <f>SUM('石巻第１:石巻第２'!P60)</f>
        <v>0</v>
      </c>
      <c r="Q60" s="2">
        <f>SUM('石巻第１:石巻第２'!Q60)</f>
        <v>0</v>
      </c>
      <c r="R60" s="2">
        <f>SUM('石巻第１:石巻第２'!R60)</f>
        <v>0</v>
      </c>
      <c r="S60" s="2">
        <f>SUM('石巻第１:石巻第２'!S60)</f>
        <v>1</v>
      </c>
      <c r="T60" s="2">
        <f>SUM('石巻第１:石巻第２'!T60)</f>
        <v>2.505</v>
      </c>
      <c r="U60" s="2">
        <f>SUM('石巻第１:石巻第２'!U60)</f>
        <v>313.058</v>
      </c>
      <c r="V60" s="2">
        <f>SUM('石巻第１:石巻第２'!V60)</f>
        <v>2</v>
      </c>
      <c r="W60" s="2">
        <f>SUM('石巻第１:石巻第２'!W60)</f>
        <v>5.219</v>
      </c>
      <c r="X60" s="7">
        <f>SUM('石巻第１:石巻第２'!X60)</f>
        <v>941.64</v>
      </c>
      <c r="Y60" s="2">
        <f>SUM('石巻第１:石巻第２'!Y60)</f>
        <v>5</v>
      </c>
      <c r="Z60" s="2">
        <f>SUM('石巻第１:石巻第２'!Z60)</f>
        <v>24.7506</v>
      </c>
      <c r="AA60" s="2">
        <f>SUM('石巻第１:石巻第２'!AA60)</f>
        <v>3941.963</v>
      </c>
      <c r="AB60" s="2">
        <f>SUM('石巻第１:石巻第２'!AB60)</f>
        <v>11</v>
      </c>
      <c r="AC60" s="2">
        <f>SUM('石巻第１:石巻第２'!AC60)</f>
        <v>53.795</v>
      </c>
      <c r="AD60" s="2">
        <f>SUM('石巻第１:石巻第２'!AD60)</f>
        <v>10500.642</v>
      </c>
      <c r="AE60" s="2">
        <f>SUM('石巻第１:石巻第２'!AE60)</f>
        <v>9</v>
      </c>
      <c r="AF60" s="2">
        <f>SUM('石巻第１:石巻第２'!AF60)</f>
        <v>42.079</v>
      </c>
      <c r="AG60" s="2">
        <f>SUM('石巻第１:石巻第２'!AG60)</f>
        <v>9039.776</v>
      </c>
      <c r="AH60" s="2">
        <f>SUM('石巻第１:石巻第２'!AH60)</f>
        <v>11</v>
      </c>
      <c r="AI60" s="2">
        <f>SUM('石巻第１:石巻第２'!AI60)</f>
        <v>49.563</v>
      </c>
      <c r="AJ60" s="2">
        <f>SUM('石巻第１:石巻第２'!AJ60)</f>
        <v>12483.537</v>
      </c>
      <c r="AK60" s="2">
        <f>SUM('石巻第１:石巻第２'!AK60)</f>
        <v>10</v>
      </c>
      <c r="AL60" s="2">
        <f>SUM('石巻第１:石巻第２'!AL60)</f>
        <v>38.8046</v>
      </c>
      <c r="AM60" s="2">
        <f>SUM('石巻第１:石巻第２'!AM60)</f>
        <v>12525.65</v>
      </c>
      <c r="AN60" s="2">
        <f>SUM('石巻第１:石巻第２'!AN60)</f>
        <v>49</v>
      </c>
      <c r="AO60" s="2">
        <f>SUM('石巻第１:石巻第２'!AO60)</f>
        <v>216.71620000000001</v>
      </c>
      <c r="AP60" s="2">
        <f>SUM('石巻第１:石巻第２'!AP60)</f>
        <v>49746.265999999996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>SUM('石巻第１:石巻第２'!D61)</f>
        <v>460</v>
      </c>
      <c r="E61" s="3">
        <f>SUM('石巻第１:石巻第２'!E61)</f>
        <v>2308.2398000000003</v>
      </c>
      <c r="F61" s="3">
        <f>SUM('石巻第１:石巻第２'!F61)</f>
        <v>340891.125</v>
      </c>
      <c r="G61" s="3">
        <f>SUM('石巻第１:石巻第２'!G61)</f>
        <v>433</v>
      </c>
      <c r="H61" s="3">
        <f>SUM('石巻第１:石巻第２'!H61)</f>
        <v>2829.0861</v>
      </c>
      <c r="I61" s="3">
        <f>SUM('石巻第１:石巻第２'!I61)</f>
        <v>332194.74</v>
      </c>
      <c r="J61" s="3">
        <f>SUM('石巻第１:石巻第２'!J61)</f>
        <v>424</v>
      </c>
      <c r="K61" s="3">
        <f>SUM('石巻第１:石巻第２'!K61)</f>
        <v>3237.3714999999997</v>
      </c>
      <c r="L61" s="3">
        <f>SUM('石巻第１:石巻第２'!L61)</f>
        <v>351500.27999999997</v>
      </c>
      <c r="M61" s="3">
        <f>SUM('石巻第１:石巻第２'!M61)</f>
        <v>477</v>
      </c>
      <c r="N61" s="3">
        <f>SUM('石巻第１:石巻第２'!N61)</f>
        <v>1630.4209999999998</v>
      </c>
      <c r="O61" s="3">
        <f>SUM('石巻第１:石巻第２'!O61)</f>
        <v>329909.84799999994</v>
      </c>
      <c r="P61" s="3">
        <f>SUM('石巻第１:石巻第２'!P61)</f>
        <v>431</v>
      </c>
      <c r="Q61" s="3">
        <f>SUM('石巻第１:石巻第２'!Q61)</f>
        <v>1505.0583</v>
      </c>
      <c r="R61" s="3">
        <f>SUM('石巻第１:石巻第２'!R61)</f>
        <v>275710.93700000003</v>
      </c>
      <c r="S61" s="3">
        <f>SUM('石巻第１:石巻第２'!S61)</f>
        <v>222</v>
      </c>
      <c r="T61" s="3">
        <f>SUM('石巻第１:石巻第２'!T61)</f>
        <v>1103.5097999999998</v>
      </c>
      <c r="U61" s="3">
        <f>SUM('石巻第１:石巻第２'!U61)</f>
        <v>247054.88</v>
      </c>
      <c r="V61" s="3">
        <f>SUM('石巻第１:石巻第２'!V61)</f>
        <v>109</v>
      </c>
      <c r="W61" s="3">
        <f>SUM('石巻第１:石巻第２'!W61)</f>
        <v>1613.5701999999999</v>
      </c>
      <c r="X61" s="4">
        <f>SUM('石巻第１:石巻第２'!X61)</f>
        <v>280798.09599999996</v>
      </c>
      <c r="Y61" s="3">
        <f>SUM('石巻第１:石巻第２'!Y61)</f>
        <v>168</v>
      </c>
      <c r="Z61" s="3">
        <f>SUM('石巻第１:石巻第２'!Z61)</f>
        <v>1329.2352</v>
      </c>
      <c r="AA61" s="3">
        <f>SUM('石巻第１:石巻第２'!AA61)</f>
        <v>241915.983</v>
      </c>
      <c r="AB61" s="3">
        <f>SUM('石巻第１:石巻第２'!AB61)</f>
        <v>445</v>
      </c>
      <c r="AC61" s="3">
        <f>SUM('石巻第１:石巻第２'!AC61)</f>
        <v>2843.3852</v>
      </c>
      <c r="AD61" s="3">
        <f>SUM('石巻第１:石巻第２'!AD61)</f>
        <v>390166.94200000004</v>
      </c>
      <c r="AE61" s="3">
        <f>SUM('石巻第１:石巻第２'!AE61)</f>
        <v>470</v>
      </c>
      <c r="AF61" s="3">
        <f>SUM('石巻第１:石巻第２'!AF61)</f>
        <v>2074.553</v>
      </c>
      <c r="AG61" s="3">
        <f>SUM('石巻第１:石巻第２'!AG61)</f>
        <v>340721.023</v>
      </c>
      <c r="AH61" s="3">
        <f>SUM('石巻第１:石巻第２'!AH61)</f>
        <v>518</v>
      </c>
      <c r="AI61" s="3">
        <f>SUM('石巻第１:石巻第２'!AI61)</f>
        <v>2389.8632</v>
      </c>
      <c r="AJ61" s="3">
        <f>SUM('石巻第１:石巻第２'!AJ61)</f>
        <v>373996.593</v>
      </c>
      <c r="AK61" s="3">
        <f>SUM('石巻第１:石巻第２'!AK61)</f>
        <v>499</v>
      </c>
      <c r="AL61" s="3">
        <f>SUM('石巻第１:石巻第２'!AL61)</f>
        <v>3243.5364999999997</v>
      </c>
      <c r="AM61" s="3">
        <f>SUM('石巻第１:石巻第２'!AM61)</f>
        <v>526419.345</v>
      </c>
      <c r="AN61" s="3">
        <f>SUM('石巻第１:石巻第２'!AN61)</f>
        <v>4656</v>
      </c>
      <c r="AO61" s="3">
        <f>SUM('石巻第１:石巻第２'!AO61)</f>
        <v>26107.8298</v>
      </c>
      <c r="AP61" s="3">
        <f>SUM('石巻第１:石巻第２'!AP61)</f>
        <v>4031279.7920000004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/>
      <c r="C62" s="75" t="s">
        <v>63</v>
      </c>
      <c r="D62" s="1">
        <f>SUM('石巻第１:石巻第２'!D62)</f>
        <v>0</v>
      </c>
      <c r="E62" s="1">
        <f>SUM('石巻第１:石巻第２'!E62)</f>
        <v>0</v>
      </c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1">
        <f>SUM('石巻第１:石巻第２'!P62)</f>
        <v>0</v>
      </c>
      <c r="Q62" s="1">
        <f>SUM('石巻第１:石巻第２'!Q62)</f>
        <v>0</v>
      </c>
      <c r="R62" s="1">
        <f>SUM('石巻第１:石巻第２'!R62)</f>
        <v>0</v>
      </c>
      <c r="S62" s="1">
        <f>SUM('石巻第１:石巻第２'!S62)</f>
        <v>0</v>
      </c>
      <c r="T62" s="1">
        <f>SUM('石巻第１:石巻第２'!T62)</f>
        <v>0</v>
      </c>
      <c r="U62" s="1">
        <f>SUM('石巻第１:石巻第２'!U62)</f>
        <v>0</v>
      </c>
      <c r="V62" s="1">
        <f>SUM('石巻第１:石巻第２'!V62)</f>
        <v>0</v>
      </c>
      <c r="W62" s="1">
        <f>SUM('石巻第１:石巻第２'!W62)</f>
        <v>0</v>
      </c>
      <c r="X62" s="6">
        <f>SUM('石巻第１:石巻第２'!X62)</f>
        <v>0</v>
      </c>
      <c r="Y62" s="1">
        <f>SUM('石巻第１:石巻第２'!Y62)</f>
        <v>0</v>
      </c>
      <c r="Z62" s="1">
        <f>SUM('石巻第１:石巻第２'!Z62)</f>
        <v>0</v>
      </c>
      <c r="AA62" s="1">
        <f>SUM('石巻第１:石巻第２'!AA62)</f>
        <v>0</v>
      </c>
      <c r="AB62" s="1">
        <f>SUM('石巻第１:石巻第２'!AB62)</f>
        <v>0</v>
      </c>
      <c r="AC62" s="1">
        <f>SUM('石巻第１:石巻第２'!AC62)</f>
        <v>0</v>
      </c>
      <c r="AD62" s="1">
        <f>SUM('石巻第１:石巻第２'!AD62)</f>
        <v>0</v>
      </c>
      <c r="AE62" s="1">
        <f>SUM('石巻第１:石巻第２'!AE62)</f>
        <v>0</v>
      </c>
      <c r="AF62" s="1">
        <f>SUM('石巻第１:石巻第２'!AF62)</f>
        <v>0</v>
      </c>
      <c r="AG62" s="1">
        <f>SUM('石巻第１:石巻第２'!AG62)</f>
        <v>0</v>
      </c>
      <c r="AH62" s="1">
        <f>SUM('石巻第１:石巻第２'!AH62)</f>
        <v>0</v>
      </c>
      <c r="AI62" s="1">
        <f>SUM('石巻第１:石巻第２'!AI62)</f>
        <v>0</v>
      </c>
      <c r="AJ62" s="1">
        <f>SUM('石巻第１:石巻第２'!AJ62)</f>
        <v>0</v>
      </c>
      <c r="AK62" s="1">
        <f>SUM('石巻第１:石巻第２'!AK62)</f>
        <v>0</v>
      </c>
      <c r="AL62" s="1">
        <f>SUM('石巻第１:石巻第２'!AL62)</f>
        <v>0</v>
      </c>
      <c r="AM62" s="1">
        <f>SUM('石巻第１:石巻第２'!AM62)</f>
        <v>0</v>
      </c>
      <c r="AN62" s="1">
        <f>SUM('石巻第１:石巻第２'!AN62)</f>
        <v>0</v>
      </c>
      <c r="AO62" s="1">
        <f>SUM('石巻第１:石巻第２'!AO62)</f>
        <v>0</v>
      </c>
      <c r="AP62" s="1">
        <f>SUM('石巻第１:石巻第２'!AP62)</f>
        <v>0</v>
      </c>
      <c r="AQ62" s="65" t="s">
        <v>79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SUM('石巻第１:石巻第２'!D63)</f>
        <v>0</v>
      </c>
      <c r="E63" s="2">
        <f>SUM('石巻第１:石巻第２'!E63)</f>
        <v>0</v>
      </c>
      <c r="F63" s="2">
        <f>SUM('石巻第１:石巻第２'!F63)</f>
        <v>0</v>
      </c>
      <c r="G63" s="2">
        <f>SUM('石巻第１:石巻第２'!G63)</f>
        <v>0</v>
      </c>
      <c r="H63" s="2">
        <f>SUM('石巻第１:石巻第２'!H63)</f>
        <v>0</v>
      </c>
      <c r="I63" s="2">
        <f>SUM('石巻第１:石巻第２'!I63)</f>
        <v>0</v>
      </c>
      <c r="J63" s="2">
        <f>SUM('石巻第１:石巻第２'!J63)</f>
        <v>0</v>
      </c>
      <c r="K63" s="2">
        <f>SUM('石巻第１:石巻第２'!K63)</f>
        <v>0</v>
      </c>
      <c r="L63" s="2">
        <f>SUM('石巻第１:石巻第２'!L63)</f>
        <v>0</v>
      </c>
      <c r="M63" s="2">
        <f>SUM('石巻第１:石巻第２'!M63)</f>
        <v>8</v>
      </c>
      <c r="N63" s="2">
        <f>SUM('石巻第１:石巻第２'!N63)</f>
        <v>9.2036</v>
      </c>
      <c r="O63" s="2">
        <f>SUM('石巻第１:石巻第２'!O63)</f>
        <v>11052.467</v>
      </c>
      <c r="P63" s="2">
        <f>SUM('石巻第１:石巻第２'!P63)</f>
        <v>36</v>
      </c>
      <c r="Q63" s="2">
        <f>SUM('石巻第１:石巻第２'!Q63)</f>
        <v>432.9066</v>
      </c>
      <c r="R63" s="2">
        <f>SUM('石巻第１:石巻第２'!R63)</f>
        <v>52639.513</v>
      </c>
      <c r="S63" s="2">
        <f>SUM('石巻第１:石巻第２'!S63)</f>
        <v>69</v>
      </c>
      <c r="T63" s="2">
        <f>SUM('石巻第１:石巻第２'!T63)</f>
        <v>1906.2930000000001</v>
      </c>
      <c r="U63" s="2">
        <f>SUM('石巻第１:石巻第２'!U63)</f>
        <v>437768.065</v>
      </c>
      <c r="V63" s="2">
        <f>SUM('石巻第１:石巻第２'!V63)</f>
        <v>88</v>
      </c>
      <c r="W63" s="2">
        <f>SUM('石巻第１:石巻第２'!W63)</f>
        <v>6355.9022</v>
      </c>
      <c r="X63" s="7">
        <f>SUM('石巻第１:石巻第２'!X63)</f>
        <v>1149990.0999999999</v>
      </c>
      <c r="Y63" s="2">
        <f>SUM('石巻第１:石巻第２'!Y63)</f>
        <v>77</v>
      </c>
      <c r="Z63" s="2">
        <f>SUM('石巻第１:石巻第２'!Z63)</f>
        <v>6264.727199999999</v>
      </c>
      <c r="AA63" s="2">
        <f>SUM('石巻第１:石巻第２'!AA63)</f>
        <v>1140341.0950000002</v>
      </c>
      <c r="AB63" s="2">
        <f>SUM('石巻第１:石巻第２'!AB63)</f>
        <v>67</v>
      </c>
      <c r="AC63" s="2">
        <f>SUM('石巻第１:石巻第２'!AC63)</f>
        <v>2961.7416000000003</v>
      </c>
      <c r="AD63" s="2">
        <f>SUM('石巻第１:石巻第２'!AD63)</f>
        <v>480613.55700000003</v>
      </c>
      <c r="AE63" s="2">
        <f>SUM('石巻第１:石巻第２'!AE63)</f>
        <v>55</v>
      </c>
      <c r="AF63" s="2">
        <f>SUM('石巻第１:石巻第２'!AF63)</f>
        <v>730.6021999999999</v>
      </c>
      <c r="AG63" s="2">
        <f>SUM('石巻第１:石巻第２'!AG63)</f>
        <v>77339.523</v>
      </c>
      <c r="AH63" s="2">
        <f>SUM('石巻第１:石巻第２'!AH63)</f>
        <v>73</v>
      </c>
      <c r="AI63" s="2">
        <f>SUM('石巻第１:石巻第２'!AI63)</f>
        <v>1696.3828</v>
      </c>
      <c r="AJ63" s="2">
        <f>SUM('石巻第１:石巻第２'!AJ63)</f>
        <v>190653.45600000003</v>
      </c>
      <c r="AK63" s="2">
        <f>SUM('石巻第１:石巻第２'!AK63)</f>
        <v>65</v>
      </c>
      <c r="AL63" s="2">
        <f>SUM('石巻第１:石巻第２'!AL63)</f>
        <v>1980.8006</v>
      </c>
      <c r="AM63" s="2">
        <f>SUM('石巻第１:石巻第２'!AM63)</f>
        <v>233002.202</v>
      </c>
      <c r="AN63" s="8">
        <f>SUM('石巻第１:石巻第２'!AN63)</f>
        <v>538</v>
      </c>
      <c r="AO63" s="2">
        <f>SUM('石巻第１:石巻第２'!AO63)</f>
        <v>22338.5598</v>
      </c>
      <c r="AP63" s="2">
        <f>SUM('石巻第１:石巻第２'!AP63)</f>
        <v>3773399.9780000006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80</v>
      </c>
      <c r="C64" s="75" t="s">
        <v>23</v>
      </c>
      <c r="D64" s="1">
        <f>SUM('石巻第１:石巻第２'!D64)</f>
        <v>976</v>
      </c>
      <c r="E64" s="1">
        <f>SUM('石巻第１:石巻第２'!E64)</f>
        <v>195.0329</v>
      </c>
      <c r="F64" s="1">
        <f>SUM('石巻第１:石巻第２'!F64)</f>
        <v>55858.295</v>
      </c>
      <c r="G64" s="1">
        <f>SUM('石巻第１:石巻第２'!G64)</f>
        <v>762</v>
      </c>
      <c r="H64" s="1">
        <f>SUM('石巻第１:石巻第２'!H64)</f>
        <v>90.1282</v>
      </c>
      <c r="I64" s="1">
        <f>SUM('石巻第１:石巻第２'!I64)</f>
        <v>34063.032</v>
      </c>
      <c r="J64" s="1">
        <f>SUM('石巻第１:石巻第２'!J64)</f>
        <v>776</v>
      </c>
      <c r="K64" s="1">
        <f>SUM('石巻第１:石巻第２'!K64)</f>
        <v>38.7638</v>
      </c>
      <c r="L64" s="1">
        <f>SUM('石巻第１:石巻第２'!L64)</f>
        <v>22856.886</v>
      </c>
      <c r="M64" s="1">
        <f>SUM('石巻第１:石巻第２'!M64)</f>
        <v>854</v>
      </c>
      <c r="N64" s="1">
        <f>SUM('石巻第１:石巻第２'!N64)</f>
        <v>30.473</v>
      </c>
      <c r="O64" s="1">
        <f>SUM('石巻第１:石巻第２'!O64)</f>
        <v>23047.827</v>
      </c>
      <c r="P64" s="1">
        <f>SUM('石巻第１:石巻第２'!P64)</f>
        <v>1617</v>
      </c>
      <c r="Q64" s="1">
        <f>SUM('石巻第１:石巻第２'!Q64)</f>
        <v>220.5517</v>
      </c>
      <c r="R64" s="1">
        <f>SUM('石巻第１:石巻第２'!R64)</f>
        <v>114692.468</v>
      </c>
      <c r="S64" s="1">
        <f>SUM('石巻第１:石巻第２'!S64)</f>
        <v>2291</v>
      </c>
      <c r="T64" s="1">
        <f>SUM('石巻第１:石巻第２'!T64)</f>
        <v>913.2539</v>
      </c>
      <c r="U64" s="1">
        <f>SUM('石巻第１:石巻第２'!U64)</f>
        <v>267866.068</v>
      </c>
      <c r="V64" s="1">
        <f>SUM('石巻第１:石巻第２'!V64)</f>
        <v>2201</v>
      </c>
      <c r="W64" s="1">
        <f>SUM('石巻第１:石巻第２'!W64)</f>
        <v>1841.2302</v>
      </c>
      <c r="X64" s="6">
        <f>SUM('石巻第１:石巻第２'!X64)</f>
        <v>451950.264</v>
      </c>
      <c r="Y64" s="1">
        <f>SUM('石巻第１:石巻第２'!Y64)</f>
        <v>1496</v>
      </c>
      <c r="Z64" s="1">
        <f>SUM('石巻第１:石巻第２'!Z64)</f>
        <v>231.388</v>
      </c>
      <c r="AA64" s="1">
        <f>SUM('石巻第１:石巻第２'!AA64)</f>
        <v>81188.635</v>
      </c>
      <c r="AB64" s="1">
        <f>SUM('石巻第１:石巻第２'!AB64)</f>
        <v>1056</v>
      </c>
      <c r="AC64" s="1">
        <f>SUM('石巻第１:石巻第２'!AC64)</f>
        <v>108.695</v>
      </c>
      <c r="AD64" s="1">
        <f>SUM('石巻第１:石巻第２'!AD64)</f>
        <v>40294.071</v>
      </c>
      <c r="AE64" s="1">
        <f>SUM('石巻第１:石巻第２'!AE64)</f>
        <v>2099</v>
      </c>
      <c r="AF64" s="1">
        <f>SUM('石巻第１:石巻第２'!AF64)</f>
        <v>711.4736</v>
      </c>
      <c r="AG64" s="1">
        <f>SUM('石巻第１:石巻第２'!AG64)</f>
        <v>265067.643</v>
      </c>
      <c r="AH64" s="1">
        <f>SUM('石巻第１:石巻第２'!AH64)</f>
        <v>1968</v>
      </c>
      <c r="AI64" s="1">
        <f>SUM('石巻第１:石巻第２'!AI64)</f>
        <v>361.4366</v>
      </c>
      <c r="AJ64" s="1">
        <f>SUM('石巻第１:石巻第２'!AJ64)</f>
        <v>152464.536</v>
      </c>
      <c r="AK64" s="1">
        <f>SUM('石巻第１:石巻第２'!AK64)</f>
        <v>1346</v>
      </c>
      <c r="AL64" s="1">
        <f>SUM('石巻第１:石巻第２'!AL64)</f>
        <v>65.33</v>
      </c>
      <c r="AM64" s="1">
        <f>SUM('石巻第１:石巻第２'!AM64)</f>
        <v>61374.209</v>
      </c>
      <c r="AN64" s="9">
        <f>SUM('石巻第１:石巻第２'!AN64)</f>
        <v>17442</v>
      </c>
      <c r="AO64" s="9">
        <f>SUM('石巻第１:石巻第２'!AO64)</f>
        <v>4807.7569</v>
      </c>
      <c r="AP64" s="1">
        <f>SUM('石巻第１:石巻第２'!AP64)</f>
        <v>1570723.9340000001</v>
      </c>
      <c r="AQ64" s="49" t="s">
        <v>23</v>
      </c>
      <c r="AR64" s="336" t="s">
        <v>80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>
        <f>SUM('石巻第１:石巻第２'!D65)</f>
        <v>36</v>
      </c>
      <c r="E65" s="2">
        <f>SUM('石巻第１:石巻第２'!E65)</f>
        <v>112.5258</v>
      </c>
      <c r="F65" s="2">
        <f>SUM('石巻第１:石巻第２'!F65)</f>
        <v>13799.967</v>
      </c>
      <c r="G65" s="2">
        <f>SUM('石巻第１:石巻第２'!G65)</f>
        <v>22</v>
      </c>
      <c r="H65" s="2">
        <f>SUM('石巻第１:石巻第２'!H65)</f>
        <v>18.4296</v>
      </c>
      <c r="I65" s="2">
        <f>SUM('石巻第１:石巻第２'!I65)</f>
        <v>3623.583</v>
      </c>
      <c r="J65" s="2">
        <f>SUM('石巻第１:石巻第２'!J65)</f>
        <v>22</v>
      </c>
      <c r="K65" s="2">
        <f>SUM('石巻第１:石巻第２'!K65)</f>
        <v>3.217</v>
      </c>
      <c r="L65" s="2">
        <f>SUM('石巻第１:石巻第２'!L65)</f>
        <v>905.785</v>
      </c>
      <c r="M65" s="2">
        <f>SUM('石巻第１:石巻第２'!M65)</f>
        <v>33</v>
      </c>
      <c r="N65" s="2">
        <f>SUM('石巻第１:石巻第２'!N65)</f>
        <v>15.7244</v>
      </c>
      <c r="O65" s="2">
        <f>SUM('石巻第１:石巻第２'!O65)</f>
        <v>3369.699</v>
      </c>
      <c r="P65" s="2">
        <f>SUM('石巻第１:石巻第２'!P65)</f>
        <v>40</v>
      </c>
      <c r="Q65" s="2">
        <f>SUM('石巻第１:石巻第２'!Q65)</f>
        <v>38.6028</v>
      </c>
      <c r="R65" s="2">
        <f>SUM('石巻第１:石巻第２'!R65)</f>
        <v>6067.528</v>
      </c>
      <c r="S65" s="2">
        <f>SUM('石巻第１:石巻第２'!S65)</f>
        <v>43</v>
      </c>
      <c r="T65" s="2">
        <f>SUM('石巻第１:石巻第２'!T65)</f>
        <v>44.887</v>
      </c>
      <c r="U65" s="2">
        <f>SUM('石巻第１:石巻第２'!U65)</f>
        <v>5572.754</v>
      </c>
      <c r="V65" s="2">
        <f>SUM('石巻第１:石巻第２'!V65)</f>
        <v>31</v>
      </c>
      <c r="W65" s="2">
        <f>SUM('石巻第１:石巻第２'!W65)</f>
        <v>3.5734</v>
      </c>
      <c r="X65" s="7">
        <f>SUM('石巻第１:石巻第２'!X65)</f>
        <v>778.235</v>
      </c>
      <c r="Y65" s="2">
        <f>SUM('石巻第１:石巻第２'!Y65)</f>
        <v>27</v>
      </c>
      <c r="Z65" s="2">
        <f>SUM('石巻第１:石巻第２'!Z65)</f>
        <v>3.117</v>
      </c>
      <c r="AA65" s="2">
        <f>SUM('石巻第１:石巻第２'!AA65)</f>
        <v>1280.764</v>
      </c>
      <c r="AB65" s="2">
        <f>SUM('石巻第１:石巻第２'!AB65)</f>
        <v>77</v>
      </c>
      <c r="AC65" s="2">
        <f>SUM('石巻第１:石巻第２'!AC65)</f>
        <v>27.8426</v>
      </c>
      <c r="AD65" s="2">
        <f>SUM('石巻第１:石巻第２'!AD65)</f>
        <v>5958.355</v>
      </c>
      <c r="AE65" s="2">
        <f>SUM('石巻第１:石巻第２'!AE65)</f>
        <v>105</v>
      </c>
      <c r="AF65" s="2">
        <f>SUM('石巻第１:石巻第２'!AF65)</f>
        <v>319.777</v>
      </c>
      <c r="AG65" s="2">
        <f>SUM('石巻第１:石巻第２'!AG65)</f>
        <v>32569.045</v>
      </c>
      <c r="AH65" s="2">
        <f>SUM('石巻第１:石巻第２'!AH65)</f>
        <v>64</v>
      </c>
      <c r="AI65" s="2">
        <f>SUM('石巻第１:石巻第２'!AI65)</f>
        <v>314.792</v>
      </c>
      <c r="AJ65" s="2">
        <f>SUM('石巻第１:石巻第２'!AJ65)</f>
        <v>35163.972</v>
      </c>
      <c r="AK65" s="2">
        <f>SUM('石巻第１:石巻第２'!AK65)</f>
        <v>36</v>
      </c>
      <c r="AL65" s="2">
        <f>SUM('石巻第１:石巻第２'!AL65)</f>
        <v>1.911</v>
      </c>
      <c r="AM65" s="2">
        <f>SUM('石巻第１:石巻第２'!AM65)</f>
        <v>747.167</v>
      </c>
      <c r="AN65" s="2">
        <f>SUM('石巻第１:石巻第２'!AN65)</f>
        <v>536</v>
      </c>
      <c r="AO65" s="2">
        <f>SUM('石巻第１:石巻第２'!AO65)</f>
        <v>904.3995999999999</v>
      </c>
      <c r="AP65" s="2">
        <f>SUM('石巻第１:石巻第２'!AP65)</f>
        <v>109836.854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81</v>
      </c>
      <c r="C66" s="75" t="s">
        <v>23</v>
      </c>
      <c r="D66" s="1">
        <f>SUM('石巻第１:石巻第２'!D66)</f>
        <v>0</v>
      </c>
      <c r="E66" s="1">
        <f>SUM('石巻第１:石巻第２'!E66)</f>
        <v>0</v>
      </c>
      <c r="F66" s="1">
        <f>SUM('石巻第１:石巻第２'!F66)</f>
        <v>0</v>
      </c>
      <c r="G66" s="1">
        <f>SUM('石巻第１:石巻第２'!G66)</f>
        <v>0</v>
      </c>
      <c r="H66" s="1">
        <f>SUM('石巻第１:石巻第２'!H66)</f>
        <v>0</v>
      </c>
      <c r="I66" s="1">
        <f>SUM('石巻第１:石巻第２'!I66)</f>
        <v>0</v>
      </c>
      <c r="J66" s="1">
        <f>SUM('石巻第１:石巻第２'!J66)</f>
        <v>0</v>
      </c>
      <c r="K66" s="1">
        <f>SUM('石巻第１:石巻第２'!K66)</f>
        <v>0</v>
      </c>
      <c r="L66" s="1">
        <f>SUM('石巻第１:石巻第２'!L66)</f>
        <v>0</v>
      </c>
      <c r="M66" s="1">
        <f>SUM('石巻第１:石巻第２'!M66)</f>
        <v>0</v>
      </c>
      <c r="N66" s="1">
        <f>SUM('石巻第１:石巻第２'!N66)</f>
        <v>0</v>
      </c>
      <c r="O66" s="1">
        <f>SUM('石巻第１:石巻第２'!O66)</f>
        <v>0</v>
      </c>
      <c r="P66" s="1">
        <f>SUM('石巻第１:石巻第２'!P66)</f>
        <v>0</v>
      </c>
      <c r="Q66" s="1">
        <f>SUM('石巻第１:石巻第２'!Q66)</f>
        <v>0</v>
      </c>
      <c r="R66" s="1">
        <f>SUM('石巻第１:石巻第２'!R66)</f>
        <v>0</v>
      </c>
      <c r="S66" s="1">
        <f>SUM('石巻第１:石巻第２'!S66)</f>
        <v>0</v>
      </c>
      <c r="T66" s="1">
        <f>SUM('石巻第１:石巻第２'!T66)</f>
        <v>0</v>
      </c>
      <c r="U66" s="1">
        <f>SUM('石巻第１:石巻第２'!U66)</f>
        <v>0</v>
      </c>
      <c r="V66" s="1">
        <f>SUM('石巻第１:石巻第２'!V66)</f>
        <v>0</v>
      </c>
      <c r="W66" s="1">
        <f>SUM('石巻第１:石巻第２'!W66)</f>
        <v>0</v>
      </c>
      <c r="X66" s="6">
        <f>SUM('石巻第１:石巻第２'!X66)</f>
        <v>0</v>
      </c>
      <c r="Y66" s="1">
        <f>SUM('石巻第１:石巻第２'!Y66)</f>
        <v>0</v>
      </c>
      <c r="Z66" s="1">
        <f>SUM('石巻第１:石巻第２'!Z66)</f>
        <v>0</v>
      </c>
      <c r="AA66" s="1">
        <f>SUM('石巻第１:石巻第２'!AA66)</f>
        <v>0</v>
      </c>
      <c r="AB66" s="1">
        <f>SUM('石巻第１:石巻第２'!AB66)</f>
        <v>0</v>
      </c>
      <c r="AC66" s="1">
        <f>SUM('石巻第１:石巻第２'!AC66)</f>
        <v>0</v>
      </c>
      <c r="AD66" s="1">
        <f>SUM('石巻第１:石巻第２'!AD66)</f>
        <v>0</v>
      </c>
      <c r="AE66" s="1">
        <f>SUM('石巻第１:石巻第２'!AE66)</f>
        <v>0</v>
      </c>
      <c r="AF66" s="1">
        <f>SUM('石巻第１:石巻第２'!AF66)</f>
        <v>0</v>
      </c>
      <c r="AG66" s="1">
        <f>SUM('石巻第１:石巻第２'!AG66)</f>
        <v>0</v>
      </c>
      <c r="AH66" s="1">
        <f>SUM('石巻第１:石巻第２'!AH66)</f>
        <v>0</v>
      </c>
      <c r="AI66" s="1">
        <f>SUM('石巻第１:石巻第２'!AI66)</f>
        <v>0</v>
      </c>
      <c r="AJ66" s="1">
        <f>SUM('石巻第１:石巻第２'!AJ66)</f>
        <v>0</v>
      </c>
      <c r="AK66" s="1">
        <f>SUM('石巻第１:石巻第２'!AK66)</f>
        <v>0</v>
      </c>
      <c r="AL66" s="1">
        <f>SUM('石巻第１:石巻第２'!AL66)</f>
        <v>0</v>
      </c>
      <c r="AM66" s="1">
        <f>SUM('石巻第１:石巻第２'!AM66)</f>
        <v>0</v>
      </c>
      <c r="AN66" s="1">
        <f>SUM('石巻第１:石巻第２'!AN66)</f>
        <v>0</v>
      </c>
      <c r="AO66" s="1">
        <f>SUM('石巻第１:石巻第２'!AO66)</f>
        <v>0</v>
      </c>
      <c r="AP66" s="1">
        <f>SUM('石巻第１:石巻第２'!AP66)</f>
        <v>0</v>
      </c>
      <c r="AQ66" s="49" t="s">
        <v>23</v>
      </c>
      <c r="AR66" s="336" t="s">
        <v>81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>
        <f>SUM('石巻第１:石巻第２'!D67)</f>
        <v>0</v>
      </c>
      <c r="E67" s="2">
        <f>SUM('石巻第１:石巻第２'!E67)</f>
        <v>0</v>
      </c>
      <c r="F67" s="2">
        <f>SUM('石巻第１:石巻第２'!F67)</f>
        <v>0</v>
      </c>
      <c r="G67" s="2">
        <f>SUM('石巻第１:石巻第２'!G67)</f>
        <v>0</v>
      </c>
      <c r="H67" s="2">
        <f>SUM('石巻第１:石巻第２'!H67)</f>
        <v>0</v>
      </c>
      <c r="I67" s="2">
        <f>SUM('石巻第１:石巻第２'!I67)</f>
        <v>0</v>
      </c>
      <c r="J67" s="2">
        <f>SUM('石巻第１:石巻第２'!J67)</f>
        <v>0</v>
      </c>
      <c r="K67" s="2">
        <f>SUM('石巻第１:石巻第２'!K67)</f>
        <v>0</v>
      </c>
      <c r="L67" s="2">
        <f>SUM('石巻第１:石巻第２'!L67)</f>
        <v>0</v>
      </c>
      <c r="M67" s="2">
        <f>SUM('石巻第１:石巻第２'!M67)</f>
        <v>0</v>
      </c>
      <c r="N67" s="2">
        <f>SUM('石巻第１:石巻第２'!N67)</f>
        <v>0</v>
      </c>
      <c r="O67" s="2">
        <f>SUM('石巻第１:石巻第２'!O67)</f>
        <v>0</v>
      </c>
      <c r="P67" s="2">
        <f>SUM('石巻第１:石巻第２'!P67)</f>
        <v>0</v>
      </c>
      <c r="Q67" s="2">
        <f>SUM('石巻第１:石巻第２'!Q67)</f>
        <v>0</v>
      </c>
      <c r="R67" s="2">
        <f>SUM('石巻第１:石巻第２'!R67)</f>
        <v>0</v>
      </c>
      <c r="S67" s="2">
        <f>SUM('石巻第１:石巻第２'!S67)</f>
        <v>0</v>
      </c>
      <c r="T67" s="2">
        <f>SUM('石巻第１:石巻第２'!T67)</f>
        <v>0</v>
      </c>
      <c r="U67" s="2">
        <f>SUM('石巻第１:石巻第２'!U67)</f>
        <v>0</v>
      </c>
      <c r="V67" s="2">
        <f>SUM('石巻第１:石巻第２'!V67)</f>
        <v>0</v>
      </c>
      <c r="W67" s="2">
        <f>SUM('石巻第１:石巻第２'!W67)</f>
        <v>0</v>
      </c>
      <c r="X67" s="7">
        <f>SUM('石巻第１:石巻第２'!X67)</f>
        <v>0</v>
      </c>
      <c r="Y67" s="2">
        <f>SUM('石巻第１:石巻第２'!Y67)</f>
        <v>0</v>
      </c>
      <c r="Z67" s="2">
        <f>SUM('石巻第１:石巻第２'!Z67)</f>
        <v>0</v>
      </c>
      <c r="AA67" s="2">
        <f>SUM('石巻第１:石巻第２'!AA67)</f>
        <v>0</v>
      </c>
      <c r="AB67" s="2">
        <f>SUM('石巻第１:石巻第２'!AB67)</f>
        <v>0</v>
      </c>
      <c r="AC67" s="2">
        <f>SUM('石巻第１:石巻第２'!AC67)</f>
        <v>0</v>
      </c>
      <c r="AD67" s="2">
        <f>SUM('石巻第１:石巻第２'!AD67)</f>
        <v>0</v>
      </c>
      <c r="AE67" s="2">
        <f>SUM('石巻第１:石巻第２'!AE67)</f>
        <v>0</v>
      </c>
      <c r="AF67" s="2">
        <f>SUM('石巻第１:石巻第２'!AF67)</f>
        <v>0</v>
      </c>
      <c r="AG67" s="2">
        <f>SUM('石巻第１:石巻第２'!AG67)</f>
        <v>0</v>
      </c>
      <c r="AH67" s="2">
        <f>SUM('石巻第１:石巻第２'!AH67)</f>
        <v>0</v>
      </c>
      <c r="AI67" s="2">
        <f>SUM('石巻第１:石巻第２'!AI67)</f>
        <v>0</v>
      </c>
      <c r="AJ67" s="2">
        <f>SUM('石巻第１:石巻第２'!AJ67)</f>
        <v>0</v>
      </c>
      <c r="AK67" s="2">
        <f>SUM('石巻第１:石巻第２'!AK67)</f>
        <v>0</v>
      </c>
      <c r="AL67" s="2">
        <f>SUM('石巻第１:石巻第２'!AL67)</f>
        <v>0</v>
      </c>
      <c r="AM67" s="2">
        <f>SUM('石巻第１:石巻第２'!AM67)</f>
        <v>0</v>
      </c>
      <c r="AN67" s="2">
        <f>SUM('石巻第１:石巻第２'!AN67)</f>
        <v>0</v>
      </c>
      <c r="AO67" s="2">
        <f>SUM('石巻第１:石巻第２'!AO67)</f>
        <v>0</v>
      </c>
      <c r="AP67" s="2">
        <f>SUM('石巻第１:石巻第２'!AP67)</f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97</v>
      </c>
      <c r="B68" s="379"/>
      <c r="C68" s="75" t="s">
        <v>23</v>
      </c>
      <c r="D68" s="1">
        <f>SUM('石巻第１:石巻第２'!D68)</f>
        <v>1436</v>
      </c>
      <c r="E68" s="1">
        <f>SUM('石巻第１:石巻第２'!E68)</f>
        <v>2503.2727000000004</v>
      </c>
      <c r="F68" s="1">
        <f>SUM('石巻第１:石巻第２'!F68)</f>
        <v>396749.42</v>
      </c>
      <c r="G68" s="1">
        <f>SUM('石巻第１:石巻第２'!G68)</f>
        <v>1195</v>
      </c>
      <c r="H68" s="1">
        <f>SUM('石巻第１:石巻第２'!H68)</f>
        <v>2919.2143</v>
      </c>
      <c r="I68" s="1">
        <f>SUM('石巻第１:石巻第２'!I68)</f>
        <v>366257.772</v>
      </c>
      <c r="J68" s="1">
        <f>SUM('石巻第１:石巻第２'!J68)</f>
        <v>1200</v>
      </c>
      <c r="K68" s="1">
        <f>SUM('石巻第１:石巻第２'!K68)</f>
        <v>3276.1353</v>
      </c>
      <c r="L68" s="1">
        <f>SUM('石巻第１:石巻第２'!L68)</f>
        <v>374357.16599999997</v>
      </c>
      <c r="M68" s="1">
        <f>SUM('石巻第１:石巻第２'!M68)</f>
        <v>1331</v>
      </c>
      <c r="N68" s="1">
        <f>SUM('石巻第１:石巻第２'!N68)</f>
        <v>1660.8939999999998</v>
      </c>
      <c r="O68" s="1">
        <f>SUM('石巻第１:石巻第２'!O68)</f>
        <v>352957.67499999993</v>
      </c>
      <c r="P68" s="1">
        <f>SUM('石巻第１:石巻第２'!P68)</f>
        <v>2048</v>
      </c>
      <c r="Q68" s="1">
        <f>SUM('石巻第１:石巻第２'!Q68)</f>
        <v>1725.61</v>
      </c>
      <c r="R68" s="1">
        <f>SUM('石巻第１:石巻第２'!R68)</f>
        <v>390403.405</v>
      </c>
      <c r="S68" s="1">
        <f>SUM('石巻第１:石巻第２'!S68)</f>
        <v>2513</v>
      </c>
      <c r="T68" s="1">
        <f>SUM('石巻第１:石巻第２'!T68)</f>
        <v>2016.7637</v>
      </c>
      <c r="U68" s="1">
        <f>SUM('石巻第１:石巻第２'!U68)</f>
        <v>514920.94800000003</v>
      </c>
      <c r="V68" s="1">
        <f>SUM('石巻第１:石巻第２'!V68)</f>
        <v>2310</v>
      </c>
      <c r="W68" s="1">
        <f>SUM('石巻第１:石巻第２'!W68)</f>
        <v>3454.8004</v>
      </c>
      <c r="X68" s="6">
        <f>SUM('石巻第１:石巻第２'!X68)</f>
        <v>732748.36</v>
      </c>
      <c r="Y68" s="1">
        <f>SUM('石巻第１:石巻第２'!Y68)</f>
        <v>1664</v>
      </c>
      <c r="Z68" s="1">
        <f>SUM('石巻第１:石巻第２'!Z68)</f>
        <v>1560.6232</v>
      </c>
      <c r="AA68" s="1">
        <f>SUM('石巻第１:石巻第２'!AA68)</f>
        <v>323104.618</v>
      </c>
      <c r="AB68" s="1">
        <f>SUM('石巻第１:石巻第２'!AB68)</f>
        <v>1501</v>
      </c>
      <c r="AC68" s="1">
        <f>SUM('石巻第１:石巻第２'!AC68)</f>
        <v>2952.0802000000003</v>
      </c>
      <c r="AD68" s="1">
        <f>SUM('石巻第１:石巻第２'!AD68)</f>
        <v>430461.01300000004</v>
      </c>
      <c r="AE68" s="1">
        <f>SUM('石巻第１:石巻第２'!AE68)</f>
        <v>2569</v>
      </c>
      <c r="AF68" s="1">
        <f>SUM('石巻第１:石巻第２'!AF68)</f>
        <v>2786.0266</v>
      </c>
      <c r="AG68" s="1">
        <f>SUM('石巻第１:石巻第２'!AG68)</f>
        <v>605788.666</v>
      </c>
      <c r="AH68" s="1">
        <f>SUM('石巻第１:石巻第２'!AH68)</f>
        <v>2486</v>
      </c>
      <c r="AI68" s="1">
        <f>SUM('石巻第１:石巻第２'!AI68)</f>
        <v>2751.2998</v>
      </c>
      <c r="AJ68" s="1">
        <f>SUM('石巻第１:石巻第２'!AJ68)</f>
        <v>526461.129</v>
      </c>
      <c r="AK68" s="1">
        <f>SUM('石巻第１:石巻第２'!AK68)</f>
        <v>1845</v>
      </c>
      <c r="AL68" s="1">
        <f>SUM('石巻第１:石巻第２'!AL68)</f>
        <v>3308.8664999999996</v>
      </c>
      <c r="AM68" s="1">
        <f>SUM('石巻第１:石巻第２'!AM68)</f>
        <v>587793.554</v>
      </c>
      <c r="AN68" s="9">
        <f>SUM('石巻第１:石巻第２'!AN68)</f>
        <v>22098</v>
      </c>
      <c r="AO68" s="1">
        <f>SUM('石巻第１:石巻第２'!AO68)</f>
        <v>30915.586700000003</v>
      </c>
      <c r="AP68" s="1">
        <f>SUM('石巻第１:石巻第２'!AP68)</f>
        <v>5602003.726</v>
      </c>
      <c r="AQ68" s="62" t="s">
        <v>23</v>
      </c>
      <c r="AR68" s="389" t="s">
        <v>98</v>
      </c>
      <c r="AS68" s="390"/>
      <c r="AT68" s="25"/>
    </row>
    <row r="69" spans="1:46" ht="18.75">
      <c r="A69" s="380"/>
      <c r="B69" s="381"/>
      <c r="C69" s="76" t="s">
        <v>24</v>
      </c>
      <c r="D69" s="2">
        <f>SUM('石巻第１:石巻第２'!D69)</f>
        <v>36</v>
      </c>
      <c r="E69" s="2">
        <f>SUM('石巻第１:石巻第２'!E69)</f>
        <v>112.5258</v>
      </c>
      <c r="F69" s="2">
        <f>SUM('石巻第１:石巻第２'!F69)</f>
        <v>13799.967</v>
      </c>
      <c r="G69" s="2">
        <f>SUM('石巻第１:石巻第２'!G69)</f>
        <v>22</v>
      </c>
      <c r="H69" s="2">
        <f>SUM('石巻第１:石巻第２'!H69)</f>
        <v>18.4296</v>
      </c>
      <c r="I69" s="2">
        <f>SUM('石巻第１:石巻第２'!I69)</f>
        <v>3623.583</v>
      </c>
      <c r="J69" s="2">
        <f>SUM('石巻第１:石巻第２'!J69)</f>
        <v>22</v>
      </c>
      <c r="K69" s="2">
        <f>SUM('石巻第１:石巻第２'!K69)</f>
        <v>3.217</v>
      </c>
      <c r="L69" s="2">
        <f>SUM('石巻第１:石巻第２'!L69)</f>
        <v>905.785</v>
      </c>
      <c r="M69" s="2">
        <f>SUM('石巻第１:石巻第２'!M69)</f>
        <v>41</v>
      </c>
      <c r="N69" s="2">
        <f>SUM('石巻第１:石巻第２'!N69)</f>
        <v>24.927999999999997</v>
      </c>
      <c r="O69" s="2">
        <f>SUM('石巻第１:石巻第２'!O69)</f>
        <v>14422.166000000001</v>
      </c>
      <c r="P69" s="2">
        <f>SUM('石巻第１:石巻第２'!P69)</f>
        <v>76</v>
      </c>
      <c r="Q69" s="2">
        <f>SUM('石巻第１:石巻第２'!Q69)</f>
        <v>471.5094</v>
      </c>
      <c r="R69" s="2">
        <f>SUM('石巻第１:石巻第２'!R69)</f>
        <v>58707.041</v>
      </c>
      <c r="S69" s="2">
        <f>SUM('石巻第１:石巻第２'!S69)</f>
        <v>112</v>
      </c>
      <c r="T69" s="2">
        <f>SUM('石巻第１:石巻第２'!T69)</f>
        <v>1951.18</v>
      </c>
      <c r="U69" s="2">
        <f>SUM('石巻第１:石巻第２'!U69)</f>
        <v>443340.819</v>
      </c>
      <c r="V69" s="2">
        <f>SUM('石巻第１:石巻第２'!V69)</f>
        <v>119</v>
      </c>
      <c r="W69" s="2">
        <f>SUM('石巻第１:石巻第２'!W69)</f>
        <v>6359.475600000001</v>
      </c>
      <c r="X69" s="7">
        <f>SUM('石巻第１:石巻第２'!X69)</f>
        <v>1150768.335</v>
      </c>
      <c r="Y69" s="2">
        <f>SUM('石巻第１:石巻第２'!Y69)</f>
        <v>104</v>
      </c>
      <c r="Z69" s="2">
        <f>SUM('石巻第１:石巻第２'!Z69)</f>
        <v>6267.8442</v>
      </c>
      <c r="AA69" s="2">
        <f>SUM('石巻第１:石巻第２'!AA69)</f>
        <v>1141621.8590000002</v>
      </c>
      <c r="AB69" s="2">
        <f>SUM('石巻第１:石巻第２'!AB69)</f>
        <v>144</v>
      </c>
      <c r="AC69" s="2">
        <f>SUM('石巻第１:石巻第２'!AC69)</f>
        <v>2989.5842000000002</v>
      </c>
      <c r="AD69" s="2">
        <f>SUM('石巻第１:石巻第２'!AD69)</f>
        <v>486571.912</v>
      </c>
      <c r="AE69" s="2">
        <f>SUM('石巻第１:石巻第２'!AE69)</f>
        <v>160</v>
      </c>
      <c r="AF69" s="2">
        <f>SUM('石巻第１:石巻第２'!AF69)</f>
        <v>1050.3791999999999</v>
      </c>
      <c r="AG69" s="2">
        <f>SUM('石巻第１:石巻第２'!AG69)</f>
        <v>109908.568</v>
      </c>
      <c r="AH69" s="2">
        <f>SUM('石巻第１:石巻第２'!AH69)</f>
        <v>137</v>
      </c>
      <c r="AI69" s="2">
        <f>SUM('石巻第１:石巻第２'!AI69)</f>
        <v>2011.1748</v>
      </c>
      <c r="AJ69" s="2">
        <f>SUM('石巻第１:石巻第２'!AJ69)</f>
        <v>225817.42800000004</v>
      </c>
      <c r="AK69" s="2">
        <f>SUM('石巻第１:石巻第２'!AK69)</f>
        <v>101</v>
      </c>
      <c r="AL69" s="2">
        <f>SUM('石巻第１:石巻第２'!AL69)</f>
        <v>1982.7116</v>
      </c>
      <c r="AM69" s="2">
        <f>SUM('石巻第１:石巻第２'!AM69)</f>
        <v>233749.36899999998</v>
      </c>
      <c r="AN69" s="8">
        <f>SUM('石巻第１:石巻第２'!AN69)</f>
        <v>1074</v>
      </c>
      <c r="AO69" s="2">
        <f>SUM('石巻第１:石巻第２'!AO69)</f>
        <v>23242.9594</v>
      </c>
      <c r="AP69" s="2">
        <f>SUM('石巻第１:石巻第２'!AP69)</f>
        <v>3883236.832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/>
      <c r="C70" s="21"/>
      <c r="D70" s="10">
        <f>SUM('石巻第１:石巻第２'!D70)</f>
        <v>0</v>
      </c>
      <c r="E70" s="11">
        <f>SUM('石巻第１:石巻第２'!E70)</f>
        <v>0</v>
      </c>
      <c r="F70" s="11">
        <f>SUM('石巻第１:石巻第２'!F70)</f>
        <v>0</v>
      </c>
      <c r="G70" s="10">
        <f>SUM('石巻第１:石巻第２'!G70)</f>
        <v>0</v>
      </c>
      <c r="H70" s="11">
        <f>SUM('石巻第１:石巻第２'!H70)</f>
        <v>0</v>
      </c>
      <c r="I70" s="11">
        <f>SUM('石巻第１:石巻第２'!I70)</f>
        <v>0</v>
      </c>
      <c r="J70" s="10">
        <f>SUM('石巻第１:石巻第２'!J70)</f>
        <v>0</v>
      </c>
      <c r="K70" s="11">
        <f>SUM('石巻第１:石巻第２'!K70)</f>
        <v>0</v>
      </c>
      <c r="L70" s="11">
        <f>SUM('石巻第１:石巻第２'!L70)</f>
        <v>0</v>
      </c>
      <c r="M70" s="10">
        <f>SUM('石巻第１:石巻第２'!M70)</f>
        <v>0</v>
      </c>
      <c r="N70" s="11">
        <f>SUM('石巻第１:石巻第２'!N70)</f>
        <v>0</v>
      </c>
      <c r="O70" s="11">
        <f>SUM('石巻第１:石巻第２'!O70)</f>
        <v>0</v>
      </c>
      <c r="P70" s="10">
        <f>SUM('石巻第１:石巻第２'!P70)</f>
        <v>0</v>
      </c>
      <c r="Q70" s="11">
        <f>SUM('石巻第１:石巻第２'!Q70)</f>
        <v>0</v>
      </c>
      <c r="R70" s="11">
        <f>SUM('石巻第１:石巻第２'!R70)</f>
        <v>0</v>
      </c>
      <c r="S70" s="10">
        <f>SUM('石巻第１:石巻第２'!S70)</f>
        <v>0</v>
      </c>
      <c r="T70" s="11">
        <f>SUM('石巻第１:石巻第２'!T70)</f>
        <v>0</v>
      </c>
      <c r="U70" s="11">
        <f>SUM('石巻第１:石巻第２'!U70)</f>
        <v>0</v>
      </c>
      <c r="V70" s="10">
        <f>SUM('石巻第１:石巻第２'!V70)</f>
        <v>0</v>
      </c>
      <c r="W70" s="11">
        <f>SUM('石巻第１:石巻第２'!W70)</f>
        <v>0</v>
      </c>
      <c r="X70" s="12">
        <f>SUM('石巻第１:石巻第２'!X70)</f>
        <v>0</v>
      </c>
      <c r="Y70" s="10">
        <f>SUM('石巻第１:石巻第２'!Y70)</f>
        <v>0</v>
      </c>
      <c r="Z70" s="11">
        <f>SUM('石巻第１:石巻第２'!Z70)</f>
        <v>0</v>
      </c>
      <c r="AA70" s="11">
        <f>SUM('石巻第１:石巻第２'!AA70)</f>
        <v>0</v>
      </c>
      <c r="AB70" s="10">
        <f>SUM('石巻第１:石巻第２'!AB70)</f>
        <v>0</v>
      </c>
      <c r="AC70" s="11">
        <f>SUM('石巻第１:石巻第２'!AC70)</f>
        <v>0</v>
      </c>
      <c r="AD70" s="11">
        <f>SUM('石巻第１:石巻第２'!AD70)</f>
        <v>0</v>
      </c>
      <c r="AE70" s="10">
        <f>SUM('石巻第１:石巻第２'!AE70)</f>
        <v>0</v>
      </c>
      <c r="AF70" s="11">
        <f>SUM('石巻第１:石巻第２'!AF70)</f>
        <v>0</v>
      </c>
      <c r="AG70" s="11">
        <f>SUM('石巻第１:石巻第２'!AG70)</f>
        <v>0</v>
      </c>
      <c r="AH70" s="10">
        <f>SUM('石巻第１:石巻第２'!AH70)</f>
        <v>0</v>
      </c>
      <c r="AI70" s="11">
        <f>SUM('石巻第１:石巻第２'!AI70)</f>
        <v>0</v>
      </c>
      <c r="AJ70" s="11">
        <f>SUM('石巻第１:石巻第２'!AJ70)</f>
        <v>0</v>
      </c>
      <c r="AK70" s="10">
        <f>SUM('石巻第１:石巻第２'!AK70)</f>
        <v>0</v>
      </c>
      <c r="AL70" s="11">
        <f>SUM('石巻第１:石巻第２'!AL70)</f>
        <v>0</v>
      </c>
      <c r="AM70" s="11">
        <f>SUM('石巻第１:石巻第２'!AM70)</f>
        <v>0</v>
      </c>
      <c r="AN70" s="11">
        <f>SUM('石巻第１:石巻第２'!AN70)</f>
        <v>0</v>
      </c>
      <c r="AO70" s="11">
        <f>SUM('石巻第１:石巻第２'!AO70)</f>
        <v>0</v>
      </c>
      <c r="AP70" s="11">
        <f>SUM('石巻第１:石巻第２'!AP70)</f>
        <v>0</v>
      </c>
      <c r="AQ70" s="386" t="s">
        <v>100</v>
      </c>
      <c r="AR70" s="387"/>
      <c r="AS70" s="388"/>
      <c r="AT70" s="25"/>
    </row>
    <row r="71" spans="1:46" ht="19.5" thickBot="1">
      <c r="A71" s="384" t="s">
        <v>101</v>
      </c>
      <c r="B71" s="385"/>
      <c r="C71" s="21"/>
      <c r="D71" s="10">
        <f>SUM('石巻第１:石巻第２'!D71)</f>
        <v>1472</v>
      </c>
      <c r="E71" s="11">
        <f>SUM('石巻第１:石巻第２'!E71)</f>
        <v>2615.7985000000003</v>
      </c>
      <c r="F71" s="11">
        <f>SUM('石巻第１:石巻第２'!F71)</f>
        <v>410549.387</v>
      </c>
      <c r="G71" s="10">
        <f>SUM('石巻第１:石巻第２'!G71)</f>
        <v>1217</v>
      </c>
      <c r="H71" s="11">
        <f>SUM('石巻第１:石巻第２'!H71)</f>
        <v>2937.6439</v>
      </c>
      <c r="I71" s="11">
        <f>SUM('石巻第１:石巻第２'!I71)</f>
        <v>369881.355</v>
      </c>
      <c r="J71" s="10">
        <f>SUM('石巻第１:石巻第２'!J71)</f>
        <v>1222</v>
      </c>
      <c r="K71" s="11">
        <f>SUM('石巻第１:石巻第２'!K71)</f>
        <v>3279.3523</v>
      </c>
      <c r="L71" s="11">
        <f>SUM('石巻第１:石巻第２'!L71)</f>
        <v>375262.95099999994</v>
      </c>
      <c r="M71" s="10">
        <f>SUM('石巻第１:石巻第２'!M71)</f>
        <v>1372</v>
      </c>
      <c r="N71" s="11">
        <f>SUM('石巻第１:石巻第２'!N71)</f>
        <v>1685.8219999999997</v>
      </c>
      <c r="O71" s="11">
        <f>SUM('石巻第１:石巻第２'!O71)</f>
        <v>367379.84099999996</v>
      </c>
      <c r="P71" s="10">
        <f>SUM('石巻第１:石巻第２'!P71)</f>
        <v>2124</v>
      </c>
      <c r="Q71" s="11">
        <f>SUM('石巻第１:石巻第２'!Q71)</f>
        <v>2197.1194</v>
      </c>
      <c r="R71" s="11">
        <f>SUM('石巻第１:石巻第２'!R71)</f>
        <v>449110.446</v>
      </c>
      <c r="S71" s="10">
        <f>SUM('石巻第１:石巻第２'!S71)</f>
        <v>2625</v>
      </c>
      <c r="T71" s="11">
        <f>SUM('石巻第１:石巻第２'!T71)</f>
        <v>3967.9437</v>
      </c>
      <c r="U71" s="11">
        <f>SUM('石巻第１:石巻第２'!U71)</f>
        <v>958261.767</v>
      </c>
      <c r="V71" s="10">
        <f>SUM('石巻第１:石巻第２'!V71)</f>
        <v>2429</v>
      </c>
      <c r="W71" s="11">
        <f>SUM('石巻第１:石巻第２'!W71)</f>
        <v>9814.276000000002</v>
      </c>
      <c r="X71" s="12">
        <f>SUM('石巻第１:石巻第２'!X71)</f>
        <v>1883516.6949999998</v>
      </c>
      <c r="Y71" s="10">
        <f>SUM('石巻第１:石巻第２'!Y71)</f>
        <v>1768</v>
      </c>
      <c r="Z71" s="11">
        <f>SUM('石巻第１:石巻第２'!Z71)</f>
        <v>7828.4673999999995</v>
      </c>
      <c r="AA71" s="11">
        <f>SUM('石巻第１:石巻第２'!AA71)</f>
        <v>1464726.4770000002</v>
      </c>
      <c r="AB71" s="10">
        <f>SUM('石巻第１:石巻第２'!AB71)</f>
        <v>1645</v>
      </c>
      <c r="AC71" s="11">
        <f>SUM('石巻第１:石巻第２'!AC71)</f>
        <v>5941.664400000001</v>
      </c>
      <c r="AD71" s="11">
        <f>SUM('石巻第１:石巻第２'!AD71)</f>
        <v>917032.925</v>
      </c>
      <c r="AE71" s="10">
        <f>SUM('石巻第１:石巻第２'!AE71)</f>
        <v>2729</v>
      </c>
      <c r="AF71" s="11">
        <f>SUM('石巻第１:石巻第２'!AF71)</f>
        <v>3836.4058</v>
      </c>
      <c r="AG71" s="11">
        <f>SUM('石巻第１:石巻第２'!AG71)</f>
        <v>715697.2339999999</v>
      </c>
      <c r="AH71" s="10">
        <f>SUM('石巻第１:石巻第２'!AH71)</f>
        <v>2623</v>
      </c>
      <c r="AI71" s="11">
        <f>SUM('石巻第１:石巻第２'!AI71)</f>
        <v>4762.4746</v>
      </c>
      <c r="AJ71" s="11">
        <f>SUM('石巻第１:石巻第２'!AJ71)</f>
        <v>752278.557</v>
      </c>
      <c r="AK71" s="10">
        <f>SUM('石巻第１:石巻第２'!AK71)</f>
        <v>1946</v>
      </c>
      <c r="AL71" s="11">
        <f>SUM('石巻第１:石巻第２'!AL71)</f>
        <v>5291.5781</v>
      </c>
      <c r="AM71" s="11">
        <f>SUM('石巻第１:石巻第２'!AM71)</f>
        <v>821542.923</v>
      </c>
      <c r="AN71" s="11">
        <f>SUM('石巻第１:石巻第２'!AN71)</f>
        <v>23172</v>
      </c>
      <c r="AO71" s="11">
        <f>SUM('石巻第１:石巻第２'!AO71)</f>
        <v>54158.5461</v>
      </c>
      <c r="AP71" s="11">
        <f>SUM('石巻第１:石巻第２'!AP71)</f>
        <v>9485240.558</v>
      </c>
      <c r="AQ71" s="375" t="s">
        <v>101</v>
      </c>
      <c r="AR71" s="376"/>
      <c r="AS71" s="377"/>
      <c r="AT71" s="25"/>
    </row>
    <row r="72" spans="24:44" ht="18.75">
      <c r="X72" s="69" t="s">
        <v>88</v>
      </c>
      <c r="AN72" s="70"/>
      <c r="AR72" s="69" t="s">
        <v>88</v>
      </c>
    </row>
  </sheetData>
  <sheetProtection/>
  <mergeCells count="67">
    <mergeCell ref="AQ71:AS71"/>
    <mergeCell ref="AR68:AS69"/>
    <mergeCell ref="A70:B70"/>
    <mergeCell ref="A71:B71"/>
    <mergeCell ref="A68:B69"/>
    <mergeCell ref="AQ70:AS70"/>
    <mergeCell ref="AR66:AR67"/>
    <mergeCell ref="AR56:AS57"/>
    <mergeCell ref="AR59:AS59"/>
    <mergeCell ref="A1:X1"/>
    <mergeCell ref="A62:B62"/>
    <mergeCell ref="B64:B65"/>
    <mergeCell ref="B66:B67"/>
    <mergeCell ref="AR52:AR53"/>
    <mergeCell ref="AR54:AR55"/>
    <mergeCell ref="AR62:AS62"/>
    <mergeCell ref="AR64:AR65"/>
    <mergeCell ref="AR40:AR41"/>
    <mergeCell ref="AR42:AR43"/>
    <mergeCell ref="AR48:AR49"/>
    <mergeCell ref="AR50:AR51"/>
    <mergeCell ref="AR44:AR45"/>
    <mergeCell ref="AR46:AR47"/>
    <mergeCell ref="B26:B27"/>
    <mergeCell ref="B24:B25"/>
    <mergeCell ref="AR16:AR17"/>
    <mergeCell ref="AR18:AR19"/>
    <mergeCell ref="AR24:AR25"/>
    <mergeCell ref="AR26:AR27"/>
    <mergeCell ref="B22:B23"/>
    <mergeCell ref="B20:B21"/>
    <mergeCell ref="AR38:AR39"/>
    <mergeCell ref="AR22:AR23"/>
    <mergeCell ref="AR10:AR11"/>
    <mergeCell ref="AR12:AR13"/>
    <mergeCell ref="AR14:AR15"/>
    <mergeCell ref="AR28:AR29"/>
    <mergeCell ref="AR30:AR31"/>
    <mergeCell ref="AR32:AR33"/>
    <mergeCell ref="AR34:AR35"/>
    <mergeCell ref="AR36:AR37"/>
    <mergeCell ref="B6:B7"/>
    <mergeCell ref="AR6:AR7"/>
    <mergeCell ref="AR8:AR9"/>
    <mergeCell ref="AR20:AR21"/>
    <mergeCell ref="B18:B19"/>
    <mergeCell ref="B16:B17"/>
    <mergeCell ref="B10:B11"/>
    <mergeCell ref="B8:B9"/>
    <mergeCell ref="B14:B15"/>
    <mergeCell ref="B12:B13"/>
    <mergeCell ref="A59:B59"/>
    <mergeCell ref="A56:B57"/>
    <mergeCell ref="B48:B49"/>
    <mergeCell ref="B38:B39"/>
    <mergeCell ref="B46:B47"/>
    <mergeCell ref="B44:B45"/>
    <mergeCell ref="B42:B43"/>
    <mergeCell ref="B40:B41"/>
    <mergeCell ref="B30:B31"/>
    <mergeCell ref="B28:B29"/>
    <mergeCell ref="B36:B37"/>
    <mergeCell ref="B54:B55"/>
    <mergeCell ref="B52:B53"/>
    <mergeCell ref="B50:B51"/>
    <mergeCell ref="B34:B35"/>
    <mergeCell ref="B32:B3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1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50390625" style="302" bestFit="1" customWidth="1"/>
    <col min="5" max="5" width="15.25390625" style="302" customWidth="1"/>
    <col min="6" max="6" width="21.375" style="302" bestFit="1" customWidth="1"/>
    <col min="7" max="8" width="15.375" style="302" bestFit="1" customWidth="1"/>
    <col min="9" max="9" width="18.50390625" style="302" bestFit="1" customWidth="1"/>
    <col min="10" max="10" width="15.375" style="18" bestFit="1" customWidth="1"/>
    <col min="11" max="11" width="16.625" style="18" customWidth="1"/>
    <col min="12" max="12" width="18.25390625" style="18" bestFit="1" customWidth="1"/>
    <col min="13" max="13" width="15.375" style="18" bestFit="1" customWidth="1"/>
    <col min="14" max="14" width="16.625" style="18" customWidth="1"/>
    <col min="15" max="15" width="18.25390625" style="18" bestFit="1" customWidth="1"/>
    <col min="16" max="16" width="15.50390625" style="18" customWidth="1"/>
    <col min="17" max="17" width="16.625" style="18" customWidth="1"/>
    <col min="18" max="18" width="21.125" style="18" bestFit="1" customWidth="1"/>
    <col min="19" max="19" width="13.50390625" style="20" bestFit="1" customWidth="1"/>
    <col min="20" max="20" width="16.625" style="20" customWidth="1"/>
    <col min="21" max="21" width="18.25390625" style="20" bestFit="1" customWidth="1"/>
    <col min="22" max="22" width="15.25390625" style="20" bestFit="1" customWidth="1"/>
    <col min="23" max="23" width="16.625" style="20" customWidth="1"/>
    <col min="24" max="24" width="18.125" style="20" bestFit="1" customWidth="1"/>
    <col min="25" max="25" width="13.375" style="302" bestFit="1" customWidth="1"/>
    <col min="26" max="26" width="16.625" style="302" customWidth="1"/>
    <col min="27" max="27" width="18.125" style="302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12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71</v>
      </c>
      <c r="B2" s="21"/>
      <c r="C2" s="21"/>
      <c r="D2" s="188"/>
      <c r="E2" s="188"/>
      <c r="F2" s="188"/>
      <c r="G2" s="188"/>
      <c r="H2" s="188"/>
      <c r="I2" s="18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88" t="s">
        <v>71</v>
      </c>
      <c r="Z2" s="188"/>
      <c r="AA2" s="188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97" t="s">
        <v>2</v>
      </c>
      <c r="E3" s="298"/>
      <c r="F3" s="298"/>
      <c r="G3" s="297" t="s">
        <v>3</v>
      </c>
      <c r="H3" s="298"/>
      <c r="I3" s="29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7</v>
      </c>
      <c r="T3" s="28"/>
      <c r="U3" s="28"/>
      <c r="V3" s="29" t="s">
        <v>83</v>
      </c>
      <c r="W3" s="71"/>
      <c r="X3" s="72"/>
      <c r="Y3" s="303" t="s">
        <v>9</v>
      </c>
      <c r="Z3" s="298"/>
      <c r="AA3" s="29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299" t="s">
        <v>15</v>
      </c>
      <c r="E4" s="299" t="s">
        <v>16</v>
      </c>
      <c r="F4" s="299" t="s">
        <v>17</v>
      </c>
      <c r="G4" s="299" t="s">
        <v>15</v>
      </c>
      <c r="H4" s="299" t="s">
        <v>16</v>
      </c>
      <c r="I4" s="299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299" t="s">
        <v>15</v>
      </c>
      <c r="Z4" s="299" t="s">
        <v>16</v>
      </c>
      <c r="AA4" s="299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8" ht="18.75">
      <c r="A5" s="40"/>
      <c r="B5" s="41"/>
      <c r="C5" s="41"/>
      <c r="D5" s="300" t="s">
        <v>18</v>
      </c>
      <c r="E5" s="300" t="s">
        <v>19</v>
      </c>
      <c r="F5" s="300" t="s">
        <v>20</v>
      </c>
      <c r="G5" s="300" t="s">
        <v>18</v>
      </c>
      <c r="H5" s="300" t="s">
        <v>19</v>
      </c>
      <c r="I5" s="300" t="s">
        <v>20</v>
      </c>
      <c r="J5" s="42" t="s">
        <v>18</v>
      </c>
      <c r="K5" s="42" t="s">
        <v>19</v>
      </c>
      <c r="L5" s="146" t="s">
        <v>20</v>
      </c>
      <c r="M5" s="168" t="s">
        <v>18</v>
      </c>
      <c r="N5" s="42" t="s">
        <v>19</v>
      </c>
      <c r="O5" s="146" t="s">
        <v>20</v>
      </c>
      <c r="P5" s="168" t="s">
        <v>18</v>
      </c>
      <c r="Q5" s="42" t="s">
        <v>19</v>
      </c>
      <c r="R5" s="146" t="s">
        <v>20</v>
      </c>
      <c r="S5" s="168" t="s">
        <v>18</v>
      </c>
      <c r="T5" s="42" t="s">
        <v>19</v>
      </c>
      <c r="U5" s="146" t="s">
        <v>20</v>
      </c>
      <c r="V5" s="144" t="s">
        <v>18</v>
      </c>
      <c r="W5" s="42" t="s">
        <v>19</v>
      </c>
      <c r="X5" s="74" t="s">
        <v>20</v>
      </c>
      <c r="Y5" s="300" t="s">
        <v>18</v>
      </c>
      <c r="Z5" s="300" t="s">
        <v>19</v>
      </c>
      <c r="AA5" s="322" t="s">
        <v>20</v>
      </c>
      <c r="AB5" s="168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146" t="s">
        <v>20</v>
      </c>
      <c r="AN5" s="168" t="s">
        <v>18</v>
      </c>
      <c r="AO5" s="42" t="s">
        <v>19</v>
      </c>
      <c r="AP5" s="42" t="s">
        <v>20</v>
      </c>
      <c r="AQ5" s="45"/>
      <c r="AR5" s="41"/>
      <c r="AS5" s="46"/>
      <c r="AT5" s="149"/>
      <c r="AU5" s="25"/>
      <c r="AV5" s="25"/>
    </row>
    <row r="6" spans="1:48" ht="18.75">
      <c r="A6" s="51" t="s">
        <v>21</v>
      </c>
      <c r="B6" s="336" t="s">
        <v>22</v>
      </c>
      <c r="C6" s="75" t="s">
        <v>23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>
        <f>+D6+G6+J6+M6+P6+S6+V6+Y6+AB6+AE6+AH6+AK6</f>
        <v>0</v>
      </c>
      <c r="AO6" s="113">
        <f>+E6+H6+K6+N6+Q6+T6+W6+Z6+AC6+AF6+AI6+AL6</f>
        <v>0</v>
      </c>
      <c r="AP6" s="113">
        <f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  <c r="AV6" s="25"/>
    </row>
    <row r="7" spans="1:46" ht="18.75">
      <c r="A7" s="51"/>
      <c r="B7" s="337"/>
      <c r="C7" s="76" t="s">
        <v>24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>
        <v>2</v>
      </c>
      <c r="W7" s="113">
        <v>34.205</v>
      </c>
      <c r="X7" s="113">
        <v>20166.175</v>
      </c>
      <c r="Y7" s="113">
        <v>5</v>
      </c>
      <c r="Z7" s="113">
        <v>68.738</v>
      </c>
      <c r="AA7" s="113">
        <v>101594.78</v>
      </c>
      <c r="AB7" s="113">
        <v>10</v>
      </c>
      <c r="AC7" s="113">
        <v>163.929</v>
      </c>
      <c r="AD7" s="113">
        <v>99449.224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>
        <f aca="true" t="shared" si="0" ref="AN7:AN63">+D7+G7+J7+M7+P7+S7+V7+Y7+AB7+AE7+AH7+AK7</f>
        <v>17</v>
      </c>
      <c r="AO7" s="113">
        <f aca="true" t="shared" si="1" ref="AO7:AO63">+E7+H7+K7+N7+Q7+T7+W7+Z7+AC7+AF7+AI7+AL7</f>
        <v>266.872</v>
      </c>
      <c r="AP7" s="113">
        <f aca="true" t="shared" si="2" ref="AP7:AP63">+F7+I7+L7+O7+R7+U7+X7+AA7+AD7+AG7+AJ7+AM7</f>
        <v>221210.179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>
        <f t="shared" si="0"/>
        <v>0</v>
      </c>
      <c r="AO8" s="113">
        <f t="shared" si="1"/>
        <v>0</v>
      </c>
      <c r="AP8" s="113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>
        <f t="shared" si="0"/>
        <v>0</v>
      </c>
      <c r="AO9" s="113">
        <f t="shared" si="1"/>
        <v>0</v>
      </c>
      <c r="AP9" s="113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>
        <f t="shared" si="0"/>
        <v>0</v>
      </c>
      <c r="AO10" s="113">
        <f t="shared" si="1"/>
        <v>0</v>
      </c>
      <c r="AP10" s="113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>
        <f t="shared" si="0"/>
        <v>0</v>
      </c>
      <c r="AO11" s="113">
        <f t="shared" si="1"/>
        <v>0</v>
      </c>
      <c r="AP11" s="113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>
        <f t="shared" si="0"/>
        <v>0</v>
      </c>
      <c r="AO12" s="113">
        <f t="shared" si="1"/>
        <v>0</v>
      </c>
      <c r="AP12" s="113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>
        <f t="shared" si="0"/>
        <v>0</v>
      </c>
      <c r="AO13" s="113">
        <f t="shared" si="1"/>
        <v>0</v>
      </c>
      <c r="AP13" s="113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>
        <v>2</v>
      </c>
      <c r="N14" s="113">
        <v>3.5561</v>
      </c>
      <c r="O14" s="113">
        <v>1873.186</v>
      </c>
      <c r="P14" s="113"/>
      <c r="Q14" s="113"/>
      <c r="R14" s="113"/>
      <c r="S14" s="113">
        <v>6</v>
      </c>
      <c r="T14" s="113">
        <v>33.5062</v>
      </c>
      <c r="U14" s="113">
        <v>9368.326</v>
      </c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>
        <f t="shared" si="0"/>
        <v>8</v>
      </c>
      <c r="AO14" s="113">
        <f t="shared" si="1"/>
        <v>37.0623</v>
      </c>
      <c r="AP14" s="113">
        <f t="shared" si="2"/>
        <v>11241.511999999999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>
        <f t="shared" si="0"/>
        <v>0</v>
      </c>
      <c r="AO15" s="113">
        <f t="shared" si="1"/>
        <v>0</v>
      </c>
      <c r="AP15" s="113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13"/>
      <c r="E16" s="113"/>
      <c r="F16" s="113"/>
      <c r="G16" s="113">
        <v>3</v>
      </c>
      <c r="H16" s="113">
        <v>1.4771</v>
      </c>
      <c r="I16" s="113">
        <v>396.859</v>
      </c>
      <c r="J16" s="113">
        <v>8</v>
      </c>
      <c r="K16" s="113">
        <v>8.8611</v>
      </c>
      <c r="L16" s="113">
        <v>1754.191</v>
      </c>
      <c r="M16" s="113">
        <v>10</v>
      </c>
      <c r="N16" s="113">
        <v>3.6562</v>
      </c>
      <c r="O16" s="113">
        <v>1660.294</v>
      </c>
      <c r="P16" s="113">
        <v>9</v>
      </c>
      <c r="Q16" s="113">
        <v>2.8243</v>
      </c>
      <c r="R16" s="113">
        <v>940.216</v>
      </c>
      <c r="S16" s="113">
        <v>1</v>
      </c>
      <c r="T16" s="113">
        <v>0.4373</v>
      </c>
      <c r="U16" s="113">
        <v>97.855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>
        <f t="shared" si="0"/>
        <v>31</v>
      </c>
      <c r="AO16" s="113">
        <f t="shared" si="1"/>
        <v>17.256</v>
      </c>
      <c r="AP16" s="113">
        <f t="shared" si="2"/>
        <v>4849.415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>
        <f t="shared" si="0"/>
        <v>0</v>
      </c>
      <c r="AO17" s="113">
        <f t="shared" si="1"/>
        <v>0</v>
      </c>
      <c r="AP17" s="113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13">
        <v>4</v>
      </c>
      <c r="E18" s="113">
        <v>2.915</v>
      </c>
      <c r="F18" s="113">
        <v>677.803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>
        <f t="shared" si="0"/>
        <v>4</v>
      </c>
      <c r="AO18" s="113">
        <f t="shared" si="1"/>
        <v>2.915</v>
      </c>
      <c r="AP18" s="113">
        <f t="shared" si="2"/>
        <v>677.803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>
        <f t="shared" si="0"/>
        <v>0</v>
      </c>
      <c r="AO19" s="113">
        <f t="shared" si="1"/>
        <v>0</v>
      </c>
      <c r="AP19" s="113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>
        <f t="shared" si="0"/>
        <v>0</v>
      </c>
      <c r="AO20" s="113">
        <f t="shared" si="1"/>
        <v>0</v>
      </c>
      <c r="AP20" s="113">
        <f t="shared" si="2"/>
        <v>0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>
        <f t="shared" si="0"/>
        <v>0</v>
      </c>
      <c r="AO21" s="113">
        <f t="shared" si="1"/>
        <v>0</v>
      </c>
      <c r="AP21" s="113">
        <f t="shared" si="2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13"/>
      <c r="E22" s="113"/>
      <c r="F22" s="113"/>
      <c r="G22" s="113"/>
      <c r="H22" s="113"/>
      <c r="I22" s="113"/>
      <c r="J22" s="113">
        <v>28</v>
      </c>
      <c r="K22" s="113">
        <v>5.2102</v>
      </c>
      <c r="L22" s="113">
        <v>3039.606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>
        <f t="shared" si="0"/>
        <v>28</v>
      </c>
      <c r="AO22" s="113">
        <f t="shared" si="1"/>
        <v>5.2102</v>
      </c>
      <c r="AP22" s="113">
        <f t="shared" si="2"/>
        <v>3039.606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>
        <f t="shared" si="0"/>
        <v>0</v>
      </c>
      <c r="AO23" s="113">
        <f t="shared" si="1"/>
        <v>0</v>
      </c>
      <c r="AP23" s="113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>
        <v>2</v>
      </c>
      <c r="W24" s="113">
        <v>10.141</v>
      </c>
      <c r="X24" s="113">
        <v>2193.818</v>
      </c>
      <c r="Y24" s="113">
        <v>1</v>
      </c>
      <c r="Z24" s="113">
        <v>4.707</v>
      </c>
      <c r="AA24" s="113">
        <v>2816.499</v>
      </c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>
        <f t="shared" si="0"/>
        <v>3</v>
      </c>
      <c r="AO24" s="113">
        <f t="shared" si="1"/>
        <v>14.847999999999999</v>
      </c>
      <c r="AP24" s="113">
        <f t="shared" si="2"/>
        <v>5010.317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>
        <v>1</v>
      </c>
      <c r="Z25" s="113">
        <v>15.012</v>
      </c>
      <c r="AA25" s="113">
        <v>3464.512</v>
      </c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>
        <f t="shared" si="0"/>
        <v>1</v>
      </c>
      <c r="AO25" s="113">
        <f t="shared" si="1"/>
        <v>15.012</v>
      </c>
      <c r="AP25" s="113">
        <f t="shared" si="2"/>
        <v>3464.512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>
        <f t="shared" si="0"/>
        <v>0</v>
      </c>
      <c r="AO26" s="113">
        <f t="shared" si="1"/>
        <v>0</v>
      </c>
      <c r="AP26" s="113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>
        <f t="shared" si="0"/>
        <v>0</v>
      </c>
      <c r="AO27" s="113">
        <f t="shared" si="1"/>
        <v>0</v>
      </c>
      <c r="AP27" s="113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>
        <f t="shared" si="0"/>
        <v>0</v>
      </c>
      <c r="AO28" s="113">
        <f t="shared" si="1"/>
        <v>0</v>
      </c>
      <c r="AP28" s="113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>
        <f t="shared" si="0"/>
        <v>0</v>
      </c>
      <c r="AO29" s="113">
        <f t="shared" si="1"/>
        <v>0</v>
      </c>
      <c r="AP29" s="113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13">
        <v>42</v>
      </c>
      <c r="E30" s="113">
        <v>24.6966</v>
      </c>
      <c r="F30" s="113">
        <v>5661.599</v>
      </c>
      <c r="G30" s="113">
        <v>30</v>
      </c>
      <c r="H30" s="113">
        <v>7.9652</v>
      </c>
      <c r="I30" s="113">
        <v>2962.061</v>
      </c>
      <c r="J30" s="113"/>
      <c r="K30" s="113"/>
      <c r="L30" s="113"/>
      <c r="M30" s="113">
        <v>43</v>
      </c>
      <c r="N30" s="113">
        <v>6.6877</v>
      </c>
      <c r="O30" s="113">
        <v>4417.36</v>
      </c>
      <c r="P30" s="113">
        <v>44</v>
      </c>
      <c r="Q30" s="113">
        <v>8.9586</v>
      </c>
      <c r="R30" s="113">
        <v>5843.395</v>
      </c>
      <c r="S30" s="113">
        <v>75</v>
      </c>
      <c r="T30" s="113">
        <v>9.7673</v>
      </c>
      <c r="U30" s="113">
        <v>10661.056</v>
      </c>
      <c r="V30" s="113">
        <v>63</v>
      </c>
      <c r="W30" s="113">
        <v>6.2402</v>
      </c>
      <c r="X30" s="113">
        <v>8998.884</v>
      </c>
      <c r="Y30" s="113">
        <v>51</v>
      </c>
      <c r="Z30" s="113">
        <v>4.7817</v>
      </c>
      <c r="AA30" s="113">
        <v>9242.384</v>
      </c>
      <c r="AB30" s="113">
        <v>44</v>
      </c>
      <c r="AC30" s="113">
        <v>2.4543</v>
      </c>
      <c r="AD30" s="113">
        <v>5055.332</v>
      </c>
      <c r="AE30" s="113"/>
      <c r="AF30" s="113"/>
      <c r="AG30" s="113"/>
      <c r="AH30" s="113"/>
      <c r="AI30" s="113"/>
      <c r="AJ30" s="113"/>
      <c r="AK30" s="113">
        <v>3</v>
      </c>
      <c r="AL30" s="113">
        <v>0.29</v>
      </c>
      <c r="AM30" s="113">
        <v>222.223</v>
      </c>
      <c r="AN30" s="113">
        <f t="shared" si="0"/>
        <v>395</v>
      </c>
      <c r="AO30" s="113">
        <f t="shared" si="1"/>
        <v>71.8416</v>
      </c>
      <c r="AP30" s="113">
        <f t="shared" si="2"/>
        <v>53064.294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 t="shared" si="0"/>
        <v>0</v>
      </c>
      <c r="AO31" s="113">
        <f t="shared" si="1"/>
        <v>0</v>
      </c>
      <c r="AP31" s="113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>
        <v>4</v>
      </c>
      <c r="T32" s="113">
        <v>14.4319</v>
      </c>
      <c r="U32" s="113">
        <v>6189.98</v>
      </c>
      <c r="V32" s="113">
        <v>1</v>
      </c>
      <c r="W32" s="113">
        <v>1.4928</v>
      </c>
      <c r="X32" s="113">
        <v>322.436</v>
      </c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 t="shared" si="0"/>
        <v>5</v>
      </c>
      <c r="AO32" s="113">
        <f t="shared" si="1"/>
        <v>15.924700000000001</v>
      </c>
      <c r="AP32" s="113">
        <f t="shared" si="2"/>
        <v>6512.415999999999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>
        <f t="shared" si="0"/>
        <v>0</v>
      </c>
      <c r="AO33" s="113">
        <f t="shared" si="1"/>
        <v>0</v>
      </c>
      <c r="AP33" s="113">
        <f t="shared" si="2"/>
        <v>0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>
        <f t="shared" si="0"/>
        <v>0</v>
      </c>
      <c r="AO34" s="113">
        <f t="shared" si="1"/>
        <v>0</v>
      </c>
      <c r="AP34" s="113">
        <f t="shared" si="2"/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>
        <f t="shared" si="0"/>
        <v>0</v>
      </c>
      <c r="AO35" s="113">
        <f t="shared" si="1"/>
        <v>0</v>
      </c>
      <c r="AP35" s="113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>
        <f t="shared" si="0"/>
        <v>0</v>
      </c>
      <c r="AO36" s="113">
        <f t="shared" si="1"/>
        <v>0</v>
      </c>
      <c r="AP36" s="113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>
        <f t="shared" si="0"/>
        <v>0</v>
      </c>
      <c r="AO37" s="113">
        <f t="shared" si="1"/>
        <v>0</v>
      </c>
      <c r="AP37" s="113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>
        <f t="shared" si="0"/>
        <v>0</v>
      </c>
      <c r="AO38" s="113">
        <f t="shared" si="1"/>
        <v>0</v>
      </c>
      <c r="AP38" s="113">
        <f t="shared" si="2"/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>
        <f t="shared" si="0"/>
        <v>0</v>
      </c>
      <c r="AO39" s="113">
        <f t="shared" si="1"/>
        <v>0</v>
      </c>
      <c r="AP39" s="113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>
        <f t="shared" si="0"/>
        <v>0</v>
      </c>
      <c r="AO40" s="113">
        <f t="shared" si="1"/>
        <v>0</v>
      </c>
      <c r="AP40" s="113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>
        <f t="shared" si="0"/>
        <v>0</v>
      </c>
      <c r="AO41" s="113">
        <f t="shared" si="1"/>
        <v>0</v>
      </c>
      <c r="AP41" s="113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13"/>
      <c r="E42" s="113"/>
      <c r="F42" s="113"/>
      <c r="G42" s="113">
        <v>1</v>
      </c>
      <c r="H42" s="113">
        <v>20.0972</v>
      </c>
      <c r="I42" s="113">
        <v>9727.78</v>
      </c>
      <c r="J42" s="113">
        <v>1</v>
      </c>
      <c r="K42" s="113">
        <v>24.5826</v>
      </c>
      <c r="L42" s="113">
        <v>14601.913</v>
      </c>
      <c r="M42" s="113">
        <v>1</v>
      </c>
      <c r="N42" s="113">
        <v>18.8542</v>
      </c>
      <c r="O42" s="113">
        <v>10758.017</v>
      </c>
      <c r="P42" s="113">
        <v>2</v>
      </c>
      <c r="Q42" s="113">
        <v>28.8164</v>
      </c>
      <c r="R42" s="113">
        <v>8894.593</v>
      </c>
      <c r="S42" s="113">
        <v>1</v>
      </c>
      <c r="T42" s="113">
        <v>13.653</v>
      </c>
      <c r="U42" s="113">
        <v>6230.481</v>
      </c>
      <c r="V42" s="113"/>
      <c r="W42" s="113"/>
      <c r="X42" s="113"/>
      <c r="Y42" s="113">
        <v>2</v>
      </c>
      <c r="Z42" s="113">
        <v>18.6166</v>
      </c>
      <c r="AA42" s="113">
        <v>8112.382</v>
      </c>
      <c r="AB42" s="113">
        <v>2</v>
      </c>
      <c r="AC42" s="113">
        <v>18.3036</v>
      </c>
      <c r="AD42" s="113">
        <v>11614.653</v>
      </c>
      <c r="AE42" s="113">
        <v>2</v>
      </c>
      <c r="AF42" s="113">
        <v>25.2278</v>
      </c>
      <c r="AG42" s="113">
        <v>22052.55</v>
      </c>
      <c r="AH42" s="113">
        <v>1</v>
      </c>
      <c r="AI42" s="113">
        <v>17.0432</v>
      </c>
      <c r="AJ42" s="113">
        <v>12589.074</v>
      </c>
      <c r="AK42" s="113">
        <v>2</v>
      </c>
      <c r="AL42" s="113">
        <v>29.3272</v>
      </c>
      <c r="AM42" s="113">
        <v>11302.709</v>
      </c>
      <c r="AN42" s="113">
        <f t="shared" si="0"/>
        <v>15</v>
      </c>
      <c r="AO42" s="113">
        <f t="shared" si="1"/>
        <v>214.52179999999998</v>
      </c>
      <c r="AP42" s="113">
        <f t="shared" si="2"/>
        <v>115884.152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113">
        <v>14</v>
      </c>
      <c r="E43" s="113">
        <v>374.8184</v>
      </c>
      <c r="F43" s="113">
        <v>167750.025</v>
      </c>
      <c r="G43" s="113">
        <v>8</v>
      </c>
      <c r="H43" s="113">
        <v>214.7672</v>
      </c>
      <c r="I43" s="113">
        <v>116323.117</v>
      </c>
      <c r="J43" s="113">
        <v>5</v>
      </c>
      <c r="K43" s="113">
        <v>114.5246</v>
      </c>
      <c r="L43" s="113">
        <v>70891.504</v>
      </c>
      <c r="M43" s="113">
        <v>6</v>
      </c>
      <c r="N43" s="113">
        <v>118.043</v>
      </c>
      <c r="O43" s="113">
        <v>75854.857</v>
      </c>
      <c r="P43" s="113">
        <v>11</v>
      </c>
      <c r="Q43" s="113">
        <v>164.534</v>
      </c>
      <c r="R43" s="113">
        <v>71739.382</v>
      </c>
      <c r="S43" s="113">
        <v>6</v>
      </c>
      <c r="T43" s="113">
        <v>120.756</v>
      </c>
      <c r="U43" s="113">
        <v>55689.709</v>
      </c>
      <c r="V43" s="113">
        <v>5</v>
      </c>
      <c r="W43" s="113">
        <v>64.2402</v>
      </c>
      <c r="X43" s="113">
        <v>36169.011</v>
      </c>
      <c r="Y43" s="113">
        <v>22</v>
      </c>
      <c r="Z43" s="113">
        <v>176.6164</v>
      </c>
      <c r="AA43" s="113">
        <v>117926.712</v>
      </c>
      <c r="AB43" s="113">
        <v>36</v>
      </c>
      <c r="AC43" s="113">
        <v>245.2992</v>
      </c>
      <c r="AD43" s="113">
        <v>199970.131</v>
      </c>
      <c r="AE43" s="113">
        <v>37</v>
      </c>
      <c r="AF43" s="113">
        <v>301.4148</v>
      </c>
      <c r="AG43" s="113">
        <v>322999.652</v>
      </c>
      <c r="AH43" s="113">
        <v>35</v>
      </c>
      <c r="AI43" s="113">
        <v>422.386</v>
      </c>
      <c r="AJ43" s="113">
        <v>362795.754</v>
      </c>
      <c r="AK43" s="113">
        <v>19</v>
      </c>
      <c r="AL43" s="113">
        <v>305.8906</v>
      </c>
      <c r="AM43" s="113">
        <v>208871.301</v>
      </c>
      <c r="AN43" s="113">
        <f t="shared" si="0"/>
        <v>204</v>
      </c>
      <c r="AO43" s="113">
        <f t="shared" si="1"/>
        <v>2623.2904</v>
      </c>
      <c r="AP43" s="113">
        <f t="shared" si="2"/>
        <v>1806981.155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>
        <f t="shared" si="0"/>
        <v>0</v>
      </c>
      <c r="AO44" s="113">
        <f t="shared" si="1"/>
        <v>0</v>
      </c>
      <c r="AP44" s="113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>
        <f t="shared" si="0"/>
        <v>0</v>
      </c>
      <c r="AO45" s="113">
        <f t="shared" si="1"/>
        <v>0</v>
      </c>
      <c r="AP45" s="113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>
        <f t="shared" si="0"/>
        <v>0</v>
      </c>
      <c r="AO46" s="113">
        <f t="shared" si="1"/>
        <v>0</v>
      </c>
      <c r="AP46" s="113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>
        <f t="shared" si="0"/>
        <v>0</v>
      </c>
      <c r="AO47" s="113">
        <f t="shared" si="1"/>
        <v>0</v>
      </c>
      <c r="AP47" s="113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>
        <f t="shared" si="0"/>
        <v>0</v>
      </c>
      <c r="AO48" s="113">
        <f t="shared" si="1"/>
        <v>0</v>
      </c>
      <c r="AP48" s="113">
        <f t="shared" si="2"/>
        <v>0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>
        <f t="shared" si="0"/>
        <v>0</v>
      </c>
      <c r="AO49" s="113">
        <f t="shared" si="1"/>
        <v>0</v>
      </c>
      <c r="AP49" s="113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>
        <f t="shared" si="0"/>
        <v>0</v>
      </c>
      <c r="AO50" s="113">
        <f t="shared" si="1"/>
        <v>0</v>
      </c>
      <c r="AP50" s="113">
        <f t="shared" si="2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 t="shared" si="0"/>
        <v>0</v>
      </c>
      <c r="AO51" s="113">
        <f t="shared" si="1"/>
        <v>0</v>
      </c>
      <c r="AP51" s="113">
        <f t="shared" si="2"/>
        <v>0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>
        <f t="shared" si="0"/>
        <v>0</v>
      </c>
      <c r="AO52" s="113">
        <f t="shared" si="1"/>
        <v>0</v>
      </c>
      <c r="AP52" s="113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>
        <v>1</v>
      </c>
      <c r="T53" s="113">
        <v>54.324</v>
      </c>
      <c r="U53" s="113">
        <v>12357.194</v>
      </c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>
        <f t="shared" si="0"/>
        <v>1</v>
      </c>
      <c r="AO53" s="113">
        <f t="shared" si="1"/>
        <v>54.324</v>
      </c>
      <c r="AP53" s="113">
        <f t="shared" si="2"/>
        <v>12357.194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>
        <f t="shared" si="0"/>
        <v>0</v>
      </c>
      <c r="AO54" s="113">
        <f t="shared" si="1"/>
        <v>0</v>
      </c>
      <c r="AP54" s="113">
        <f t="shared" si="2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>
        <f t="shared" si="0"/>
        <v>0</v>
      </c>
      <c r="AO55" s="113">
        <f t="shared" si="1"/>
        <v>0</v>
      </c>
      <c r="AP55" s="113">
        <f t="shared" si="2"/>
        <v>0</v>
      </c>
      <c r="AQ55" s="56" t="s">
        <v>24</v>
      </c>
      <c r="AR55" s="337"/>
      <c r="AS55" s="57"/>
      <c r="AT55" s="25"/>
    </row>
    <row r="56" spans="1:46" ht="18.75">
      <c r="A56" s="345" t="s">
        <v>102</v>
      </c>
      <c r="B56" s="346" t="s">
        <v>61</v>
      </c>
      <c r="C56" s="75" t="s">
        <v>23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>
        <f t="shared" si="0"/>
        <v>0</v>
      </c>
      <c r="AO56" s="113">
        <f t="shared" si="1"/>
        <v>0</v>
      </c>
      <c r="AP56" s="113">
        <f t="shared" si="2"/>
        <v>0</v>
      </c>
      <c r="AQ56" s="62" t="s">
        <v>23</v>
      </c>
      <c r="AR56" s="349" t="s">
        <v>61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>
        <f t="shared" si="0"/>
        <v>0</v>
      </c>
      <c r="AO57" s="113">
        <f t="shared" si="1"/>
        <v>0</v>
      </c>
      <c r="AP57" s="113">
        <f t="shared" si="2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157" t="s">
        <v>23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>
        <f t="shared" si="0"/>
        <v>0</v>
      </c>
      <c r="AO58" s="113">
        <f t="shared" si="1"/>
        <v>0</v>
      </c>
      <c r="AP58" s="113">
        <f t="shared" si="2"/>
        <v>0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54" t="s">
        <v>63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>
        <f t="shared" si="0"/>
        <v>0</v>
      </c>
      <c r="AO59" s="113">
        <f t="shared" si="1"/>
        <v>0</v>
      </c>
      <c r="AP59" s="113">
        <f t="shared" si="2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52" t="s">
        <v>24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>
        <f t="shared" si="0"/>
        <v>0</v>
      </c>
      <c r="AO60" s="113">
        <f t="shared" si="1"/>
        <v>0</v>
      </c>
      <c r="AP60" s="113">
        <f t="shared" si="2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64" t="s">
        <v>23</v>
      </c>
      <c r="D61" s="113">
        <v>46</v>
      </c>
      <c r="E61" s="113">
        <v>27.6116</v>
      </c>
      <c r="F61" s="113">
        <v>6339.402</v>
      </c>
      <c r="G61" s="113">
        <v>34</v>
      </c>
      <c r="H61" s="113">
        <v>29.5395</v>
      </c>
      <c r="I61" s="113">
        <v>13086.7</v>
      </c>
      <c r="J61" s="113">
        <v>37</v>
      </c>
      <c r="K61" s="113">
        <v>38.6539</v>
      </c>
      <c r="L61" s="113">
        <v>19395.71</v>
      </c>
      <c r="M61" s="113">
        <v>56</v>
      </c>
      <c r="N61" s="113">
        <v>32.7542</v>
      </c>
      <c r="O61" s="113">
        <v>18708.857</v>
      </c>
      <c r="P61" s="113">
        <v>55</v>
      </c>
      <c r="Q61" s="113">
        <v>40.5993</v>
      </c>
      <c r="R61" s="113">
        <v>15678.204000000002</v>
      </c>
      <c r="S61" s="113">
        <v>87</v>
      </c>
      <c r="T61" s="113">
        <v>71.7957</v>
      </c>
      <c r="U61" s="113">
        <v>32547.698</v>
      </c>
      <c r="V61" s="113">
        <v>66</v>
      </c>
      <c r="W61" s="113">
        <v>17.874</v>
      </c>
      <c r="X61" s="113">
        <v>11515.138</v>
      </c>
      <c r="Y61" s="113">
        <v>54</v>
      </c>
      <c r="Z61" s="113">
        <v>28.1053</v>
      </c>
      <c r="AA61" s="113">
        <v>20171.265</v>
      </c>
      <c r="AB61" s="113">
        <f>+AB6+AB8+AB10+AB12+AB14+AB16+AB18+AB20+AB22+AB24+AB26+AB28+AB30+AB32+AB34+AB36+AB38+AB40+AB42+AB44+AB46+AB48+AB50+AB52+AB54+AB56+AB58</f>
        <v>46</v>
      </c>
      <c r="AC61" s="113">
        <f>+AC6+AC8+AC10+AC12+AC14+AC16+AC18+AC20+AC22+AC24+AC26+AC28+AC30+AC32+AC34+AC36+AC38+AC40+AC42+AC44+AC46+AC48+AC50+AC52+AC54+AC56+AC58</f>
        <v>20.7579</v>
      </c>
      <c r="AD61" s="113">
        <f>+AD6+AD8+AD10+AD12+AD14+AD16+AD18+AD20+AD22+AD24+AD26+AD28+AD30+AD32+AD34+AD36+AD38+AD40+AD42+AD44+AD46+AD48+AD50+AD52+AD54+AD56+AD58</f>
        <v>16669.985</v>
      </c>
      <c r="AE61" s="113">
        <f aca="true" t="shared" si="3" ref="AE61:AM61">+AE6+AE8+AE10+AE12+AE14+AE16+AE18+AE20+AE22+AE24+AE26+AE28+AE30+AE32+AE34+AE36+AE38+AE40+AE42+AE44+AE46+AE48+AE50+AE52+AE54+AE56+AE58</f>
        <v>2</v>
      </c>
      <c r="AF61" s="113">
        <f t="shared" si="3"/>
        <v>25.2278</v>
      </c>
      <c r="AG61" s="113">
        <f t="shared" si="3"/>
        <v>22052.55</v>
      </c>
      <c r="AH61" s="113">
        <f t="shared" si="3"/>
        <v>1</v>
      </c>
      <c r="AI61" s="113">
        <f t="shared" si="3"/>
        <v>17.0432</v>
      </c>
      <c r="AJ61" s="113">
        <f t="shared" si="3"/>
        <v>12589.074</v>
      </c>
      <c r="AK61" s="113">
        <f t="shared" si="3"/>
        <v>5</v>
      </c>
      <c r="AL61" s="113">
        <f t="shared" si="3"/>
        <v>29.6172</v>
      </c>
      <c r="AM61" s="113">
        <f t="shared" si="3"/>
        <v>11524.932</v>
      </c>
      <c r="AN61" s="113">
        <f t="shared" si="0"/>
        <v>489</v>
      </c>
      <c r="AO61" s="113">
        <f t="shared" si="1"/>
        <v>379.5796000000001</v>
      </c>
      <c r="AP61" s="113">
        <f t="shared" si="2"/>
        <v>200279.51499999996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64</v>
      </c>
      <c r="B62" s="354" t="s">
        <v>64</v>
      </c>
      <c r="C62" s="54" t="s">
        <v>63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f>AB59</f>
        <v>0</v>
      </c>
      <c r="AC62" s="113">
        <f>AC59</f>
        <v>0</v>
      </c>
      <c r="AD62" s="113">
        <f>AD59</f>
        <v>0</v>
      </c>
      <c r="AE62" s="113">
        <f aca="true" t="shared" si="4" ref="AE62:AM62">AE59</f>
        <v>0</v>
      </c>
      <c r="AF62" s="113">
        <f t="shared" si="4"/>
        <v>0</v>
      </c>
      <c r="AG62" s="113">
        <f t="shared" si="4"/>
        <v>0</v>
      </c>
      <c r="AH62" s="113">
        <f t="shared" si="4"/>
        <v>0</v>
      </c>
      <c r="AI62" s="113">
        <f t="shared" si="4"/>
        <v>0</v>
      </c>
      <c r="AJ62" s="113">
        <f t="shared" si="4"/>
        <v>0</v>
      </c>
      <c r="AK62" s="113">
        <f t="shared" si="4"/>
        <v>0</v>
      </c>
      <c r="AL62" s="113">
        <f t="shared" si="4"/>
        <v>0</v>
      </c>
      <c r="AM62" s="113">
        <f t="shared" si="4"/>
        <v>0</v>
      </c>
      <c r="AN62" s="113">
        <f t="shared" si="0"/>
        <v>0</v>
      </c>
      <c r="AO62" s="113">
        <f t="shared" si="1"/>
        <v>0</v>
      </c>
      <c r="AP62" s="113">
        <f>+F62+I62+L62+O62+R62+U62+X62+AA62+AD62+AG62+AJ62+AM62</f>
        <v>0</v>
      </c>
      <c r="AQ62" s="65" t="s">
        <v>63</v>
      </c>
      <c r="AR62" s="373" t="s">
        <v>64</v>
      </c>
      <c r="AS62" s="374"/>
      <c r="AT62" s="25"/>
    </row>
    <row r="63" spans="1:46" ht="18.75">
      <c r="A63" s="40"/>
      <c r="B63" s="41"/>
      <c r="C63" s="52" t="s">
        <v>24</v>
      </c>
      <c r="D63" s="113">
        <v>14</v>
      </c>
      <c r="E63" s="113">
        <v>374.8184</v>
      </c>
      <c r="F63" s="113">
        <v>167750.025</v>
      </c>
      <c r="G63" s="113">
        <v>8</v>
      </c>
      <c r="H63" s="113">
        <v>214.7672</v>
      </c>
      <c r="I63" s="113">
        <v>116323.117</v>
      </c>
      <c r="J63" s="113">
        <v>5</v>
      </c>
      <c r="K63" s="113">
        <v>114.5246</v>
      </c>
      <c r="L63" s="113">
        <v>70891.504</v>
      </c>
      <c r="M63" s="113">
        <v>6</v>
      </c>
      <c r="N63" s="113">
        <v>118.043</v>
      </c>
      <c r="O63" s="113">
        <v>75854.857</v>
      </c>
      <c r="P63" s="113">
        <v>11</v>
      </c>
      <c r="Q63" s="113">
        <v>164.534</v>
      </c>
      <c r="R63" s="113">
        <v>71739.382</v>
      </c>
      <c r="S63" s="113">
        <v>7</v>
      </c>
      <c r="T63" s="113">
        <v>175.07999999999998</v>
      </c>
      <c r="U63" s="113">
        <v>68046.903</v>
      </c>
      <c r="V63" s="113">
        <v>7</v>
      </c>
      <c r="W63" s="113">
        <v>98.4452</v>
      </c>
      <c r="X63" s="113">
        <v>56335.186</v>
      </c>
      <c r="Y63" s="113">
        <v>28</v>
      </c>
      <c r="Z63" s="113">
        <v>260.3664</v>
      </c>
      <c r="AA63" s="113">
        <v>222986.00400000002</v>
      </c>
      <c r="AB63" s="113">
        <f>+AB7+AB9+AB11+AB13+AB15+AB17+AB19+AB21+AB23+AB25+AB27+AB29+AB31+AB33+AB35+AB37+AB39+AB41+AB43+AB45+AB47+AB49+AB51+AB53+AB55+AB57+AB60</f>
        <v>46</v>
      </c>
      <c r="AC63" s="113">
        <f>+AC7+AC9+AC11+AC13+AC15+AC17+AC19+AC21+AC23+AC25+AC27+AC29+AC31+AC33+AC35+AC37+AC39+AC41+AC43+AC45+AC47+AC49+AC51+AC53+AC55+AC57+AC60</f>
        <v>409.2282</v>
      </c>
      <c r="AD63" s="113">
        <f>+AD7+AD9+AD11+AD13+AD15+AD17+AD19+AD21+AD23+AD25+AD27+AD29+AD31+AD33+AD35+AD37+AD39+AD41+AD43+AD45+AD47+AD49+AD51+AD53+AD55+AD57+AD60</f>
        <v>299419.355</v>
      </c>
      <c r="AE63" s="113">
        <f aca="true" t="shared" si="5" ref="AE63:AM63">+AE7+AE9+AE11+AE13+AE15+AE17+AE19+AE21+AE23+AE25+AE27+AE29+AE31+AE33+AE35+AE37+AE39+AE41+AE43+AE45+AE47+AE49+AE51+AE53+AE55+AE57+AE60</f>
        <v>37</v>
      </c>
      <c r="AF63" s="113">
        <f t="shared" si="5"/>
        <v>301.4148</v>
      </c>
      <c r="AG63" s="113">
        <f t="shared" si="5"/>
        <v>322999.652</v>
      </c>
      <c r="AH63" s="113">
        <f t="shared" si="5"/>
        <v>35</v>
      </c>
      <c r="AI63" s="113">
        <f t="shared" si="5"/>
        <v>422.386</v>
      </c>
      <c r="AJ63" s="113">
        <f t="shared" si="5"/>
        <v>362795.754</v>
      </c>
      <c r="AK63" s="113">
        <f t="shared" si="5"/>
        <v>19</v>
      </c>
      <c r="AL63" s="113">
        <f t="shared" si="5"/>
        <v>305.8906</v>
      </c>
      <c r="AM63" s="113">
        <f t="shared" si="5"/>
        <v>208871.301</v>
      </c>
      <c r="AN63" s="113">
        <f t="shared" si="0"/>
        <v>223</v>
      </c>
      <c r="AO63" s="113">
        <f t="shared" si="1"/>
        <v>2959.4984</v>
      </c>
      <c r="AP63" s="113">
        <f t="shared" si="2"/>
        <v>2044013.04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54" t="s">
        <v>23</v>
      </c>
      <c r="D64" s="113">
        <v>195</v>
      </c>
      <c r="E64" s="113">
        <v>306.4384</v>
      </c>
      <c r="F64" s="113">
        <v>92367.364</v>
      </c>
      <c r="G64" s="113">
        <v>200</v>
      </c>
      <c r="H64" s="113">
        <v>180.8314</v>
      </c>
      <c r="I64" s="113">
        <v>101431.513</v>
      </c>
      <c r="J64" s="113">
        <v>269</v>
      </c>
      <c r="K64" s="113">
        <v>522.3428</v>
      </c>
      <c r="L64" s="113">
        <v>300113.744</v>
      </c>
      <c r="M64" s="113">
        <v>265</v>
      </c>
      <c r="N64" s="113">
        <v>782.26552</v>
      </c>
      <c r="O64" s="113">
        <v>450417.032</v>
      </c>
      <c r="P64" s="113">
        <v>324</v>
      </c>
      <c r="Q64" s="113">
        <v>1338.7152</v>
      </c>
      <c r="R64" s="113">
        <v>708651.584</v>
      </c>
      <c r="S64" s="113">
        <v>356</v>
      </c>
      <c r="T64" s="113">
        <v>1420.9799</v>
      </c>
      <c r="U64" s="113">
        <v>674665.549</v>
      </c>
      <c r="V64" s="113">
        <v>279</v>
      </c>
      <c r="W64" s="113">
        <v>51.2044</v>
      </c>
      <c r="X64" s="113">
        <v>40239.665</v>
      </c>
      <c r="Y64" s="113">
        <v>227</v>
      </c>
      <c r="Z64" s="113">
        <v>707.447</v>
      </c>
      <c r="AA64" s="113">
        <v>355136.103</v>
      </c>
      <c r="AB64" s="113">
        <v>245</v>
      </c>
      <c r="AC64" s="113">
        <v>1325.97465</v>
      </c>
      <c r="AD64" s="113">
        <v>428834.15</v>
      </c>
      <c r="AE64" s="113">
        <v>204</v>
      </c>
      <c r="AF64" s="113">
        <v>193.78145</v>
      </c>
      <c r="AG64" s="113">
        <v>65935.372</v>
      </c>
      <c r="AH64" s="113">
        <v>175</v>
      </c>
      <c r="AI64" s="113">
        <v>481.68505</v>
      </c>
      <c r="AJ64" s="113">
        <v>221391.168</v>
      </c>
      <c r="AK64" s="113">
        <v>173</v>
      </c>
      <c r="AL64" s="113">
        <v>295.68333</v>
      </c>
      <c r="AM64" s="113">
        <v>101571.134</v>
      </c>
      <c r="AN64" s="113">
        <f>+D64+G64+J64+M64+P64+S64+V64+Y64+AB64+AE64+AH64+AK64</f>
        <v>2912</v>
      </c>
      <c r="AO64" s="113">
        <f aca="true" t="shared" si="6" ref="AO64:AO71">+E64+H64+K64+N64+Q64+T64+W64+Z64+AC64+AF64+AI64+AL64</f>
        <v>7607.3491</v>
      </c>
      <c r="AP64" s="113">
        <f aca="true" t="shared" si="7" ref="AP64:AP71">+F64+I64+L64+O64+R64+U64+X64+AA64+AD64+AG64+AJ64+AM64</f>
        <v>3540754.3780000005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113">
        <v>35</v>
      </c>
      <c r="E65" s="113">
        <v>143.429</v>
      </c>
      <c r="F65" s="113">
        <v>73397.665</v>
      </c>
      <c r="G65" s="113">
        <v>31</v>
      </c>
      <c r="H65" s="113">
        <v>52.7252</v>
      </c>
      <c r="I65" s="113">
        <v>33637.18</v>
      </c>
      <c r="J65" s="113">
        <v>53</v>
      </c>
      <c r="K65" s="113">
        <v>334.0073</v>
      </c>
      <c r="L65" s="113">
        <v>127064.354</v>
      </c>
      <c r="M65" s="113">
        <v>84</v>
      </c>
      <c r="N65" s="113">
        <v>1087.281</v>
      </c>
      <c r="O65" s="113">
        <v>483873.701</v>
      </c>
      <c r="P65" s="113">
        <v>105</v>
      </c>
      <c r="Q65" s="113">
        <v>1796.8888</v>
      </c>
      <c r="R65" s="113">
        <v>901572.912</v>
      </c>
      <c r="S65" s="113">
        <v>66</v>
      </c>
      <c r="T65" s="113">
        <v>574.8688</v>
      </c>
      <c r="U65" s="113">
        <v>290223.456</v>
      </c>
      <c r="V65" s="113">
        <v>131</v>
      </c>
      <c r="W65" s="113">
        <v>1900.8195</v>
      </c>
      <c r="X65" s="113">
        <v>953223.896</v>
      </c>
      <c r="Y65" s="113">
        <v>86</v>
      </c>
      <c r="Z65" s="113">
        <v>1441.5271</v>
      </c>
      <c r="AA65" s="113">
        <v>559424.186</v>
      </c>
      <c r="AB65" s="113">
        <v>70</v>
      </c>
      <c r="AC65" s="113">
        <v>640.1922</v>
      </c>
      <c r="AD65" s="113">
        <v>244325.152</v>
      </c>
      <c r="AE65" s="113">
        <v>74</v>
      </c>
      <c r="AF65" s="113">
        <v>660.9686</v>
      </c>
      <c r="AG65" s="113">
        <v>300318.209</v>
      </c>
      <c r="AH65" s="113">
        <v>96</v>
      </c>
      <c r="AI65" s="113">
        <v>1012.7892</v>
      </c>
      <c r="AJ65" s="113">
        <v>464443.984</v>
      </c>
      <c r="AK65" s="113">
        <v>61</v>
      </c>
      <c r="AL65" s="113">
        <v>11.453</v>
      </c>
      <c r="AM65" s="113">
        <v>26245.936</v>
      </c>
      <c r="AN65" s="113">
        <f>+D65+G65+J65+M65+P65+S65+V65+Y65+AB65+AE65+AH65+AK65</f>
        <v>892</v>
      </c>
      <c r="AO65" s="113">
        <f t="shared" si="6"/>
        <v>9656.9497</v>
      </c>
      <c r="AP65" s="113">
        <f t="shared" si="7"/>
        <v>4457750.630999999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>
        <f>+D66+G66+J66+M66+P66+S66+V66+Y66+AB66+AE66+AH66+AK66</f>
        <v>0</v>
      </c>
      <c r="AO66" s="113">
        <f t="shared" si="6"/>
        <v>0</v>
      </c>
      <c r="AP66" s="113">
        <f t="shared" si="7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>
        <f>+D67+G67+J67+M67+P67+S67+V67+Y67+AB67+AE67+AH67+AK67</f>
        <v>0</v>
      </c>
      <c r="AO67" s="113">
        <f t="shared" si="6"/>
        <v>0</v>
      </c>
      <c r="AP67" s="113">
        <f t="shared" si="7"/>
        <v>0</v>
      </c>
      <c r="AQ67" s="56" t="s">
        <v>24</v>
      </c>
      <c r="AR67" s="337"/>
      <c r="AS67" s="57" t="s">
        <v>49</v>
      </c>
      <c r="AT67" s="25"/>
    </row>
    <row r="68" spans="1:46" s="93" customFormat="1" ht="18.75">
      <c r="A68" s="355" t="s">
        <v>106</v>
      </c>
      <c r="B68" s="356"/>
      <c r="C68" s="90" t="s">
        <v>23</v>
      </c>
      <c r="D68" s="113">
        <f aca="true" t="shared" si="8" ref="D68:U68">+D61+D64+D66</f>
        <v>241</v>
      </c>
      <c r="E68" s="113">
        <f t="shared" si="8"/>
        <v>334.05</v>
      </c>
      <c r="F68" s="113">
        <f t="shared" si="8"/>
        <v>98706.766</v>
      </c>
      <c r="G68" s="113">
        <f t="shared" si="8"/>
        <v>234</v>
      </c>
      <c r="H68" s="113">
        <f t="shared" si="8"/>
        <v>210.3709</v>
      </c>
      <c r="I68" s="113">
        <f t="shared" si="8"/>
        <v>114518.213</v>
      </c>
      <c r="J68" s="113">
        <f t="shared" si="8"/>
        <v>306</v>
      </c>
      <c r="K68" s="113">
        <f t="shared" si="8"/>
        <v>560.9967</v>
      </c>
      <c r="L68" s="113">
        <f t="shared" si="8"/>
        <v>319509.454</v>
      </c>
      <c r="M68" s="113">
        <f t="shared" si="8"/>
        <v>321</v>
      </c>
      <c r="N68" s="113">
        <f t="shared" si="8"/>
        <v>815.01972</v>
      </c>
      <c r="O68" s="113">
        <f t="shared" si="8"/>
        <v>469125.889</v>
      </c>
      <c r="P68" s="113">
        <f t="shared" si="8"/>
        <v>379</v>
      </c>
      <c r="Q68" s="113">
        <f t="shared" si="8"/>
        <v>1379.3145000000002</v>
      </c>
      <c r="R68" s="113">
        <f t="shared" si="8"/>
        <v>724329.7880000001</v>
      </c>
      <c r="S68" s="113">
        <f t="shared" si="8"/>
        <v>443</v>
      </c>
      <c r="T68" s="113">
        <f t="shared" si="8"/>
        <v>1492.7756</v>
      </c>
      <c r="U68" s="113">
        <f t="shared" si="8"/>
        <v>707213.247</v>
      </c>
      <c r="V68" s="113">
        <f aca="true" t="shared" si="9" ref="V68:AN68">+V61+V64+V66</f>
        <v>345</v>
      </c>
      <c r="W68" s="113">
        <f t="shared" si="9"/>
        <v>69.0784</v>
      </c>
      <c r="X68" s="113">
        <f t="shared" si="9"/>
        <v>51754.803</v>
      </c>
      <c r="Y68" s="113">
        <f t="shared" si="9"/>
        <v>281</v>
      </c>
      <c r="Z68" s="113">
        <f t="shared" si="9"/>
        <v>735.5523000000001</v>
      </c>
      <c r="AA68" s="113">
        <f t="shared" si="9"/>
        <v>375307.368</v>
      </c>
      <c r="AB68" s="113">
        <f t="shared" si="9"/>
        <v>291</v>
      </c>
      <c r="AC68" s="113">
        <f t="shared" si="9"/>
        <v>1346.7325500000002</v>
      </c>
      <c r="AD68" s="113">
        <f t="shared" si="9"/>
        <v>445504.135</v>
      </c>
      <c r="AE68" s="113">
        <f t="shared" si="9"/>
        <v>206</v>
      </c>
      <c r="AF68" s="113">
        <f t="shared" si="9"/>
        <v>219.00925</v>
      </c>
      <c r="AG68" s="113">
        <f t="shared" si="9"/>
        <v>87987.922</v>
      </c>
      <c r="AH68" s="113">
        <f t="shared" si="9"/>
        <v>176</v>
      </c>
      <c r="AI68" s="113">
        <f t="shared" si="9"/>
        <v>498.72825</v>
      </c>
      <c r="AJ68" s="113">
        <f t="shared" si="9"/>
        <v>233980.242</v>
      </c>
      <c r="AK68" s="113">
        <f t="shared" si="9"/>
        <v>178</v>
      </c>
      <c r="AL68" s="113">
        <f t="shared" si="9"/>
        <v>325.30053000000004</v>
      </c>
      <c r="AM68" s="113">
        <f t="shared" si="9"/>
        <v>113096.066</v>
      </c>
      <c r="AN68" s="113">
        <f t="shared" si="9"/>
        <v>3401</v>
      </c>
      <c r="AO68" s="113">
        <f t="shared" si="6"/>
        <v>7986.928700000001</v>
      </c>
      <c r="AP68" s="113">
        <f t="shared" si="7"/>
        <v>3741033.8929999997</v>
      </c>
      <c r="AQ68" s="181" t="s">
        <v>23</v>
      </c>
      <c r="AR68" s="362" t="s">
        <v>77</v>
      </c>
      <c r="AS68" s="363"/>
      <c r="AT68" s="92"/>
    </row>
    <row r="69" spans="1:46" s="93" customFormat="1" ht="18.75">
      <c r="A69" s="357"/>
      <c r="B69" s="358"/>
      <c r="C69" s="295" t="s">
        <v>24</v>
      </c>
      <c r="D69" s="113">
        <f aca="true" t="shared" si="10" ref="D69:U69">+D63+D65+D67</f>
        <v>49</v>
      </c>
      <c r="E69" s="113">
        <f t="shared" si="10"/>
        <v>518.2474</v>
      </c>
      <c r="F69" s="113">
        <f t="shared" si="10"/>
        <v>241147.69</v>
      </c>
      <c r="G69" s="113">
        <f t="shared" si="10"/>
        <v>39</v>
      </c>
      <c r="H69" s="113">
        <f t="shared" si="10"/>
        <v>267.4924</v>
      </c>
      <c r="I69" s="113">
        <f t="shared" si="10"/>
        <v>149960.297</v>
      </c>
      <c r="J69" s="113">
        <f t="shared" si="10"/>
        <v>58</v>
      </c>
      <c r="K69" s="113">
        <f t="shared" si="10"/>
        <v>448.5319</v>
      </c>
      <c r="L69" s="113">
        <f t="shared" si="10"/>
        <v>197955.858</v>
      </c>
      <c r="M69" s="113">
        <f t="shared" si="10"/>
        <v>90</v>
      </c>
      <c r="N69" s="113">
        <f t="shared" si="10"/>
        <v>1205.324</v>
      </c>
      <c r="O69" s="113">
        <f t="shared" si="10"/>
        <v>559728.558</v>
      </c>
      <c r="P69" s="113">
        <f t="shared" si="10"/>
        <v>116</v>
      </c>
      <c r="Q69" s="113">
        <f t="shared" si="10"/>
        <v>1961.4227999999998</v>
      </c>
      <c r="R69" s="113">
        <f t="shared" si="10"/>
        <v>973312.294</v>
      </c>
      <c r="S69" s="113">
        <f t="shared" si="10"/>
        <v>73</v>
      </c>
      <c r="T69" s="113">
        <f t="shared" si="10"/>
        <v>749.9487999999999</v>
      </c>
      <c r="U69" s="113">
        <f t="shared" si="10"/>
        <v>358270.359</v>
      </c>
      <c r="V69" s="113">
        <f aca="true" t="shared" si="11" ref="V69:AG69">+V63+V65+V67</f>
        <v>138</v>
      </c>
      <c r="W69" s="113">
        <f t="shared" si="11"/>
        <v>1999.2647000000002</v>
      </c>
      <c r="X69" s="113">
        <f t="shared" si="11"/>
        <v>1009559.0819999999</v>
      </c>
      <c r="Y69" s="113">
        <f t="shared" si="11"/>
        <v>114</v>
      </c>
      <c r="Z69" s="113">
        <f t="shared" si="11"/>
        <v>1701.8935000000001</v>
      </c>
      <c r="AA69" s="113">
        <f t="shared" si="11"/>
        <v>782410.19</v>
      </c>
      <c r="AB69" s="113">
        <f t="shared" si="11"/>
        <v>116</v>
      </c>
      <c r="AC69" s="113">
        <f t="shared" si="11"/>
        <v>1049.4204</v>
      </c>
      <c r="AD69" s="113">
        <f t="shared" si="11"/>
        <v>543744.507</v>
      </c>
      <c r="AE69" s="113">
        <f t="shared" si="11"/>
        <v>111</v>
      </c>
      <c r="AF69" s="113">
        <f t="shared" si="11"/>
        <v>962.3834</v>
      </c>
      <c r="AG69" s="113">
        <f t="shared" si="11"/>
        <v>623317.861</v>
      </c>
      <c r="AH69" s="113">
        <f aca="true" t="shared" si="12" ref="AH69:AN69">+AH63+AH65+AH67</f>
        <v>131</v>
      </c>
      <c r="AI69" s="113">
        <f t="shared" si="12"/>
        <v>1435.1752000000001</v>
      </c>
      <c r="AJ69" s="113">
        <f t="shared" si="12"/>
        <v>827239.738</v>
      </c>
      <c r="AK69" s="113">
        <f t="shared" si="12"/>
        <v>80</v>
      </c>
      <c r="AL69" s="113">
        <f t="shared" si="12"/>
        <v>317.3436</v>
      </c>
      <c r="AM69" s="113">
        <f t="shared" si="12"/>
        <v>235117.23700000002</v>
      </c>
      <c r="AN69" s="113">
        <f t="shared" si="12"/>
        <v>1115</v>
      </c>
      <c r="AO69" s="113">
        <f t="shared" si="6"/>
        <v>12616.448100000001</v>
      </c>
      <c r="AP69" s="113">
        <f t="shared" si="7"/>
        <v>6501763.671</v>
      </c>
      <c r="AQ69" s="186" t="s">
        <v>24</v>
      </c>
      <c r="AR69" s="364"/>
      <c r="AS69" s="365"/>
      <c r="AT69" s="92"/>
    </row>
    <row r="70" spans="1:46" s="93" customFormat="1" ht="19.5" thickBot="1">
      <c r="A70" s="369" t="s">
        <v>99</v>
      </c>
      <c r="B70" s="370" t="s">
        <v>69</v>
      </c>
      <c r="C70" s="296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>
        <f>+D70+G70+J70+M70+P70+S70+V70+Y70+AB70+AE70+AH70+AK70</f>
        <v>0</v>
      </c>
      <c r="AO70" s="113">
        <f t="shared" si="6"/>
        <v>0</v>
      </c>
      <c r="AP70" s="113">
        <f t="shared" si="7"/>
        <v>0</v>
      </c>
      <c r="AQ70" s="366" t="s">
        <v>99</v>
      </c>
      <c r="AR70" s="367" t="s">
        <v>69</v>
      </c>
      <c r="AS70" s="368"/>
      <c r="AT70" s="92"/>
    </row>
    <row r="71" spans="1:46" s="93" customFormat="1" ht="19.5" thickBot="1">
      <c r="A71" s="371" t="s">
        <v>101</v>
      </c>
      <c r="B71" s="372" t="s">
        <v>70</v>
      </c>
      <c r="C71" s="296"/>
      <c r="D71" s="113">
        <f>D68+D69</f>
        <v>290</v>
      </c>
      <c r="E71" s="113">
        <f>E68+E69</f>
        <v>852.2973999999999</v>
      </c>
      <c r="F71" s="113">
        <f>F68+F69</f>
        <v>339854.456</v>
      </c>
      <c r="G71" s="113">
        <f aca="true" t="shared" si="13" ref="G71:AM71">G68+G69</f>
        <v>273</v>
      </c>
      <c r="H71" s="113">
        <f t="shared" si="13"/>
        <v>477.8633</v>
      </c>
      <c r="I71" s="113">
        <f t="shared" si="13"/>
        <v>264478.51</v>
      </c>
      <c r="J71" s="113">
        <f t="shared" si="13"/>
        <v>364</v>
      </c>
      <c r="K71" s="113">
        <f t="shared" si="13"/>
        <v>1009.5286000000001</v>
      </c>
      <c r="L71" s="113">
        <f t="shared" si="13"/>
        <v>517465.31200000003</v>
      </c>
      <c r="M71" s="113">
        <f t="shared" si="13"/>
        <v>411</v>
      </c>
      <c r="N71" s="113">
        <f t="shared" si="13"/>
        <v>2020.34372</v>
      </c>
      <c r="O71" s="113">
        <f t="shared" si="13"/>
        <v>1028854.4469999999</v>
      </c>
      <c r="P71" s="113">
        <f aca="true" t="shared" si="14" ref="P71:U71">P68+P69+P70</f>
        <v>495</v>
      </c>
      <c r="Q71" s="113">
        <f t="shared" si="14"/>
        <v>3340.7373</v>
      </c>
      <c r="R71" s="113">
        <f t="shared" si="14"/>
        <v>1697642.082</v>
      </c>
      <c r="S71" s="113">
        <f t="shared" si="14"/>
        <v>516</v>
      </c>
      <c r="T71" s="113">
        <f t="shared" si="14"/>
        <v>2242.7244</v>
      </c>
      <c r="U71" s="113">
        <f t="shared" si="14"/>
        <v>1065483.606</v>
      </c>
      <c r="V71" s="113">
        <f>V68+V69+V70</f>
        <v>483</v>
      </c>
      <c r="W71" s="113">
        <f>W68+W69+W70</f>
        <v>2068.3431</v>
      </c>
      <c r="X71" s="113">
        <f>X68+X69+X70</f>
        <v>1061313.885</v>
      </c>
      <c r="Y71" s="113">
        <f t="shared" si="13"/>
        <v>395</v>
      </c>
      <c r="Z71" s="113">
        <f t="shared" si="13"/>
        <v>2437.4458000000004</v>
      </c>
      <c r="AA71" s="113">
        <f t="shared" si="13"/>
        <v>1157717.558</v>
      </c>
      <c r="AB71" s="113">
        <f t="shared" si="13"/>
        <v>407</v>
      </c>
      <c r="AC71" s="113">
        <f t="shared" si="13"/>
        <v>2396.15295</v>
      </c>
      <c r="AD71" s="113">
        <f t="shared" si="13"/>
        <v>989248.642</v>
      </c>
      <c r="AE71" s="113">
        <f t="shared" si="13"/>
        <v>317</v>
      </c>
      <c r="AF71" s="113">
        <f>AF68+AF69</f>
        <v>1181.39265</v>
      </c>
      <c r="AG71" s="113">
        <f t="shared" si="13"/>
        <v>711305.783</v>
      </c>
      <c r="AH71" s="113">
        <f>AH68+AH69</f>
        <v>307</v>
      </c>
      <c r="AI71" s="113">
        <f>AI68+AI69</f>
        <v>1933.9034500000002</v>
      </c>
      <c r="AJ71" s="113">
        <f>AJ68+AJ69</f>
        <v>1061219.98</v>
      </c>
      <c r="AK71" s="113">
        <f t="shared" si="13"/>
        <v>258</v>
      </c>
      <c r="AL71" s="113">
        <f t="shared" si="13"/>
        <v>642.64413</v>
      </c>
      <c r="AM71" s="113">
        <f t="shared" si="13"/>
        <v>348213.303</v>
      </c>
      <c r="AN71" s="113">
        <f>+D71+G71+J71+M71+P71+S71+V71+Y71+AB71+AE71+AH71+AK71</f>
        <v>4516</v>
      </c>
      <c r="AO71" s="113">
        <f t="shared" si="6"/>
        <v>20603.376800000002</v>
      </c>
      <c r="AP71" s="113">
        <f t="shared" si="7"/>
        <v>10242797.564</v>
      </c>
      <c r="AQ71" s="359" t="s">
        <v>101</v>
      </c>
      <c r="AR71" s="360" t="s">
        <v>70</v>
      </c>
      <c r="AS71" s="361" t="s">
        <v>0</v>
      </c>
      <c r="AT71" s="92"/>
    </row>
    <row r="72" spans="15:44" ht="18.75">
      <c r="O72" s="121"/>
      <c r="P72" s="120"/>
      <c r="Q72" s="120"/>
      <c r="R72" s="115"/>
      <c r="S72" s="119"/>
      <c r="T72" s="119"/>
      <c r="U72" s="118"/>
      <c r="V72" s="18"/>
      <c r="W72" s="18"/>
      <c r="X72" s="69" t="s">
        <v>88</v>
      </c>
      <c r="AH72" s="154"/>
      <c r="AI72" s="154"/>
      <c r="AJ72" s="155"/>
      <c r="AN72" s="70"/>
      <c r="AR72" s="78" t="s">
        <v>88</v>
      </c>
    </row>
    <row r="73" spans="13:36" ht="18.75">
      <c r="M73" s="5"/>
      <c r="O73" s="5"/>
      <c r="P73" s="115"/>
      <c r="Q73" s="115"/>
      <c r="R73" s="115"/>
      <c r="S73" s="117"/>
      <c r="T73" s="117"/>
      <c r="U73" s="117"/>
      <c r="V73" s="33"/>
      <c r="AG73" s="5"/>
      <c r="AH73" s="154"/>
      <c r="AI73" s="154"/>
      <c r="AJ73" s="155"/>
    </row>
    <row r="74" spans="13:38" ht="18.75">
      <c r="M74" s="5"/>
      <c r="O74" s="5"/>
      <c r="P74" s="115"/>
      <c r="Q74" s="115"/>
      <c r="R74" s="115"/>
      <c r="S74" s="33"/>
      <c r="T74" s="33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5"/>
      <c r="Q75" s="115"/>
      <c r="R75" s="115"/>
      <c r="S75" s="33"/>
      <c r="AG75" s="5"/>
      <c r="AH75" s="5"/>
      <c r="AI75" s="5"/>
      <c r="AJ75" s="5"/>
      <c r="AK75" s="5"/>
      <c r="AL75" s="5"/>
    </row>
    <row r="76" spans="13:36" ht="18.75">
      <c r="M76" s="5"/>
      <c r="P76" s="115"/>
      <c r="Q76" s="115"/>
      <c r="R76" s="115"/>
      <c r="S76" s="33"/>
      <c r="AG76" s="5"/>
      <c r="AH76" s="5"/>
      <c r="AJ76" s="5"/>
    </row>
    <row r="77" spans="13:42" ht="18.75">
      <c r="M77" s="5"/>
      <c r="P77" s="115"/>
      <c r="Q77" s="115"/>
      <c r="R77" s="115"/>
      <c r="S77" s="33"/>
      <c r="AG77" s="5"/>
      <c r="AH77" s="5"/>
      <c r="AJ77" s="5"/>
      <c r="AN77" s="18">
        <v>4239</v>
      </c>
      <c r="AO77" s="18">
        <v>16445.73139</v>
      </c>
      <c r="AP77" s="18">
        <v>6313809.207</v>
      </c>
    </row>
    <row r="78" spans="13:36" ht="18.75">
      <c r="M78" s="5"/>
      <c r="P78" s="115"/>
      <c r="Q78" s="115"/>
      <c r="R78" s="115"/>
      <c r="S78" s="33"/>
      <c r="AH78" s="5"/>
      <c r="AJ78" s="5"/>
    </row>
    <row r="79" spans="13:19" ht="18.75">
      <c r="M79" s="5"/>
      <c r="P79" s="115"/>
      <c r="Q79" s="115"/>
      <c r="R79" s="115"/>
      <c r="S79" s="33"/>
    </row>
    <row r="80" spans="13:19" ht="18.75">
      <c r="M80" s="5"/>
      <c r="P80" s="115"/>
      <c r="Q80" s="115"/>
      <c r="R80" s="115"/>
      <c r="S80" s="33"/>
    </row>
    <row r="81" spans="13:19" ht="18.75">
      <c r="M81" s="5"/>
      <c r="P81" s="115"/>
      <c r="Q81" s="115"/>
      <c r="R81" s="115"/>
      <c r="S81" s="33"/>
    </row>
    <row r="82" spans="13:19" ht="18.75">
      <c r="M82" s="5"/>
      <c r="P82" s="115"/>
      <c r="Q82" s="115"/>
      <c r="R82" s="115"/>
      <c r="S82" s="33"/>
    </row>
    <row r="83" spans="13:19" ht="18.75">
      <c r="M83" s="5"/>
      <c r="P83" s="115"/>
      <c r="Q83" s="115"/>
      <c r="R83" s="115"/>
      <c r="S83" s="33"/>
    </row>
    <row r="84" spans="13:19" ht="18.75">
      <c r="M84" s="5"/>
      <c r="P84" s="115"/>
      <c r="Q84" s="115"/>
      <c r="R84" s="115"/>
      <c r="S84" s="33"/>
    </row>
    <row r="85" spans="13:19" ht="18.75">
      <c r="M85" s="5"/>
      <c r="P85" s="115"/>
      <c r="Q85" s="115"/>
      <c r="R85" s="115"/>
      <c r="S85" s="33"/>
    </row>
    <row r="86" spans="3:19" ht="18.75">
      <c r="C86" s="25"/>
      <c r="D86" s="86"/>
      <c r="M86" s="5"/>
      <c r="P86" s="115"/>
      <c r="Q86" s="115"/>
      <c r="R86" s="115"/>
      <c r="S86" s="33"/>
    </row>
    <row r="87" spans="3:19" ht="18.75">
      <c r="C87" s="25"/>
      <c r="D87" s="86"/>
      <c r="M87" s="5"/>
      <c r="P87" s="115"/>
      <c r="Q87" s="115"/>
      <c r="R87" s="115"/>
      <c r="S87" s="33"/>
    </row>
    <row r="88" spans="3:19" ht="18.75">
      <c r="C88" s="25"/>
      <c r="D88" s="86"/>
      <c r="M88" s="5"/>
      <c r="P88" s="115"/>
      <c r="Q88" s="115"/>
      <c r="R88" s="115"/>
      <c r="S88" s="33"/>
    </row>
    <row r="89" spans="3:19" ht="18.75">
      <c r="C89" s="25"/>
      <c r="D89" s="86"/>
      <c r="M89" s="5"/>
      <c r="P89" s="115"/>
      <c r="Q89" s="115"/>
      <c r="R89" s="115"/>
      <c r="S89" s="33"/>
    </row>
    <row r="90" spans="3:19" ht="18.75">
      <c r="C90" s="25"/>
      <c r="D90" s="86"/>
      <c r="M90" s="5"/>
      <c r="P90" s="115"/>
      <c r="Q90" s="115"/>
      <c r="R90" s="115"/>
      <c r="S90" s="33"/>
    </row>
    <row r="91" spans="3:19" ht="18.75">
      <c r="C91" s="25"/>
      <c r="D91" s="86"/>
      <c r="M91" s="5"/>
      <c r="P91" s="115"/>
      <c r="Q91" s="115"/>
      <c r="R91" s="115"/>
      <c r="S91" s="33"/>
    </row>
    <row r="92" spans="3:19" ht="18.75">
      <c r="C92" s="25"/>
      <c r="D92" s="86"/>
      <c r="M92" s="5"/>
      <c r="P92" s="115"/>
      <c r="Q92" s="115"/>
      <c r="R92" s="115"/>
      <c r="S92" s="33"/>
    </row>
    <row r="93" spans="3:19" ht="18.75">
      <c r="C93" s="25"/>
      <c r="D93" s="86"/>
      <c r="M93" s="5"/>
      <c r="P93" s="115"/>
      <c r="Q93" s="115"/>
      <c r="R93" s="115"/>
      <c r="S93" s="33"/>
    </row>
    <row r="94" spans="3:18" ht="18.75">
      <c r="C94" s="25"/>
      <c r="D94" s="86"/>
      <c r="M94" s="5"/>
      <c r="P94" s="115"/>
      <c r="Q94" s="115"/>
      <c r="R94" s="115"/>
    </row>
    <row r="95" spans="3:18" ht="18.75">
      <c r="C95" s="25"/>
      <c r="D95" s="86"/>
      <c r="M95" s="5"/>
      <c r="P95" s="5"/>
      <c r="Q95" s="5"/>
      <c r="R95" s="5"/>
    </row>
    <row r="96" spans="3:16" ht="18.75">
      <c r="C96" s="25"/>
      <c r="D96" s="86"/>
      <c r="M96" s="5"/>
      <c r="P96" s="5"/>
    </row>
    <row r="97" spans="3:13" ht="18.75">
      <c r="C97" s="25"/>
      <c r="D97" s="86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20:B21"/>
    <mergeCell ref="B18:B19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1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7.875" style="18" bestFit="1" customWidth="1"/>
    <col min="5" max="5" width="15.25390625" style="18" customWidth="1"/>
    <col min="6" max="6" width="23.625" style="18" bestFit="1" customWidth="1"/>
    <col min="7" max="8" width="16.125" style="18" bestFit="1" customWidth="1"/>
    <col min="9" max="9" width="20.50390625" style="18" bestFit="1" customWidth="1"/>
    <col min="10" max="10" width="16.125" style="18" bestFit="1" customWidth="1"/>
    <col min="11" max="11" width="16.625" style="18" customWidth="1"/>
    <col min="12" max="12" width="20.375" style="18" bestFit="1" customWidth="1"/>
    <col min="13" max="13" width="15.50390625" style="18" bestFit="1" customWidth="1"/>
    <col min="14" max="14" width="16.625" style="18" customWidth="1"/>
    <col min="15" max="15" width="18.375" style="18" bestFit="1" customWidth="1"/>
    <col min="16" max="16" width="15.50390625" style="18" customWidth="1"/>
    <col min="17" max="17" width="16.625" style="18" customWidth="1"/>
    <col min="18" max="18" width="17.375" style="18" customWidth="1"/>
    <col min="19" max="19" width="13.50390625" style="328" bestFit="1" customWidth="1"/>
    <col min="20" max="20" width="16.625" style="328" customWidth="1"/>
    <col min="21" max="21" width="18.375" style="328" bestFit="1" customWidth="1"/>
    <col min="22" max="22" width="15.375" style="20" bestFit="1" customWidth="1"/>
    <col min="23" max="23" width="16.625" style="20" customWidth="1"/>
    <col min="24" max="24" width="20.375" style="20" bestFit="1" customWidth="1"/>
    <col min="25" max="25" width="13.50390625" style="18" bestFit="1" customWidth="1"/>
    <col min="26" max="26" width="16.625" style="18" customWidth="1"/>
    <col min="27" max="27" width="20.375" style="18" bestFit="1" customWidth="1"/>
    <col min="28" max="28" width="15.375" style="18" bestFit="1" customWidth="1"/>
    <col min="29" max="29" width="16.625" style="18" customWidth="1"/>
    <col min="30" max="30" width="24.625" style="18" bestFit="1" customWidth="1"/>
    <col min="31" max="31" width="16.1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87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72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88"/>
      <c r="T2" s="188"/>
      <c r="U2" s="188"/>
      <c r="V2" s="22"/>
      <c r="W2" s="22"/>
      <c r="X2" s="22"/>
      <c r="Y2" s="22" t="s">
        <v>72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97" t="s">
        <v>7</v>
      </c>
      <c r="T3" s="298"/>
      <c r="U3" s="298"/>
      <c r="V3" s="29" t="s">
        <v>83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299" t="s">
        <v>15</v>
      </c>
      <c r="T4" s="299" t="s">
        <v>16</v>
      </c>
      <c r="U4" s="299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8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146" t="s">
        <v>20</v>
      </c>
      <c r="M5" s="168" t="s">
        <v>18</v>
      </c>
      <c r="N5" s="42" t="s">
        <v>19</v>
      </c>
      <c r="O5" s="146" t="s">
        <v>20</v>
      </c>
      <c r="P5" s="168" t="s">
        <v>18</v>
      </c>
      <c r="Q5" s="42" t="s">
        <v>19</v>
      </c>
      <c r="R5" s="146" t="s">
        <v>20</v>
      </c>
      <c r="S5" s="323" t="s">
        <v>18</v>
      </c>
      <c r="T5" s="300" t="s">
        <v>19</v>
      </c>
      <c r="U5" s="322" t="s">
        <v>20</v>
      </c>
      <c r="V5" s="144" t="s">
        <v>18</v>
      </c>
      <c r="W5" s="42" t="s">
        <v>19</v>
      </c>
      <c r="X5" s="74" t="s">
        <v>20</v>
      </c>
      <c r="Y5" s="42" t="s">
        <v>18</v>
      </c>
      <c r="Z5" s="42" t="s">
        <v>19</v>
      </c>
      <c r="AA5" s="146" t="s">
        <v>20</v>
      </c>
      <c r="AB5" s="168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146" t="s">
        <v>20</v>
      </c>
      <c r="AN5" s="168" t="s">
        <v>18</v>
      </c>
      <c r="AO5" s="42" t="s">
        <v>19</v>
      </c>
      <c r="AP5" s="42" t="s">
        <v>20</v>
      </c>
      <c r="AQ5" s="45"/>
      <c r="AR5" s="41"/>
      <c r="AS5" s="46"/>
      <c r="AT5" s="149"/>
      <c r="AU5" s="25"/>
      <c r="AV5" s="25"/>
    </row>
    <row r="6" spans="1:48" ht="25.5">
      <c r="A6" s="51" t="s">
        <v>21</v>
      </c>
      <c r="B6" s="336" t="s">
        <v>22</v>
      </c>
      <c r="C6" s="75" t="s">
        <v>23</v>
      </c>
      <c r="D6" s="95"/>
      <c r="E6" s="95"/>
      <c r="F6" s="203"/>
      <c r="G6" s="98"/>
      <c r="H6" s="98"/>
      <c r="I6" s="205"/>
      <c r="J6" s="1"/>
      <c r="K6" s="1"/>
      <c r="L6" s="1"/>
      <c r="M6" s="1"/>
      <c r="N6" s="1"/>
      <c r="O6" s="82"/>
      <c r="P6" s="113"/>
      <c r="Q6" s="101"/>
      <c r="R6" s="210"/>
      <c r="S6" s="108">
        <v>3</v>
      </c>
      <c r="T6" s="108">
        <v>305.3905</v>
      </c>
      <c r="U6" s="215">
        <v>77843.875</v>
      </c>
      <c r="V6" s="101">
        <v>4</v>
      </c>
      <c r="W6" s="101">
        <v>123.526</v>
      </c>
      <c r="X6" s="209">
        <v>37331.383</v>
      </c>
      <c r="Y6" s="104"/>
      <c r="Z6" s="104"/>
      <c r="AA6" s="213"/>
      <c r="AB6" s="104"/>
      <c r="AC6" s="104"/>
      <c r="AD6" s="213"/>
      <c r="AE6" s="104"/>
      <c r="AF6" s="104"/>
      <c r="AG6" s="213"/>
      <c r="AH6" s="108"/>
      <c r="AI6" s="108"/>
      <c r="AJ6" s="215"/>
      <c r="AK6" s="104"/>
      <c r="AL6" s="104"/>
      <c r="AM6" s="231"/>
      <c r="AN6" s="81">
        <f>+D6+G6+J6+M6+P6+S6+V6+Y6+AB6+AE6+AH6+AK6</f>
        <v>7</v>
      </c>
      <c r="AO6" s="1">
        <f>+E6+H6+K6+N6+Q6+T6+W6+Z6+AC6+AF6+AI6+AL6</f>
        <v>428.9165</v>
      </c>
      <c r="AP6" s="1">
        <f>+F6+I6+L6+O6+R6+U6+X6+AA6+AD6+AG6+AJ6+AM6</f>
        <v>115175.258</v>
      </c>
      <c r="AQ6" s="49" t="s">
        <v>23</v>
      </c>
      <c r="AR6" s="336" t="s">
        <v>22</v>
      </c>
      <c r="AS6" s="50" t="s">
        <v>21</v>
      </c>
      <c r="AT6" s="25"/>
      <c r="AV6" s="25"/>
    </row>
    <row r="7" spans="1:46" ht="25.5">
      <c r="A7" s="51"/>
      <c r="B7" s="337"/>
      <c r="C7" s="76" t="s">
        <v>24</v>
      </c>
      <c r="D7" s="96"/>
      <c r="E7" s="96"/>
      <c r="F7" s="204"/>
      <c r="G7" s="99"/>
      <c r="H7" s="99"/>
      <c r="I7" s="206"/>
      <c r="J7" s="2"/>
      <c r="K7" s="2"/>
      <c r="L7" s="2"/>
      <c r="M7" s="2"/>
      <c r="N7" s="2"/>
      <c r="O7" s="85"/>
      <c r="P7" s="112"/>
      <c r="Q7" s="102"/>
      <c r="R7" s="208"/>
      <c r="S7" s="109">
        <v>9</v>
      </c>
      <c r="T7" s="109">
        <v>804.6312</v>
      </c>
      <c r="U7" s="216">
        <v>272652.128</v>
      </c>
      <c r="V7" s="102">
        <v>42</v>
      </c>
      <c r="W7" s="102">
        <v>1522.9695</v>
      </c>
      <c r="X7" s="208">
        <v>626919.365</v>
      </c>
      <c r="Y7" s="105">
        <v>13</v>
      </c>
      <c r="Z7" s="105">
        <v>393.17</v>
      </c>
      <c r="AA7" s="212">
        <v>199924.007</v>
      </c>
      <c r="AB7" s="105">
        <v>15</v>
      </c>
      <c r="AC7" s="105">
        <v>814.2875</v>
      </c>
      <c r="AD7" s="212">
        <v>222795.761</v>
      </c>
      <c r="AE7" s="105"/>
      <c r="AF7" s="105"/>
      <c r="AG7" s="212"/>
      <c r="AH7" s="109"/>
      <c r="AI7" s="109"/>
      <c r="AJ7" s="216"/>
      <c r="AK7" s="105">
        <v>0</v>
      </c>
      <c r="AL7" s="105">
        <v>49.737</v>
      </c>
      <c r="AM7" s="222">
        <v>6318.236</v>
      </c>
      <c r="AN7" s="83">
        <f aca="true" t="shared" si="0" ref="AN7:AN63">+D7+G7+J7+M7+P7+S7+V7+Y7+AB7+AE7+AH7+AK7</f>
        <v>79</v>
      </c>
      <c r="AO7" s="2">
        <f aca="true" t="shared" si="1" ref="AO7:AO63">+E7+H7+K7+N7+Q7+T7+W7+Z7+AC7+AF7+AI7+AL7</f>
        <v>3584.7952</v>
      </c>
      <c r="AP7" s="2">
        <f aca="true" t="shared" si="2" ref="AP7:AP63">+F7+I7+L7+O7+R7+U7+X7+AA7+AD7+AG7+AJ7+AM7</f>
        <v>1328609.497</v>
      </c>
      <c r="AQ7" s="53" t="s">
        <v>24</v>
      </c>
      <c r="AR7" s="337"/>
      <c r="AS7" s="50"/>
      <c r="AT7" s="25"/>
    </row>
    <row r="8" spans="1:46" ht="25.5">
      <c r="A8" s="51" t="s">
        <v>25</v>
      </c>
      <c r="B8" s="336" t="s">
        <v>26</v>
      </c>
      <c r="C8" s="75" t="s">
        <v>23</v>
      </c>
      <c r="D8" s="95"/>
      <c r="E8" s="95"/>
      <c r="F8" s="203"/>
      <c r="G8" s="98"/>
      <c r="H8" s="98"/>
      <c r="I8" s="205"/>
      <c r="J8" s="1"/>
      <c r="K8" s="1"/>
      <c r="L8" s="1"/>
      <c r="M8" s="1"/>
      <c r="N8" s="1"/>
      <c r="O8" s="84"/>
      <c r="P8" s="113"/>
      <c r="Q8" s="101"/>
      <c r="R8" s="209"/>
      <c r="S8" s="108"/>
      <c r="T8" s="108"/>
      <c r="U8" s="215"/>
      <c r="V8" s="101"/>
      <c r="W8" s="101"/>
      <c r="X8" s="209"/>
      <c r="Y8" s="104"/>
      <c r="Z8" s="104"/>
      <c r="AA8" s="213"/>
      <c r="AB8" s="104"/>
      <c r="AC8" s="104"/>
      <c r="AD8" s="213"/>
      <c r="AE8" s="104"/>
      <c r="AF8" s="104"/>
      <c r="AG8" s="213"/>
      <c r="AH8" s="108"/>
      <c r="AI8" s="108"/>
      <c r="AJ8" s="215"/>
      <c r="AK8" s="104"/>
      <c r="AL8" s="104"/>
      <c r="AM8" s="221"/>
      <c r="AN8" s="8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25.5">
      <c r="A9" s="51"/>
      <c r="B9" s="337"/>
      <c r="C9" s="76" t="s">
        <v>24</v>
      </c>
      <c r="D9" s="96"/>
      <c r="E9" s="96"/>
      <c r="F9" s="204"/>
      <c r="G9" s="99"/>
      <c r="H9" s="99"/>
      <c r="I9" s="206"/>
      <c r="J9" s="2"/>
      <c r="K9" s="2"/>
      <c r="L9" s="2"/>
      <c r="M9" s="2"/>
      <c r="N9" s="2"/>
      <c r="O9" s="85"/>
      <c r="P9" s="112"/>
      <c r="Q9" s="102"/>
      <c r="R9" s="208"/>
      <c r="S9" s="109"/>
      <c r="T9" s="109"/>
      <c r="U9" s="216"/>
      <c r="V9" s="102"/>
      <c r="W9" s="102"/>
      <c r="X9" s="208"/>
      <c r="Y9" s="105"/>
      <c r="Z9" s="105"/>
      <c r="AA9" s="212"/>
      <c r="AB9" s="105">
        <v>2</v>
      </c>
      <c r="AC9" s="105">
        <v>313.605</v>
      </c>
      <c r="AD9" s="212">
        <v>14337.997</v>
      </c>
      <c r="AE9" s="105"/>
      <c r="AF9" s="105"/>
      <c r="AG9" s="212"/>
      <c r="AH9" s="109">
        <v>2</v>
      </c>
      <c r="AI9" s="109">
        <v>26.267</v>
      </c>
      <c r="AJ9" s="216">
        <v>3122.249</v>
      </c>
      <c r="AK9" s="105">
        <v>1</v>
      </c>
      <c r="AL9" s="105">
        <v>35.256</v>
      </c>
      <c r="AM9" s="222">
        <v>2813.429</v>
      </c>
      <c r="AN9" s="83">
        <f t="shared" si="0"/>
        <v>5</v>
      </c>
      <c r="AO9" s="2">
        <f t="shared" si="1"/>
        <v>375.12800000000004</v>
      </c>
      <c r="AP9" s="2">
        <f t="shared" si="2"/>
        <v>20273.675</v>
      </c>
      <c r="AQ9" s="53" t="s">
        <v>24</v>
      </c>
      <c r="AR9" s="337"/>
      <c r="AS9" s="50"/>
      <c r="AT9" s="25"/>
    </row>
    <row r="10" spans="1:46" ht="25.5">
      <c r="A10" s="51" t="s">
        <v>27</v>
      </c>
      <c r="B10" s="336" t="s">
        <v>28</v>
      </c>
      <c r="C10" s="75" t="s">
        <v>23</v>
      </c>
      <c r="D10" s="95"/>
      <c r="E10" s="95"/>
      <c r="F10" s="203"/>
      <c r="G10" s="98"/>
      <c r="H10" s="98"/>
      <c r="I10" s="205"/>
      <c r="J10" s="1"/>
      <c r="K10" s="1"/>
      <c r="L10" s="1"/>
      <c r="M10" s="1"/>
      <c r="N10" s="1"/>
      <c r="O10" s="84"/>
      <c r="P10" s="113"/>
      <c r="Q10" s="101"/>
      <c r="R10" s="249"/>
      <c r="S10" s="153"/>
      <c r="T10" s="108"/>
      <c r="U10" s="215"/>
      <c r="V10" s="101"/>
      <c r="W10" s="101"/>
      <c r="X10" s="209"/>
      <c r="Y10" s="104"/>
      <c r="Z10" s="104"/>
      <c r="AA10" s="213"/>
      <c r="AB10" s="104"/>
      <c r="AC10" s="104"/>
      <c r="AD10" s="213"/>
      <c r="AE10" s="104"/>
      <c r="AF10" s="104"/>
      <c r="AG10" s="213"/>
      <c r="AH10" s="108"/>
      <c r="AI10" s="108"/>
      <c r="AJ10" s="215"/>
      <c r="AK10" s="104"/>
      <c r="AL10" s="104"/>
      <c r="AM10" s="221"/>
      <c r="AN10" s="8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25.5">
      <c r="A11" s="55"/>
      <c r="B11" s="337"/>
      <c r="C11" s="76" t="s">
        <v>24</v>
      </c>
      <c r="D11" s="96"/>
      <c r="E11" s="96"/>
      <c r="F11" s="204"/>
      <c r="G11" s="99"/>
      <c r="H11" s="99"/>
      <c r="I11" s="206"/>
      <c r="J11" s="2"/>
      <c r="K11" s="2"/>
      <c r="L11" s="2"/>
      <c r="M11" s="2"/>
      <c r="N11" s="2"/>
      <c r="O11" s="85"/>
      <c r="P11" s="112"/>
      <c r="Q11" s="102"/>
      <c r="R11" s="235"/>
      <c r="S11" s="152"/>
      <c r="T11" s="109"/>
      <c r="U11" s="216"/>
      <c r="V11" s="102"/>
      <c r="W11" s="102"/>
      <c r="X11" s="208"/>
      <c r="Y11" s="105"/>
      <c r="Z11" s="105"/>
      <c r="AA11" s="212"/>
      <c r="AB11" s="105"/>
      <c r="AC11" s="105"/>
      <c r="AD11" s="212"/>
      <c r="AE11" s="105"/>
      <c r="AF11" s="105"/>
      <c r="AG11" s="212"/>
      <c r="AH11" s="109"/>
      <c r="AI11" s="109"/>
      <c r="AJ11" s="216"/>
      <c r="AK11" s="105"/>
      <c r="AL11" s="105"/>
      <c r="AM11" s="222"/>
      <c r="AN11" s="83">
        <f t="shared" si="0"/>
        <v>0</v>
      </c>
      <c r="AO11" s="2">
        <f t="shared" si="1"/>
        <v>0</v>
      </c>
      <c r="AP11" s="2">
        <f t="shared" si="2"/>
        <v>0</v>
      </c>
      <c r="AQ11" s="56" t="s">
        <v>24</v>
      </c>
      <c r="AR11" s="337"/>
      <c r="AS11" s="57"/>
      <c r="AT11" s="25"/>
    </row>
    <row r="12" spans="1:46" ht="25.5">
      <c r="A12" s="51"/>
      <c r="B12" s="336" t="s">
        <v>29</v>
      </c>
      <c r="C12" s="75" t="s">
        <v>23</v>
      </c>
      <c r="D12" s="95"/>
      <c r="E12" s="95"/>
      <c r="F12" s="203"/>
      <c r="G12" s="98"/>
      <c r="H12" s="98"/>
      <c r="I12" s="205"/>
      <c r="J12" s="1"/>
      <c r="K12" s="1"/>
      <c r="L12" s="1"/>
      <c r="M12" s="1"/>
      <c r="N12" s="1"/>
      <c r="O12" s="84"/>
      <c r="P12" s="113"/>
      <c r="Q12" s="211"/>
      <c r="R12" s="236"/>
      <c r="S12" s="153"/>
      <c r="T12" s="108"/>
      <c r="U12" s="215"/>
      <c r="V12" s="101"/>
      <c r="W12" s="101"/>
      <c r="X12" s="209"/>
      <c r="Y12" s="104"/>
      <c r="Z12" s="104"/>
      <c r="AA12" s="213"/>
      <c r="AB12" s="104"/>
      <c r="AC12" s="104"/>
      <c r="AD12" s="213"/>
      <c r="AE12" s="104"/>
      <c r="AF12" s="104"/>
      <c r="AG12" s="213"/>
      <c r="AH12" s="108"/>
      <c r="AI12" s="108"/>
      <c r="AJ12" s="215"/>
      <c r="AK12" s="104"/>
      <c r="AL12" s="104"/>
      <c r="AM12" s="221"/>
      <c r="AN12" s="8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25.5">
      <c r="A13" s="51" t="s">
        <v>30</v>
      </c>
      <c r="B13" s="337"/>
      <c r="C13" s="76" t="s">
        <v>24</v>
      </c>
      <c r="D13" s="96"/>
      <c r="E13" s="96"/>
      <c r="F13" s="204"/>
      <c r="G13" s="99"/>
      <c r="H13" s="99"/>
      <c r="I13" s="206"/>
      <c r="J13" s="2"/>
      <c r="K13" s="2"/>
      <c r="L13" s="2"/>
      <c r="M13" s="2"/>
      <c r="N13" s="2"/>
      <c r="O13" s="85"/>
      <c r="P13" s="112"/>
      <c r="Q13" s="102"/>
      <c r="R13" s="235"/>
      <c r="S13" s="152"/>
      <c r="T13" s="109"/>
      <c r="U13" s="216"/>
      <c r="V13" s="102"/>
      <c r="W13" s="102"/>
      <c r="X13" s="208"/>
      <c r="Y13" s="105"/>
      <c r="Z13" s="105"/>
      <c r="AA13" s="212"/>
      <c r="AB13" s="105"/>
      <c r="AC13" s="105"/>
      <c r="AD13" s="212"/>
      <c r="AE13" s="105"/>
      <c r="AF13" s="105"/>
      <c r="AG13" s="212"/>
      <c r="AH13" s="109"/>
      <c r="AI13" s="109"/>
      <c r="AJ13" s="216"/>
      <c r="AK13" s="105"/>
      <c r="AL13" s="105"/>
      <c r="AM13" s="222"/>
      <c r="AN13" s="83">
        <f t="shared" si="0"/>
        <v>0</v>
      </c>
      <c r="AO13" s="2">
        <f t="shared" si="1"/>
        <v>0</v>
      </c>
      <c r="AP13" s="2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25.5">
      <c r="A14" s="51"/>
      <c r="B14" s="336" t="s">
        <v>31</v>
      </c>
      <c r="C14" s="75" t="s">
        <v>23</v>
      </c>
      <c r="D14" s="95"/>
      <c r="E14" s="95"/>
      <c r="F14" s="203"/>
      <c r="G14" s="98"/>
      <c r="H14" s="98"/>
      <c r="I14" s="205"/>
      <c r="J14" s="1"/>
      <c r="K14" s="1"/>
      <c r="L14" s="1"/>
      <c r="M14" s="1"/>
      <c r="N14" s="1"/>
      <c r="O14" s="84"/>
      <c r="P14" s="113"/>
      <c r="Q14" s="101"/>
      <c r="R14" s="234"/>
      <c r="S14" s="153"/>
      <c r="T14" s="108"/>
      <c r="U14" s="215"/>
      <c r="V14" s="101"/>
      <c r="W14" s="101"/>
      <c r="X14" s="209"/>
      <c r="Y14" s="104"/>
      <c r="Z14" s="104"/>
      <c r="AA14" s="213"/>
      <c r="AB14" s="104"/>
      <c r="AC14" s="104"/>
      <c r="AD14" s="213"/>
      <c r="AE14" s="104"/>
      <c r="AF14" s="104"/>
      <c r="AG14" s="213"/>
      <c r="AH14" s="108"/>
      <c r="AI14" s="108"/>
      <c r="AJ14" s="215"/>
      <c r="AK14" s="104"/>
      <c r="AL14" s="104"/>
      <c r="AM14" s="221"/>
      <c r="AN14" s="81">
        <f t="shared" si="0"/>
        <v>0</v>
      </c>
      <c r="AO14" s="1">
        <f t="shared" si="1"/>
        <v>0</v>
      </c>
      <c r="AP14" s="1">
        <f t="shared" si="2"/>
        <v>0</v>
      </c>
      <c r="AQ14" s="49" t="s">
        <v>23</v>
      </c>
      <c r="AR14" s="336" t="s">
        <v>31</v>
      </c>
      <c r="AS14" s="50"/>
      <c r="AT14" s="25"/>
    </row>
    <row r="15" spans="1:46" ht="25.5">
      <c r="A15" s="51" t="s">
        <v>25</v>
      </c>
      <c r="B15" s="337"/>
      <c r="C15" s="76" t="s">
        <v>24</v>
      </c>
      <c r="D15" s="96"/>
      <c r="E15" s="96"/>
      <c r="F15" s="204"/>
      <c r="G15" s="99"/>
      <c r="H15" s="99"/>
      <c r="I15" s="206"/>
      <c r="J15" s="2"/>
      <c r="K15" s="2"/>
      <c r="L15" s="2"/>
      <c r="M15" s="2"/>
      <c r="N15" s="2"/>
      <c r="O15" s="85"/>
      <c r="P15" s="112"/>
      <c r="Q15" s="102"/>
      <c r="R15" s="208"/>
      <c r="S15" s="109"/>
      <c r="T15" s="109"/>
      <c r="U15" s="216"/>
      <c r="V15" s="102"/>
      <c r="W15" s="102"/>
      <c r="X15" s="208"/>
      <c r="Y15" s="105"/>
      <c r="Z15" s="105"/>
      <c r="AA15" s="212"/>
      <c r="AB15" s="105"/>
      <c r="AC15" s="105"/>
      <c r="AD15" s="212"/>
      <c r="AE15" s="105"/>
      <c r="AF15" s="105"/>
      <c r="AG15" s="212"/>
      <c r="AH15" s="109"/>
      <c r="AI15" s="109"/>
      <c r="AJ15" s="216"/>
      <c r="AK15" s="105"/>
      <c r="AL15" s="105"/>
      <c r="AM15" s="222"/>
      <c r="AN15" s="83">
        <f t="shared" si="0"/>
        <v>0</v>
      </c>
      <c r="AO15" s="2">
        <f t="shared" si="1"/>
        <v>0</v>
      </c>
      <c r="AP15" s="2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25.5">
      <c r="A16" s="51"/>
      <c r="B16" s="336" t="s">
        <v>32</v>
      </c>
      <c r="C16" s="75" t="s">
        <v>23</v>
      </c>
      <c r="D16" s="95"/>
      <c r="E16" s="95"/>
      <c r="F16" s="203"/>
      <c r="G16" s="98"/>
      <c r="H16" s="98"/>
      <c r="I16" s="205"/>
      <c r="J16" s="1"/>
      <c r="K16" s="1"/>
      <c r="L16" s="1"/>
      <c r="M16" s="1"/>
      <c r="N16" s="1"/>
      <c r="O16" s="84"/>
      <c r="P16" s="113"/>
      <c r="Q16" s="101"/>
      <c r="R16" s="209"/>
      <c r="S16" s="108"/>
      <c r="T16" s="108"/>
      <c r="U16" s="215"/>
      <c r="V16" s="101"/>
      <c r="W16" s="101"/>
      <c r="X16" s="209"/>
      <c r="Y16" s="104"/>
      <c r="Z16" s="104"/>
      <c r="AA16" s="213"/>
      <c r="AB16" s="104"/>
      <c r="AC16" s="104"/>
      <c r="AD16" s="213"/>
      <c r="AE16" s="104"/>
      <c r="AF16" s="104"/>
      <c r="AG16" s="213"/>
      <c r="AH16" s="108"/>
      <c r="AI16" s="108"/>
      <c r="AJ16" s="215"/>
      <c r="AK16" s="104"/>
      <c r="AL16" s="104"/>
      <c r="AM16" s="221"/>
      <c r="AN16" s="81">
        <f t="shared" si="0"/>
        <v>0</v>
      </c>
      <c r="AO16" s="1">
        <f t="shared" si="1"/>
        <v>0</v>
      </c>
      <c r="AP16" s="1">
        <f t="shared" si="2"/>
        <v>0</v>
      </c>
      <c r="AQ16" s="49" t="s">
        <v>23</v>
      </c>
      <c r="AR16" s="336" t="s">
        <v>32</v>
      </c>
      <c r="AS16" s="50"/>
      <c r="AT16" s="25"/>
    </row>
    <row r="17" spans="1:46" ht="25.5">
      <c r="A17" s="51" t="s">
        <v>27</v>
      </c>
      <c r="B17" s="337"/>
      <c r="C17" s="76" t="s">
        <v>24</v>
      </c>
      <c r="D17" s="96"/>
      <c r="E17" s="96"/>
      <c r="F17" s="204"/>
      <c r="G17" s="99"/>
      <c r="H17" s="99"/>
      <c r="I17" s="206"/>
      <c r="J17" s="2"/>
      <c r="K17" s="2"/>
      <c r="L17" s="2"/>
      <c r="M17" s="2"/>
      <c r="N17" s="2"/>
      <c r="O17" s="87"/>
      <c r="P17" s="112"/>
      <c r="Q17" s="102"/>
      <c r="R17" s="208"/>
      <c r="S17" s="109"/>
      <c r="T17" s="109"/>
      <c r="U17" s="216"/>
      <c r="V17" s="102"/>
      <c r="W17" s="102"/>
      <c r="X17" s="208"/>
      <c r="Y17" s="105"/>
      <c r="Z17" s="105"/>
      <c r="AA17" s="212"/>
      <c r="AB17" s="105"/>
      <c r="AC17" s="105"/>
      <c r="AD17" s="212"/>
      <c r="AE17" s="105"/>
      <c r="AF17" s="105"/>
      <c r="AG17" s="212"/>
      <c r="AH17" s="109"/>
      <c r="AI17" s="109"/>
      <c r="AJ17" s="216"/>
      <c r="AK17" s="105"/>
      <c r="AL17" s="105"/>
      <c r="AM17" s="222"/>
      <c r="AN17" s="83">
        <f t="shared" si="0"/>
        <v>0</v>
      </c>
      <c r="AO17" s="2">
        <f t="shared" si="1"/>
        <v>0</v>
      </c>
      <c r="AP17" s="2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25.5">
      <c r="A18" s="51"/>
      <c r="B18" s="336" t="s">
        <v>33</v>
      </c>
      <c r="C18" s="75" t="s">
        <v>23</v>
      </c>
      <c r="D18" s="95"/>
      <c r="E18" s="95"/>
      <c r="F18" s="203"/>
      <c r="G18" s="98"/>
      <c r="H18" s="98"/>
      <c r="I18" s="205"/>
      <c r="J18" s="1"/>
      <c r="K18" s="1"/>
      <c r="L18" s="1"/>
      <c r="M18" s="1"/>
      <c r="N18" s="1"/>
      <c r="O18" s="84"/>
      <c r="P18" s="113"/>
      <c r="Q18" s="101"/>
      <c r="R18" s="209"/>
      <c r="S18" s="108"/>
      <c r="T18" s="108"/>
      <c r="U18" s="215"/>
      <c r="V18" s="101"/>
      <c r="W18" s="101"/>
      <c r="X18" s="209"/>
      <c r="Y18" s="104"/>
      <c r="Z18" s="104"/>
      <c r="AA18" s="213"/>
      <c r="AB18" s="104"/>
      <c r="AC18" s="104"/>
      <c r="AD18" s="213"/>
      <c r="AE18" s="104"/>
      <c r="AF18" s="104"/>
      <c r="AG18" s="213"/>
      <c r="AH18" s="108"/>
      <c r="AI18" s="108"/>
      <c r="AJ18" s="215"/>
      <c r="AK18" s="104"/>
      <c r="AL18" s="104"/>
      <c r="AM18" s="221"/>
      <c r="AN18" s="81">
        <f t="shared" si="0"/>
        <v>0</v>
      </c>
      <c r="AO18" s="1">
        <f t="shared" si="1"/>
        <v>0</v>
      </c>
      <c r="AP18" s="1">
        <f t="shared" si="2"/>
        <v>0</v>
      </c>
      <c r="AQ18" s="49" t="s">
        <v>23</v>
      </c>
      <c r="AR18" s="336" t="s">
        <v>33</v>
      </c>
      <c r="AS18" s="50"/>
      <c r="AT18" s="25"/>
    </row>
    <row r="19" spans="1:46" ht="25.5">
      <c r="A19" s="55"/>
      <c r="B19" s="337"/>
      <c r="C19" s="76" t="s">
        <v>24</v>
      </c>
      <c r="D19" s="96"/>
      <c r="E19" s="96"/>
      <c r="F19" s="204"/>
      <c r="G19" s="99"/>
      <c r="H19" s="99"/>
      <c r="I19" s="206"/>
      <c r="J19" s="2"/>
      <c r="K19" s="2"/>
      <c r="L19" s="2"/>
      <c r="M19" s="2"/>
      <c r="N19" s="2"/>
      <c r="O19" s="85"/>
      <c r="P19" s="112"/>
      <c r="Q19" s="102"/>
      <c r="R19" s="208"/>
      <c r="S19" s="109"/>
      <c r="T19" s="109"/>
      <c r="U19" s="216"/>
      <c r="V19" s="102"/>
      <c r="W19" s="102"/>
      <c r="X19" s="208"/>
      <c r="Y19" s="105"/>
      <c r="Z19" s="105"/>
      <c r="AA19" s="212"/>
      <c r="AB19" s="105"/>
      <c r="AC19" s="105"/>
      <c r="AD19" s="212"/>
      <c r="AE19" s="105"/>
      <c r="AF19" s="105"/>
      <c r="AG19" s="212"/>
      <c r="AH19" s="109"/>
      <c r="AI19" s="109"/>
      <c r="AJ19" s="216"/>
      <c r="AK19" s="105"/>
      <c r="AL19" s="105"/>
      <c r="AM19" s="222"/>
      <c r="AN19" s="83">
        <f t="shared" si="0"/>
        <v>0</v>
      </c>
      <c r="AO19" s="2">
        <f t="shared" si="1"/>
        <v>0</v>
      </c>
      <c r="AP19" s="2">
        <f t="shared" si="2"/>
        <v>0</v>
      </c>
      <c r="AQ19" s="56" t="s">
        <v>24</v>
      </c>
      <c r="AR19" s="337"/>
      <c r="AS19" s="57"/>
      <c r="AT19" s="25"/>
    </row>
    <row r="20" spans="1:46" ht="25.5">
      <c r="A20" s="51" t="s">
        <v>34</v>
      </c>
      <c r="B20" s="336" t="s">
        <v>35</v>
      </c>
      <c r="C20" s="75" t="s">
        <v>23</v>
      </c>
      <c r="D20" s="95"/>
      <c r="E20" s="95"/>
      <c r="F20" s="203"/>
      <c r="G20" s="98"/>
      <c r="H20" s="98"/>
      <c r="I20" s="205"/>
      <c r="J20" s="1"/>
      <c r="K20" s="1"/>
      <c r="L20" s="1"/>
      <c r="M20" s="1"/>
      <c r="N20" s="1"/>
      <c r="O20" s="84"/>
      <c r="P20" s="113"/>
      <c r="Q20" s="101"/>
      <c r="R20" s="209"/>
      <c r="S20" s="108"/>
      <c r="T20" s="108"/>
      <c r="U20" s="215"/>
      <c r="V20" s="101"/>
      <c r="W20" s="101"/>
      <c r="X20" s="209"/>
      <c r="Y20" s="104"/>
      <c r="Z20" s="104"/>
      <c r="AA20" s="213"/>
      <c r="AB20" s="104">
        <v>3</v>
      </c>
      <c r="AC20" s="104">
        <v>247.0468</v>
      </c>
      <c r="AD20" s="213">
        <v>36185.852</v>
      </c>
      <c r="AE20" s="104">
        <v>18</v>
      </c>
      <c r="AF20" s="104">
        <v>924.717</v>
      </c>
      <c r="AG20" s="213">
        <v>61060.375</v>
      </c>
      <c r="AH20" s="108">
        <v>31</v>
      </c>
      <c r="AI20" s="108">
        <v>882.771</v>
      </c>
      <c r="AJ20" s="215">
        <v>38442.74</v>
      </c>
      <c r="AK20" s="104">
        <v>1</v>
      </c>
      <c r="AL20" s="104">
        <v>122.007</v>
      </c>
      <c r="AM20" s="221">
        <v>5605.129</v>
      </c>
      <c r="AN20" s="81">
        <f t="shared" si="0"/>
        <v>53</v>
      </c>
      <c r="AO20" s="1">
        <f t="shared" si="1"/>
        <v>2176.5418</v>
      </c>
      <c r="AP20" s="1">
        <f t="shared" si="2"/>
        <v>141294.096</v>
      </c>
      <c r="AQ20" s="49" t="s">
        <v>23</v>
      </c>
      <c r="AR20" s="336" t="s">
        <v>35</v>
      </c>
      <c r="AS20" s="50" t="s">
        <v>34</v>
      </c>
      <c r="AT20" s="25"/>
    </row>
    <row r="21" spans="1:46" ht="25.5">
      <c r="A21" s="51" t="s">
        <v>25</v>
      </c>
      <c r="B21" s="337"/>
      <c r="C21" s="76" t="s">
        <v>24</v>
      </c>
      <c r="D21" s="96"/>
      <c r="E21" s="96"/>
      <c r="F21" s="204"/>
      <c r="G21" s="99"/>
      <c r="H21" s="99"/>
      <c r="I21" s="206"/>
      <c r="J21" s="2"/>
      <c r="K21" s="2"/>
      <c r="L21" s="2"/>
      <c r="M21" s="2"/>
      <c r="N21" s="2"/>
      <c r="O21" s="85"/>
      <c r="P21" s="112"/>
      <c r="Q21" s="102"/>
      <c r="R21" s="208"/>
      <c r="S21" s="109"/>
      <c r="T21" s="109"/>
      <c r="U21" s="216"/>
      <c r="V21" s="102"/>
      <c r="W21" s="102"/>
      <c r="X21" s="208"/>
      <c r="Y21" s="105"/>
      <c r="Z21" s="105"/>
      <c r="AA21" s="212"/>
      <c r="AB21" s="105">
        <v>20</v>
      </c>
      <c r="AC21" s="105">
        <v>1331.8686</v>
      </c>
      <c r="AD21" s="212">
        <v>204628.232</v>
      </c>
      <c r="AE21" s="105">
        <v>68</v>
      </c>
      <c r="AF21" s="105">
        <v>4930.8668</v>
      </c>
      <c r="AG21" s="212">
        <v>407585.902</v>
      </c>
      <c r="AH21" s="109">
        <v>117</v>
      </c>
      <c r="AI21" s="109">
        <v>5546.845</v>
      </c>
      <c r="AJ21" s="216">
        <v>242804.756</v>
      </c>
      <c r="AK21" s="105">
        <v>18</v>
      </c>
      <c r="AL21" s="105">
        <v>1131.813</v>
      </c>
      <c r="AM21" s="222">
        <v>56272.278</v>
      </c>
      <c r="AN21" s="83">
        <f t="shared" si="0"/>
        <v>223</v>
      </c>
      <c r="AO21" s="2">
        <f t="shared" si="1"/>
        <v>12941.393399999999</v>
      </c>
      <c r="AP21" s="2">
        <f t="shared" si="2"/>
        <v>911291.168</v>
      </c>
      <c r="AQ21" s="53" t="s">
        <v>24</v>
      </c>
      <c r="AR21" s="337"/>
      <c r="AS21" s="50" t="s">
        <v>25</v>
      </c>
      <c r="AT21" s="25"/>
    </row>
    <row r="22" spans="1:46" ht="25.5">
      <c r="A22" s="51" t="s">
        <v>27</v>
      </c>
      <c r="B22" s="336" t="s">
        <v>36</v>
      </c>
      <c r="C22" s="75" t="s">
        <v>23</v>
      </c>
      <c r="D22" s="95"/>
      <c r="E22" s="95"/>
      <c r="F22" s="203"/>
      <c r="G22" s="98"/>
      <c r="H22" s="98"/>
      <c r="I22" s="205"/>
      <c r="J22" s="1"/>
      <c r="K22" s="1"/>
      <c r="L22" s="1"/>
      <c r="M22" s="1"/>
      <c r="N22" s="1"/>
      <c r="O22" s="84"/>
      <c r="P22" s="113"/>
      <c r="Q22" s="101"/>
      <c r="R22" s="209"/>
      <c r="S22" s="108"/>
      <c r="T22" s="108"/>
      <c r="U22" s="215"/>
      <c r="V22" s="101"/>
      <c r="W22" s="101"/>
      <c r="X22" s="209"/>
      <c r="Y22" s="104"/>
      <c r="Z22" s="104"/>
      <c r="AA22" s="213"/>
      <c r="AB22" s="104"/>
      <c r="AC22" s="104"/>
      <c r="AD22" s="213"/>
      <c r="AE22" s="104"/>
      <c r="AF22" s="104"/>
      <c r="AG22" s="213"/>
      <c r="AH22" s="108"/>
      <c r="AI22" s="108"/>
      <c r="AJ22" s="215"/>
      <c r="AK22" s="104"/>
      <c r="AL22" s="104"/>
      <c r="AM22" s="221"/>
      <c r="AN22" s="81">
        <f t="shared" si="0"/>
        <v>0</v>
      </c>
      <c r="AO22" s="1">
        <f t="shared" si="1"/>
        <v>0</v>
      </c>
      <c r="AP22" s="1">
        <f t="shared" si="2"/>
        <v>0</v>
      </c>
      <c r="AQ22" s="49" t="s">
        <v>23</v>
      </c>
      <c r="AR22" s="336" t="s">
        <v>36</v>
      </c>
      <c r="AS22" s="50" t="s">
        <v>27</v>
      </c>
      <c r="AT22" s="25"/>
    </row>
    <row r="23" spans="1:46" ht="25.5">
      <c r="A23" s="55"/>
      <c r="B23" s="337"/>
      <c r="C23" s="76" t="s">
        <v>24</v>
      </c>
      <c r="D23" s="96"/>
      <c r="E23" s="96"/>
      <c r="F23" s="204"/>
      <c r="G23" s="99"/>
      <c r="H23" s="99"/>
      <c r="I23" s="206"/>
      <c r="J23" s="2"/>
      <c r="K23" s="2"/>
      <c r="L23" s="2"/>
      <c r="M23" s="2"/>
      <c r="N23" s="2"/>
      <c r="O23" s="85"/>
      <c r="P23" s="112"/>
      <c r="Q23" s="102"/>
      <c r="R23" s="208"/>
      <c r="S23" s="109"/>
      <c r="T23" s="109"/>
      <c r="U23" s="216"/>
      <c r="V23" s="102"/>
      <c r="W23" s="102"/>
      <c r="X23" s="208"/>
      <c r="Y23" s="105"/>
      <c r="Z23" s="105"/>
      <c r="AA23" s="212"/>
      <c r="AB23" s="105"/>
      <c r="AC23" s="105"/>
      <c r="AD23" s="212"/>
      <c r="AE23" s="105"/>
      <c r="AF23" s="105"/>
      <c r="AG23" s="212"/>
      <c r="AH23" s="109"/>
      <c r="AI23" s="109"/>
      <c r="AJ23" s="216"/>
      <c r="AK23" s="105"/>
      <c r="AL23" s="105"/>
      <c r="AM23" s="222"/>
      <c r="AN23" s="83">
        <f t="shared" si="0"/>
        <v>0</v>
      </c>
      <c r="AO23" s="2">
        <f t="shared" si="1"/>
        <v>0</v>
      </c>
      <c r="AP23" s="2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>
        <v>19</v>
      </c>
      <c r="E24" s="1">
        <v>61.7106</v>
      </c>
      <c r="F24" s="1">
        <v>12842.224</v>
      </c>
      <c r="G24" s="1">
        <v>14</v>
      </c>
      <c r="H24" s="1">
        <v>39.6339</v>
      </c>
      <c r="I24" s="1">
        <v>11198.945</v>
      </c>
      <c r="J24" s="1">
        <v>19</v>
      </c>
      <c r="K24" s="1">
        <v>119.3466</v>
      </c>
      <c r="L24" s="1">
        <v>24433.268</v>
      </c>
      <c r="M24" s="1">
        <v>21</v>
      </c>
      <c r="N24" s="1">
        <v>186.5525</v>
      </c>
      <c r="O24" s="84">
        <v>27777.454</v>
      </c>
      <c r="P24" s="113">
        <v>17</v>
      </c>
      <c r="Q24" s="101">
        <v>180.2631</v>
      </c>
      <c r="R24" s="209">
        <v>18813.746</v>
      </c>
      <c r="S24" s="108">
        <v>20</v>
      </c>
      <c r="T24" s="108">
        <v>169.7784</v>
      </c>
      <c r="U24" s="215">
        <v>19369.174</v>
      </c>
      <c r="V24" s="101">
        <v>32</v>
      </c>
      <c r="W24" s="101">
        <v>212.9239</v>
      </c>
      <c r="X24" s="209">
        <v>43331.831</v>
      </c>
      <c r="Y24" s="104">
        <v>25</v>
      </c>
      <c r="Z24" s="104">
        <v>175.7486</v>
      </c>
      <c r="AA24" s="213">
        <v>49360.977</v>
      </c>
      <c r="AB24" s="104">
        <v>20</v>
      </c>
      <c r="AC24" s="104">
        <v>117.6414</v>
      </c>
      <c r="AD24" s="213">
        <v>40486.831</v>
      </c>
      <c r="AE24" s="104">
        <v>17</v>
      </c>
      <c r="AF24" s="104">
        <v>65.3913</v>
      </c>
      <c r="AG24" s="213">
        <v>22841.96</v>
      </c>
      <c r="AH24" s="108">
        <v>32</v>
      </c>
      <c r="AI24" s="108">
        <v>70.0268</v>
      </c>
      <c r="AJ24" s="215">
        <v>31288.292</v>
      </c>
      <c r="AK24" s="104">
        <v>17</v>
      </c>
      <c r="AL24" s="104">
        <v>38.6554</v>
      </c>
      <c r="AM24" s="221">
        <v>13844.726</v>
      </c>
      <c r="AN24" s="81">
        <f t="shared" si="0"/>
        <v>253</v>
      </c>
      <c r="AO24" s="1">
        <f t="shared" si="1"/>
        <v>1437.6725000000004</v>
      </c>
      <c r="AP24" s="1">
        <f t="shared" si="2"/>
        <v>315589.4280000001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1">
        <v>17</v>
      </c>
      <c r="E25" s="1">
        <v>76.1832</v>
      </c>
      <c r="F25" s="1">
        <v>19365.975</v>
      </c>
      <c r="G25" s="1">
        <v>6</v>
      </c>
      <c r="H25" s="1">
        <v>34.7668</v>
      </c>
      <c r="I25" s="1">
        <v>9070.994</v>
      </c>
      <c r="J25" s="2">
        <v>6</v>
      </c>
      <c r="K25" s="2">
        <v>29.221</v>
      </c>
      <c r="L25" s="2">
        <v>6548.106</v>
      </c>
      <c r="M25" s="2">
        <v>11</v>
      </c>
      <c r="N25" s="2">
        <v>130.6546</v>
      </c>
      <c r="O25" s="85">
        <v>16582.82</v>
      </c>
      <c r="P25" s="112">
        <v>15</v>
      </c>
      <c r="Q25" s="102">
        <v>178.6716</v>
      </c>
      <c r="R25" s="208">
        <v>18282.784</v>
      </c>
      <c r="S25" s="109">
        <v>23</v>
      </c>
      <c r="T25" s="109">
        <v>239.3369</v>
      </c>
      <c r="U25" s="216">
        <v>30586.763</v>
      </c>
      <c r="V25" s="102">
        <v>36</v>
      </c>
      <c r="W25" s="102">
        <v>367.0568</v>
      </c>
      <c r="X25" s="208">
        <v>74901.408</v>
      </c>
      <c r="Y25" s="105">
        <v>44</v>
      </c>
      <c r="Z25" s="105">
        <v>404.7732</v>
      </c>
      <c r="AA25" s="212">
        <v>102720.195</v>
      </c>
      <c r="AB25" s="105">
        <v>39</v>
      </c>
      <c r="AC25" s="105">
        <v>280.5014</v>
      </c>
      <c r="AD25" s="212">
        <v>92596.053</v>
      </c>
      <c r="AE25" s="105">
        <v>25</v>
      </c>
      <c r="AF25" s="105">
        <v>113.7636</v>
      </c>
      <c r="AG25" s="212">
        <v>39413.618</v>
      </c>
      <c r="AH25" s="109">
        <v>31</v>
      </c>
      <c r="AI25" s="109">
        <v>107.3372</v>
      </c>
      <c r="AJ25" s="216">
        <v>49306.566</v>
      </c>
      <c r="AK25" s="105">
        <v>14</v>
      </c>
      <c r="AL25" s="105">
        <v>45.5076</v>
      </c>
      <c r="AM25" s="222">
        <v>19222.655</v>
      </c>
      <c r="AN25" s="83">
        <f t="shared" si="0"/>
        <v>267</v>
      </c>
      <c r="AO25" s="2">
        <f t="shared" si="1"/>
        <v>2007.7739</v>
      </c>
      <c r="AP25" s="2">
        <f t="shared" si="2"/>
        <v>478597.93700000003</v>
      </c>
      <c r="AQ25" s="53" t="s">
        <v>24</v>
      </c>
      <c r="AR25" s="337"/>
      <c r="AS25" s="50" t="s">
        <v>38</v>
      </c>
      <c r="AT25" s="25"/>
    </row>
    <row r="26" spans="1:46" ht="25.5">
      <c r="A26" s="51"/>
      <c r="B26" s="336" t="s">
        <v>39</v>
      </c>
      <c r="C26" s="75" t="s">
        <v>23</v>
      </c>
      <c r="D26" s="95"/>
      <c r="E26" s="95"/>
      <c r="F26" s="203"/>
      <c r="G26" s="98"/>
      <c r="H26" s="98"/>
      <c r="I26" s="205"/>
      <c r="J26" s="1"/>
      <c r="K26" s="1"/>
      <c r="L26" s="1"/>
      <c r="M26" s="1"/>
      <c r="N26" s="1"/>
      <c r="O26" s="84"/>
      <c r="P26" s="113"/>
      <c r="Q26" s="101"/>
      <c r="R26" s="209"/>
      <c r="S26" s="108"/>
      <c r="T26" s="108"/>
      <c r="U26" s="215"/>
      <c r="V26" s="101"/>
      <c r="W26" s="101"/>
      <c r="X26" s="209"/>
      <c r="Y26" s="104"/>
      <c r="Z26" s="104"/>
      <c r="AA26" s="213"/>
      <c r="AB26" s="104"/>
      <c r="AC26" s="104"/>
      <c r="AD26" s="213"/>
      <c r="AE26" s="104"/>
      <c r="AF26" s="104"/>
      <c r="AG26" s="213"/>
      <c r="AH26" s="108"/>
      <c r="AI26" s="108"/>
      <c r="AJ26" s="215"/>
      <c r="AK26" s="104"/>
      <c r="AL26" s="104"/>
      <c r="AM26" s="221"/>
      <c r="AN26" s="8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25.5">
      <c r="A27" s="51" t="s">
        <v>25</v>
      </c>
      <c r="B27" s="337"/>
      <c r="C27" s="76" t="s">
        <v>24</v>
      </c>
      <c r="D27" s="96"/>
      <c r="E27" s="96"/>
      <c r="F27" s="204"/>
      <c r="G27" s="99"/>
      <c r="H27" s="99"/>
      <c r="I27" s="206"/>
      <c r="J27" s="2"/>
      <c r="K27" s="2"/>
      <c r="L27" s="2"/>
      <c r="M27" s="2"/>
      <c r="N27" s="2"/>
      <c r="O27" s="85"/>
      <c r="P27" s="112"/>
      <c r="Q27" s="102"/>
      <c r="R27" s="208"/>
      <c r="S27" s="109"/>
      <c r="T27" s="109"/>
      <c r="U27" s="216"/>
      <c r="V27" s="102"/>
      <c r="W27" s="102"/>
      <c r="X27" s="208"/>
      <c r="Y27" s="105"/>
      <c r="Z27" s="105"/>
      <c r="AA27" s="212"/>
      <c r="AB27" s="105"/>
      <c r="AC27" s="105"/>
      <c r="AD27" s="212"/>
      <c r="AE27" s="105"/>
      <c r="AF27" s="105"/>
      <c r="AG27" s="212"/>
      <c r="AH27" s="109"/>
      <c r="AI27" s="109"/>
      <c r="AJ27" s="216"/>
      <c r="AK27" s="105"/>
      <c r="AL27" s="105"/>
      <c r="AM27" s="222"/>
      <c r="AN27" s="83">
        <f t="shared" si="0"/>
        <v>0</v>
      </c>
      <c r="AO27" s="2">
        <f t="shared" si="1"/>
        <v>0</v>
      </c>
      <c r="AP27" s="2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25.5">
      <c r="A28" s="51"/>
      <c r="B28" s="336" t="s">
        <v>40</v>
      </c>
      <c r="C28" s="75" t="s">
        <v>23</v>
      </c>
      <c r="D28" s="95"/>
      <c r="E28" s="95"/>
      <c r="F28" s="203"/>
      <c r="G28" s="98"/>
      <c r="H28" s="98"/>
      <c r="I28" s="205"/>
      <c r="J28" s="1"/>
      <c r="K28" s="1"/>
      <c r="L28" s="1"/>
      <c r="M28" s="1"/>
      <c r="N28" s="1"/>
      <c r="O28" s="84"/>
      <c r="P28" s="113"/>
      <c r="Q28" s="101"/>
      <c r="R28" s="209"/>
      <c r="S28" s="108"/>
      <c r="T28" s="108"/>
      <c r="U28" s="215"/>
      <c r="V28" s="101"/>
      <c r="W28" s="101"/>
      <c r="X28" s="209"/>
      <c r="Y28" s="104"/>
      <c r="Z28" s="104"/>
      <c r="AA28" s="213"/>
      <c r="AB28" s="104"/>
      <c r="AC28" s="104"/>
      <c r="AD28" s="213"/>
      <c r="AE28" s="104"/>
      <c r="AF28" s="104"/>
      <c r="AG28" s="213"/>
      <c r="AH28" s="108"/>
      <c r="AI28" s="108"/>
      <c r="AJ28" s="215"/>
      <c r="AK28" s="104"/>
      <c r="AL28" s="104"/>
      <c r="AM28" s="221"/>
      <c r="AN28" s="8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25.5">
      <c r="A29" s="51" t="s">
        <v>27</v>
      </c>
      <c r="B29" s="337"/>
      <c r="C29" s="76" t="s">
        <v>24</v>
      </c>
      <c r="D29" s="96"/>
      <c r="E29" s="96"/>
      <c r="F29" s="204"/>
      <c r="G29" s="99"/>
      <c r="H29" s="99"/>
      <c r="I29" s="206"/>
      <c r="J29" s="2"/>
      <c r="K29" s="2"/>
      <c r="L29" s="2"/>
      <c r="M29" s="2"/>
      <c r="N29" s="2"/>
      <c r="O29" s="85"/>
      <c r="P29" s="112"/>
      <c r="Q29" s="102"/>
      <c r="R29" s="208"/>
      <c r="S29" s="109"/>
      <c r="T29" s="109"/>
      <c r="U29" s="216"/>
      <c r="V29" s="102"/>
      <c r="W29" s="102"/>
      <c r="X29" s="208"/>
      <c r="Y29" s="105"/>
      <c r="Z29" s="105"/>
      <c r="AA29" s="212"/>
      <c r="AB29" s="105"/>
      <c r="AC29" s="105"/>
      <c r="AD29" s="212"/>
      <c r="AE29" s="105"/>
      <c r="AF29" s="105"/>
      <c r="AG29" s="212"/>
      <c r="AH29" s="109"/>
      <c r="AI29" s="109"/>
      <c r="AJ29" s="216"/>
      <c r="AK29" s="105"/>
      <c r="AL29" s="105"/>
      <c r="AM29" s="222"/>
      <c r="AN29" s="83">
        <f t="shared" si="0"/>
        <v>0</v>
      </c>
      <c r="AO29" s="2">
        <f t="shared" si="1"/>
        <v>0</v>
      </c>
      <c r="AP29" s="2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25.5">
      <c r="A30" s="51"/>
      <c r="B30" s="336" t="s">
        <v>41</v>
      </c>
      <c r="C30" s="75" t="s">
        <v>23</v>
      </c>
      <c r="D30" s="95"/>
      <c r="E30" s="95"/>
      <c r="F30" s="203"/>
      <c r="G30" s="98"/>
      <c r="H30" s="98"/>
      <c r="I30" s="205"/>
      <c r="J30" s="1"/>
      <c r="K30" s="1"/>
      <c r="L30" s="1"/>
      <c r="M30" s="1"/>
      <c r="N30" s="1"/>
      <c r="O30" s="84"/>
      <c r="P30" s="113"/>
      <c r="Q30" s="101"/>
      <c r="R30" s="209"/>
      <c r="S30" s="108"/>
      <c r="T30" s="108"/>
      <c r="U30" s="215"/>
      <c r="V30" s="101"/>
      <c r="W30" s="101"/>
      <c r="X30" s="209"/>
      <c r="Y30" s="104"/>
      <c r="Z30" s="104"/>
      <c r="AA30" s="213"/>
      <c r="AB30" s="104"/>
      <c r="AC30" s="104"/>
      <c r="AD30" s="213"/>
      <c r="AE30" s="104"/>
      <c r="AF30" s="104"/>
      <c r="AG30" s="213"/>
      <c r="AH30" s="108"/>
      <c r="AI30" s="108"/>
      <c r="AJ30" s="215"/>
      <c r="AK30" s="104"/>
      <c r="AL30" s="104"/>
      <c r="AM30" s="221"/>
      <c r="AN30" s="81">
        <f t="shared" si="0"/>
        <v>0</v>
      </c>
      <c r="AO30" s="1">
        <f t="shared" si="1"/>
        <v>0</v>
      </c>
      <c r="AP30" s="1">
        <f t="shared" si="2"/>
        <v>0</v>
      </c>
      <c r="AQ30" s="49" t="s">
        <v>23</v>
      </c>
      <c r="AR30" s="336" t="s">
        <v>41</v>
      </c>
      <c r="AS30" s="58"/>
      <c r="AT30" s="25"/>
    </row>
    <row r="31" spans="1:46" ht="25.5">
      <c r="A31" s="55"/>
      <c r="B31" s="337"/>
      <c r="C31" s="76" t="s">
        <v>24</v>
      </c>
      <c r="D31" s="96"/>
      <c r="E31" s="96"/>
      <c r="F31" s="204"/>
      <c r="G31" s="99"/>
      <c r="H31" s="99"/>
      <c r="I31" s="206"/>
      <c r="J31" s="2"/>
      <c r="K31" s="2"/>
      <c r="L31" s="2"/>
      <c r="M31" s="2"/>
      <c r="N31" s="2"/>
      <c r="O31" s="85"/>
      <c r="P31" s="112"/>
      <c r="Q31" s="102"/>
      <c r="R31" s="208"/>
      <c r="S31" s="109"/>
      <c r="T31" s="109"/>
      <c r="U31" s="216"/>
      <c r="V31" s="102"/>
      <c r="W31" s="102"/>
      <c r="X31" s="208"/>
      <c r="Y31" s="105"/>
      <c r="Z31" s="105"/>
      <c r="AA31" s="212"/>
      <c r="AB31" s="105"/>
      <c r="AC31" s="105"/>
      <c r="AD31" s="212"/>
      <c r="AE31" s="105"/>
      <c r="AF31" s="105"/>
      <c r="AG31" s="212"/>
      <c r="AH31" s="109"/>
      <c r="AI31" s="109"/>
      <c r="AJ31" s="216"/>
      <c r="AK31" s="105"/>
      <c r="AL31" s="105"/>
      <c r="AM31" s="222"/>
      <c r="AN31" s="83">
        <f t="shared" si="0"/>
        <v>0</v>
      </c>
      <c r="AO31" s="2">
        <f t="shared" si="1"/>
        <v>0</v>
      </c>
      <c r="AP31" s="2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>
        <v>27</v>
      </c>
      <c r="E32" s="1">
        <v>11.3859</v>
      </c>
      <c r="F32" s="1">
        <v>4384.786</v>
      </c>
      <c r="G32" s="1"/>
      <c r="H32" s="1"/>
      <c r="I32" s="1"/>
      <c r="J32" s="1"/>
      <c r="K32" s="1"/>
      <c r="L32" s="1"/>
      <c r="M32" s="1"/>
      <c r="N32" s="1"/>
      <c r="O32" s="84"/>
      <c r="P32" s="113">
        <v>45</v>
      </c>
      <c r="Q32" s="101">
        <v>6.6997</v>
      </c>
      <c r="R32" s="209">
        <v>4497.599</v>
      </c>
      <c r="S32" s="108">
        <v>90</v>
      </c>
      <c r="T32" s="108">
        <v>16.1535</v>
      </c>
      <c r="U32" s="215">
        <v>8116.259</v>
      </c>
      <c r="V32" s="101">
        <v>112</v>
      </c>
      <c r="W32" s="101">
        <v>43.6752</v>
      </c>
      <c r="X32" s="209">
        <v>8465.264</v>
      </c>
      <c r="Y32" s="104">
        <v>113</v>
      </c>
      <c r="Z32" s="104">
        <v>195.713</v>
      </c>
      <c r="AA32" s="213">
        <v>17053.082</v>
      </c>
      <c r="AB32" s="104">
        <v>99</v>
      </c>
      <c r="AC32" s="104">
        <v>322.501</v>
      </c>
      <c r="AD32" s="213">
        <v>14121.183</v>
      </c>
      <c r="AE32" s="104">
        <v>107</v>
      </c>
      <c r="AF32" s="104">
        <v>220.6385</v>
      </c>
      <c r="AG32" s="213">
        <v>70244.091</v>
      </c>
      <c r="AH32" s="108">
        <v>81</v>
      </c>
      <c r="AI32" s="108">
        <v>209.1386</v>
      </c>
      <c r="AJ32" s="215">
        <v>102645.93</v>
      </c>
      <c r="AK32" s="104">
        <v>60</v>
      </c>
      <c r="AL32" s="104">
        <v>60.6403</v>
      </c>
      <c r="AM32" s="221">
        <v>32311.767</v>
      </c>
      <c r="AN32" s="81">
        <f t="shared" si="0"/>
        <v>734</v>
      </c>
      <c r="AO32" s="1">
        <f t="shared" si="1"/>
        <v>1086.5457000000001</v>
      </c>
      <c r="AP32" s="1">
        <f t="shared" si="2"/>
        <v>261839.96099999998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1">
        <v>1</v>
      </c>
      <c r="E33" s="1">
        <v>1.0722</v>
      </c>
      <c r="F33" s="1">
        <v>40.79</v>
      </c>
      <c r="G33" s="1">
        <v>1</v>
      </c>
      <c r="H33" s="1">
        <v>0.1519</v>
      </c>
      <c r="I33" s="1">
        <v>97.075</v>
      </c>
      <c r="J33" s="2"/>
      <c r="K33" s="2"/>
      <c r="L33" s="2"/>
      <c r="M33" s="2"/>
      <c r="N33" s="2"/>
      <c r="O33" s="85"/>
      <c r="P33" s="112">
        <v>4</v>
      </c>
      <c r="Q33" s="102">
        <v>3.6285</v>
      </c>
      <c r="R33" s="208">
        <v>2773.81</v>
      </c>
      <c r="S33" s="109">
        <v>3</v>
      </c>
      <c r="T33" s="109">
        <v>5.7381</v>
      </c>
      <c r="U33" s="216">
        <v>4472.669</v>
      </c>
      <c r="V33" s="102"/>
      <c r="W33" s="102"/>
      <c r="X33" s="208"/>
      <c r="Y33" s="105"/>
      <c r="Z33" s="105"/>
      <c r="AA33" s="212"/>
      <c r="AB33" s="105"/>
      <c r="AC33" s="105"/>
      <c r="AD33" s="212"/>
      <c r="AE33" s="105"/>
      <c r="AF33" s="105"/>
      <c r="AG33" s="212"/>
      <c r="AH33" s="109"/>
      <c r="AI33" s="109"/>
      <c r="AJ33" s="216"/>
      <c r="AK33" s="105"/>
      <c r="AL33" s="105"/>
      <c r="AM33" s="222"/>
      <c r="AN33" s="83">
        <f t="shared" si="0"/>
        <v>9</v>
      </c>
      <c r="AO33" s="2">
        <f t="shared" si="1"/>
        <v>10.5907</v>
      </c>
      <c r="AP33" s="2">
        <f t="shared" si="2"/>
        <v>7384.344</v>
      </c>
      <c r="AQ33" s="53" t="s">
        <v>24</v>
      </c>
      <c r="AR33" s="337"/>
      <c r="AS33" s="50" t="s">
        <v>44</v>
      </c>
      <c r="AT33" s="25"/>
    </row>
    <row r="34" spans="1:46" ht="25.5">
      <c r="A34" s="51" t="s">
        <v>25</v>
      </c>
      <c r="B34" s="336" t="s">
        <v>45</v>
      </c>
      <c r="C34" s="75" t="s">
        <v>23</v>
      </c>
      <c r="D34" s="95"/>
      <c r="E34" s="95"/>
      <c r="F34" s="203"/>
      <c r="G34" s="98"/>
      <c r="H34" s="98"/>
      <c r="I34" s="205"/>
      <c r="J34" s="1"/>
      <c r="K34" s="1"/>
      <c r="L34" s="1"/>
      <c r="M34" s="1"/>
      <c r="N34" s="1"/>
      <c r="O34" s="84"/>
      <c r="P34" s="113">
        <v>49</v>
      </c>
      <c r="Q34" s="101">
        <v>4.9336</v>
      </c>
      <c r="R34" s="209">
        <v>2195.419</v>
      </c>
      <c r="S34" s="108">
        <v>84</v>
      </c>
      <c r="T34" s="108">
        <v>6.7629</v>
      </c>
      <c r="U34" s="215">
        <v>4642.474</v>
      </c>
      <c r="V34" s="101">
        <v>80</v>
      </c>
      <c r="W34" s="101">
        <v>10.9799</v>
      </c>
      <c r="X34" s="209">
        <v>2542.846</v>
      </c>
      <c r="Y34" s="104">
        <v>71</v>
      </c>
      <c r="Z34" s="104">
        <v>14.1861</v>
      </c>
      <c r="AA34" s="213">
        <v>2028.596</v>
      </c>
      <c r="AB34" s="104">
        <v>35</v>
      </c>
      <c r="AC34" s="104">
        <v>16.6855</v>
      </c>
      <c r="AD34" s="213">
        <v>1663.502</v>
      </c>
      <c r="AE34" s="104">
        <v>163</v>
      </c>
      <c r="AF34" s="104">
        <v>88.5814</v>
      </c>
      <c r="AG34" s="213">
        <v>34623.194</v>
      </c>
      <c r="AH34" s="108">
        <v>151</v>
      </c>
      <c r="AI34" s="108">
        <v>54.69</v>
      </c>
      <c r="AJ34" s="215">
        <v>26657.229</v>
      </c>
      <c r="AK34" s="104">
        <v>67</v>
      </c>
      <c r="AL34" s="104">
        <v>17.3151</v>
      </c>
      <c r="AM34" s="221">
        <v>9389.546</v>
      </c>
      <c r="AN34" s="81">
        <f t="shared" si="0"/>
        <v>700</v>
      </c>
      <c r="AO34" s="1">
        <f t="shared" si="1"/>
        <v>214.1345</v>
      </c>
      <c r="AP34" s="1">
        <f t="shared" si="2"/>
        <v>83742.80600000001</v>
      </c>
      <c r="AQ34" s="49" t="s">
        <v>23</v>
      </c>
      <c r="AR34" s="336" t="s">
        <v>45</v>
      </c>
      <c r="AS34" s="50" t="s">
        <v>25</v>
      </c>
      <c r="AT34" s="25"/>
    </row>
    <row r="35" spans="1:46" ht="25.5">
      <c r="A35" s="55" t="s">
        <v>27</v>
      </c>
      <c r="B35" s="337"/>
      <c r="C35" s="76" t="s">
        <v>24</v>
      </c>
      <c r="D35" s="96"/>
      <c r="E35" s="96"/>
      <c r="F35" s="204"/>
      <c r="G35" s="99"/>
      <c r="H35" s="99"/>
      <c r="I35" s="206"/>
      <c r="J35" s="2"/>
      <c r="K35" s="2"/>
      <c r="L35" s="2"/>
      <c r="M35" s="2"/>
      <c r="N35" s="2"/>
      <c r="O35" s="87"/>
      <c r="P35" s="112">
        <v>1</v>
      </c>
      <c r="Q35" s="102">
        <v>0.0486</v>
      </c>
      <c r="R35" s="208">
        <v>25.975</v>
      </c>
      <c r="S35" s="109">
        <v>2</v>
      </c>
      <c r="T35" s="109">
        <v>0.5263</v>
      </c>
      <c r="U35" s="216">
        <v>152.126</v>
      </c>
      <c r="V35" s="102">
        <v>2</v>
      </c>
      <c r="W35" s="102">
        <v>0.1599</v>
      </c>
      <c r="X35" s="208">
        <v>61.954</v>
      </c>
      <c r="Y35" s="105">
        <v>2</v>
      </c>
      <c r="Z35" s="105">
        <v>0.5345</v>
      </c>
      <c r="AA35" s="212">
        <v>58.502</v>
      </c>
      <c r="AB35" s="105"/>
      <c r="AC35" s="105"/>
      <c r="AD35" s="212"/>
      <c r="AE35" s="105"/>
      <c r="AF35" s="105"/>
      <c r="AG35" s="212"/>
      <c r="AH35" s="109"/>
      <c r="AI35" s="109"/>
      <c r="AJ35" s="216"/>
      <c r="AK35" s="105"/>
      <c r="AL35" s="105"/>
      <c r="AM35" s="222"/>
      <c r="AN35" s="83">
        <f t="shared" si="0"/>
        <v>7</v>
      </c>
      <c r="AO35" s="2">
        <f t="shared" si="1"/>
        <v>1.2692999999999999</v>
      </c>
      <c r="AP35" s="2">
        <f t="shared" si="2"/>
        <v>298.557</v>
      </c>
      <c r="AQ35" s="56" t="s">
        <v>24</v>
      </c>
      <c r="AR35" s="337"/>
      <c r="AS35" s="57" t="s">
        <v>27</v>
      </c>
      <c r="AT35" s="25"/>
    </row>
    <row r="36" spans="1:46" ht="25.5">
      <c r="A36" s="51" t="s">
        <v>46</v>
      </c>
      <c r="B36" s="336" t="s">
        <v>47</v>
      </c>
      <c r="C36" s="75" t="s">
        <v>23</v>
      </c>
      <c r="D36" s="95"/>
      <c r="E36" s="95"/>
      <c r="F36" s="203"/>
      <c r="G36" s="98"/>
      <c r="H36" s="98"/>
      <c r="I36" s="205"/>
      <c r="J36" s="1"/>
      <c r="K36" s="1"/>
      <c r="L36" s="1"/>
      <c r="M36" s="1"/>
      <c r="N36" s="1"/>
      <c r="O36" s="84"/>
      <c r="P36" s="113"/>
      <c r="Q36" s="101"/>
      <c r="R36" s="209"/>
      <c r="S36" s="108"/>
      <c r="T36" s="108"/>
      <c r="U36" s="215"/>
      <c r="V36" s="101"/>
      <c r="W36" s="101"/>
      <c r="X36" s="209"/>
      <c r="Y36" s="104"/>
      <c r="Z36" s="104"/>
      <c r="AA36" s="213"/>
      <c r="AB36" s="104">
        <v>1</v>
      </c>
      <c r="AC36" s="104">
        <v>1.487</v>
      </c>
      <c r="AD36" s="213">
        <v>70.418</v>
      </c>
      <c r="AE36" s="104"/>
      <c r="AF36" s="104"/>
      <c r="AG36" s="213"/>
      <c r="AH36" s="108"/>
      <c r="AI36" s="108"/>
      <c r="AJ36" s="215"/>
      <c r="AK36" s="104"/>
      <c r="AL36" s="104"/>
      <c r="AM36" s="221"/>
      <c r="AN36" s="81">
        <f t="shared" si="0"/>
        <v>1</v>
      </c>
      <c r="AO36" s="1">
        <f t="shared" si="1"/>
        <v>1.487</v>
      </c>
      <c r="AP36" s="1">
        <f t="shared" si="2"/>
        <v>70.418</v>
      </c>
      <c r="AQ36" s="49" t="s">
        <v>23</v>
      </c>
      <c r="AR36" s="336" t="s">
        <v>47</v>
      </c>
      <c r="AS36" s="50" t="s">
        <v>46</v>
      </c>
      <c r="AT36" s="25"/>
    </row>
    <row r="37" spans="1:46" ht="25.5">
      <c r="A37" s="51" t="s">
        <v>25</v>
      </c>
      <c r="B37" s="337"/>
      <c r="C37" s="76" t="s">
        <v>24</v>
      </c>
      <c r="D37" s="96"/>
      <c r="E37" s="96"/>
      <c r="F37" s="204"/>
      <c r="G37" s="99"/>
      <c r="H37" s="99"/>
      <c r="I37" s="206"/>
      <c r="J37" s="2"/>
      <c r="K37" s="2"/>
      <c r="L37" s="2"/>
      <c r="M37" s="2"/>
      <c r="N37" s="2"/>
      <c r="O37" s="85"/>
      <c r="P37" s="112"/>
      <c r="Q37" s="102"/>
      <c r="R37" s="208"/>
      <c r="S37" s="109"/>
      <c r="T37" s="109"/>
      <c r="U37" s="216"/>
      <c r="V37" s="102"/>
      <c r="W37" s="102"/>
      <c r="X37" s="208"/>
      <c r="Y37" s="105"/>
      <c r="Z37" s="105"/>
      <c r="AA37" s="212"/>
      <c r="AB37" s="105"/>
      <c r="AC37" s="105"/>
      <c r="AD37" s="212"/>
      <c r="AE37" s="105"/>
      <c r="AF37" s="105"/>
      <c r="AG37" s="212"/>
      <c r="AH37" s="109"/>
      <c r="AI37" s="109"/>
      <c r="AJ37" s="216"/>
      <c r="AK37" s="105"/>
      <c r="AL37" s="105"/>
      <c r="AM37" s="222"/>
      <c r="AN37" s="83">
        <f t="shared" si="0"/>
        <v>0</v>
      </c>
      <c r="AO37" s="2">
        <f t="shared" si="1"/>
        <v>0</v>
      </c>
      <c r="AP37" s="2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25.5">
      <c r="A38" s="51" t="s">
        <v>27</v>
      </c>
      <c r="B38" s="336" t="s">
        <v>48</v>
      </c>
      <c r="C38" s="75" t="s">
        <v>23</v>
      </c>
      <c r="D38" s="95"/>
      <c r="E38" s="95"/>
      <c r="F38" s="203"/>
      <c r="G38" s="98"/>
      <c r="H38" s="98"/>
      <c r="I38" s="205"/>
      <c r="J38" s="1">
        <v>189</v>
      </c>
      <c r="K38" s="1">
        <v>947.61</v>
      </c>
      <c r="L38" s="1">
        <v>37877.518</v>
      </c>
      <c r="M38" s="1">
        <v>170</v>
      </c>
      <c r="N38" s="1">
        <v>865.89</v>
      </c>
      <c r="O38" s="84">
        <v>34529.772</v>
      </c>
      <c r="P38" s="113"/>
      <c r="Q38" s="101"/>
      <c r="R38" s="209"/>
      <c r="S38" s="108"/>
      <c r="T38" s="108"/>
      <c r="U38" s="215"/>
      <c r="V38" s="101"/>
      <c r="W38" s="101"/>
      <c r="X38" s="209"/>
      <c r="Y38" s="104"/>
      <c r="Z38" s="104"/>
      <c r="AA38" s="213"/>
      <c r="AB38" s="104"/>
      <c r="AC38" s="104"/>
      <c r="AD38" s="213"/>
      <c r="AE38" s="104"/>
      <c r="AF38" s="104"/>
      <c r="AG38" s="213"/>
      <c r="AH38" s="108"/>
      <c r="AI38" s="108"/>
      <c r="AJ38" s="215"/>
      <c r="AK38" s="104"/>
      <c r="AL38" s="104"/>
      <c r="AM38" s="221"/>
      <c r="AN38" s="81">
        <f t="shared" si="0"/>
        <v>359</v>
      </c>
      <c r="AO38" s="1">
        <f t="shared" si="1"/>
        <v>1813.5</v>
      </c>
      <c r="AP38" s="1">
        <f t="shared" si="2"/>
        <v>72407.29</v>
      </c>
      <c r="AQ38" s="49" t="s">
        <v>23</v>
      </c>
      <c r="AR38" s="336" t="s">
        <v>48</v>
      </c>
      <c r="AS38" s="50" t="s">
        <v>27</v>
      </c>
      <c r="AT38" s="25"/>
    </row>
    <row r="39" spans="1:46" ht="25.5">
      <c r="A39" s="55" t="s">
        <v>49</v>
      </c>
      <c r="B39" s="337"/>
      <c r="C39" s="76" t="s">
        <v>24</v>
      </c>
      <c r="D39" s="96"/>
      <c r="E39" s="96"/>
      <c r="F39" s="204"/>
      <c r="G39" s="99"/>
      <c r="H39" s="99"/>
      <c r="I39" s="206"/>
      <c r="J39" s="2"/>
      <c r="K39" s="2"/>
      <c r="L39" s="2"/>
      <c r="M39" s="2"/>
      <c r="N39" s="2"/>
      <c r="O39" s="85"/>
      <c r="P39" s="112"/>
      <c r="Q39" s="102"/>
      <c r="R39" s="208"/>
      <c r="S39" s="109"/>
      <c r="T39" s="109"/>
      <c r="U39" s="216"/>
      <c r="V39" s="102"/>
      <c r="W39" s="102"/>
      <c r="X39" s="208"/>
      <c r="Y39" s="105"/>
      <c r="Z39" s="105"/>
      <c r="AA39" s="212"/>
      <c r="AB39" s="105"/>
      <c r="AC39" s="105"/>
      <c r="AD39" s="212"/>
      <c r="AE39" s="105"/>
      <c r="AF39" s="105"/>
      <c r="AG39" s="212"/>
      <c r="AH39" s="109"/>
      <c r="AI39" s="109"/>
      <c r="AJ39" s="216"/>
      <c r="AK39" s="105"/>
      <c r="AL39" s="105"/>
      <c r="AM39" s="222"/>
      <c r="AN39" s="83">
        <f t="shared" si="0"/>
        <v>0</v>
      </c>
      <c r="AO39" s="2">
        <f t="shared" si="1"/>
        <v>0</v>
      </c>
      <c r="AP39" s="2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25.5">
      <c r="A40" s="51"/>
      <c r="B40" s="336" t="s">
        <v>50</v>
      </c>
      <c r="C40" s="75" t="s">
        <v>23</v>
      </c>
      <c r="D40" s="95"/>
      <c r="E40" s="95"/>
      <c r="F40" s="203"/>
      <c r="G40" s="98"/>
      <c r="H40" s="98"/>
      <c r="I40" s="205"/>
      <c r="J40" s="1">
        <v>1</v>
      </c>
      <c r="K40" s="1">
        <v>22.3498</v>
      </c>
      <c r="L40" s="1">
        <v>11313.782</v>
      </c>
      <c r="M40" s="1"/>
      <c r="N40" s="1"/>
      <c r="O40" s="84"/>
      <c r="P40" s="113"/>
      <c r="Q40" s="101"/>
      <c r="R40" s="209"/>
      <c r="S40" s="108">
        <v>1</v>
      </c>
      <c r="T40" s="108">
        <v>18.6973</v>
      </c>
      <c r="U40" s="215">
        <v>12711.776</v>
      </c>
      <c r="V40" s="101"/>
      <c r="W40" s="101"/>
      <c r="X40" s="209"/>
      <c r="Y40" s="104"/>
      <c r="Z40" s="104"/>
      <c r="AA40" s="213"/>
      <c r="AB40" s="104">
        <v>1</v>
      </c>
      <c r="AC40" s="104">
        <v>0.688</v>
      </c>
      <c r="AD40" s="213">
        <v>288.96</v>
      </c>
      <c r="AE40" s="104"/>
      <c r="AF40" s="104"/>
      <c r="AG40" s="213"/>
      <c r="AH40" s="108">
        <v>1</v>
      </c>
      <c r="AI40" s="108">
        <v>8.0559</v>
      </c>
      <c r="AJ40" s="215">
        <v>4418.311</v>
      </c>
      <c r="AK40" s="104"/>
      <c r="AL40" s="104"/>
      <c r="AM40" s="221"/>
      <c r="AN40" s="81">
        <f t="shared" si="0"/>
        <v>4</v>
      </c>
      <c r="AO40" s="1">
        <f t="shared" si="1"/>
        <v>49.791000000000004</v>
      </c>
      <c r="AP40" s="1">
        <f t="shared" si="2"/>
        <v>28732.828999999998</v>
      </c>
      <c r="AQ40" s="49" t="s">
        <v>23</v>
      </c>
      <c r="AR40" s="336" t="s">
        <v>50</v>
      </c>
      <c r="AS40" s="50"/>
      <c r="AT40" s="25"/>
    </row>
    <row r="41" spans="1:46" ht="25.5">
      <c r="A41" s="51" t="s">
        <v>51</v>
      </c>
      <c r="B41" s="337"/>
      <c r="C41" s="76" t="s">
        <v>24</v>
      </c>
      <c r="D41" s="96"/>
      <c r="E41" s="96"/>
      <c r="F41" s="204"/>
      <c r="G41" s="99"/>
      <c r="H41" s="99"/>
      <c r="I41" s="206"/>
      <c r="J41" s="2"/>
      <c r="K41" s="2"/>
      <c r="L41" s="2"/>
      <c r="M41" s="2"/>
      <c r="N41" s="2"/>
      <c r="O41" s="85"/>
      <c r="P41" s="112"/>
      <c r="Q41" s="102"/>
      <c r="R41" s="208"/>
      <c r="S41" s="109"/>
      <c r="T41" s="109"/>
      <c r="U41" s="216"/>
      <c r="V41" s="102"/>
      <c r="W41" s="102"/>
      <c r="X41" s="208"/>
      <c r="Y41" s="105"/>
      <c r="Z41" s="105"/>
      <c r="AA41" s="212"/>
      <c r="AB41" s="105"/>
      <c r="AC41" s="105"/>
      <c r="AD41" s="212"/>
      <c r="AE41" s="105"/>
      <c r="AF41" s="105"/>
      <c r="AG41" s="212"/>
      <c r="AH41" s="109"/>
      <c r="AI41" s="109"/>
      <c r="AJ41" s="216"/>
      <c r="AK41" s="105"/>
      <c r="AL41" s="105"/>
      <c r="AM41" s="222"/>
      <c r="AN41" s="83">
        <f t="shared" si="0"/>
        <v>0</v>
      </c>
      <c r="AO41" s="2">
        <f t="shared" si="1"/>
        <v>0</v>
      </c>
      <c r="AP41" s="2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>
        <v>18</v>
      </c>
      <c r="E42" s="1">
        <v>532.6854</v>
      </c>
      <c r="F42" s="1">
        <v>254243.831</v>
      </c>
      <c r="G42" s="1">
        <v>14</v>
      </c>
      <c r="H42" s="1">
        <v>442.859</v>
      </c>
      <c r="I42" s="1">
        <v>240516.309</v>
      </c>
      <c r="J42" s="1">
        <v>13</v>
      </c>
      <c r="K42" s="1">
        <v>559.8606</v>
      </c>
      <c r="L42" s="1">
        <v>206836.008</v>
      </c>
      <c r="M42" s="1">
        <v>10</v>
      </c>
      <c r="N42" s="1">
        <v>398.1532</v>
      </c>
      <c r="O42" s="84">
        <v>154695.762</v>
      </c>
      <c r="P42" s="113">
        <v>19</v>
      </c>
      <c r="Q42" s="101">
        <v>707.9464</v>
      </c>
      <c r="R42" s="209">
        <v>176108.056</v>
      </c>
      <c r="S42" s="108">
        <v>22</v>
      </c>
      <c r="T42" s="108">
        <v>826.1026</v>
      </c>
      <c r="U42" s="215">
        <v>143181.269</v>
      </c>
      <c r="V42" s="101">
        <v>9</v>
      </c>
      <c r="W42" s="101">
        <v>380.6647</v>
      </c>
      <c r="X42" s="209">
        <v>57832.696</v>
      </c>
      <c r="Y42" s="104">
        <v>10</v>
      </c>
      <c r="Z42" s="104">
        <v>372.5684</v>
      </c>
      <c r="AA42" s="213">
        <v>56225.547</v>
      </c>
      <c r="AB42" s="104">
        <v>12</v>
      </c>
      <c r="AC42" s="104">
        <v>704.613</v>
      </c>
      <c r="AD42" s="213">
        <v>112571.74</v>
      </c>
      <c r="AE42" s="104">
        <v>15</v>
      </c>
      <c r="AF42" s="104">
        <v>706.1964</v>
      </c>
      <c r="AG42" s="213">
        <v>194606.168</v>
      </c>
      <c r="AH42" s="108">
        <v>14</v>
      </c>
      <c r="AI42" s="108">
        <v>781.3214</v>
      </c>
      <c r="AJ42" s="215">
        <v>215310.637</v>
      </c>
      <c r="AK42" s="104">
        <v>17</v>
      </c>
      <c r="AL42" s="104">
        <v>598.18</v>
      </c>
      <c r="AM42" s="221">
        <v>281399.056</v>
      </c>
      <c r="AN42" s="81">
        <f t="shared" si="0"/>
        <v>173</v>
      </c>
      <c r="AO42" s="1">
        <f t="shared" si="1"/>
        <v>7011.1511</v>
      </c>
      <c r="AP42" s="1">
        <f t="shared" si="2"/>
        <v>2093527.079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1">
        <v>7</v>
      </c>
      <c r="E43" s="1">
        <v>134.035</v>
      </c>
      <c r="F43" s="1">
        <v>62239.052</v>
      </c>
      <c r="G43" s="1">
        <v>3</v>
      </c>
      <c r="H43" s="1">
        <v>33.8954</v>
      </c>
      <c r="I43" s="1">
        <v>8972.456</v>
      </c>
      <c r="J43" s="2">
        <v>6</v>
      </c>
      <c r="K43" s="2">
        <v>179.4963</v>
      </c>
      <c r="L43" s="2">
        <v>61230.394</v>
      </c>
      <c r="M43" s="2">
        <v>4</v>
      </c>
      <c r="N43" s="2">
        <v>95.1806</v>
      </c>
      <c r="O43" s="85">
        <v>32952.702</v>
      </c>
      <c r="P43" s="112">
        <v>2</v>
      </c>
      <c r="Q43" s="102">
        <v>100.0034</v>
      </c>
      <c r="R43" s="208">
        <v>25096.04</v>
      </c>
      <c r="S43" s="109">
        <v>7</v>
      </c>
      <c r="T43" s="109">
        <v>132.6757</v>
      </c>
      <c r="U43" s="216">
        <v>13951.145</v>
      </c>
      <c r="V43" s="102">
        <v>8</v>
      </c>
      <c r="W43" s="102">
        <v>114.6315</v>
      </c>
      <c r="X43" s="208">
        <v>14922.814</v>
      </c>
      <c r="Y43" s="105">
        <v>12</v>
      </c>
      <c r="Z43" s="105">
        <v>67.9757</v>
      </c>
      <c r="AA43" s="212">
        <v>13637.698</v>
      </c>
      <c r="AB43" s="105">
        <v>10</v>
      </c>
      <c r="AC43" s="105">
        <v>80.7886</v>
      </c>
      <c r="AD43" s="212">
        <v>29013.852</v>
      </c>
      <c r="AE43" s="105">
        <v>10</v>
      </c>
      <c r="AF43" s="105">
        <v>68.9574</v>
      </c>
      <c r="AG43" s="212">
        <v>43340.09</v>
      </c>
      <c r="AH43" s="109">
        <v>15</v>
      </c>
      <c r="AI43" s="109">
        <v>205.8545</v>
      </c>
      <c r="AJ43" s="216">
        <v>78636.384</v>
      </c>
      <c r="AK43" s="105">
        <v>15</v>
      </c>
      <c r="AL43" s="105">
        <v>195.0026</v>
      </c>
      <c r="AM43" s="222">
        <v>102846.036</v>
      </c>
      <c r="AN43" s="5">
        <f t="shared" si="0"/>
        <v>99</v>
      </c>
      <c r="AO43" s="2">
        <f t="shared" si="1"/>
        <v>1408.4967</v>
      </c>
      <c r="AP43" s="2">
        <f t="shared" si="2"/>
        <v>486838.66300000006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>
        <v>61</v>
      </c>
      <c r="E44" s="1">
        <v>7.1195</v>
      </c>
      <c r="F44" s="1">
        <v>2900.942</v>
      </c>
      <c r="G44" s="1">
        <v>29</v>
      </c>
      <c r="H44" s="1">
        <v>1.4618</v>
      </c>
      <c r="I44" s="1">
        <v>764.554</v>
      </c>
      <c r="J44" s="1">
        <v>3</v>
      </c>
      <c r="K44" s="1">
        <v>0.1205</v>
      </c>
      <c r="L44" s="1">
        <v>66.895</v>
      </c>
      <c r="M44" s="1"/>
      <c r="N44" s="1"/>
      <c r="O44" s="82"/>
      <c r="P44" s="113"/>
      <c r="Q44" s="101"/>
      <c r="R44" s="209"/>
      <c r="S44" s="108"/>
      <c r="T44" s="108"/>
      <c r="U44" s="215"/>
      <c r="V44" s="101">
        <v>2</v>
      </c>
      <c r="W44" s="101">
        <v>0.0241</v>
      </c>
      <c r="X44" s="209">
        <v>29.313</v>
      </c>
      <c r="Y44" s="104"/>
      <c r="Z44" s="104"/>
      <c r="AA44" s="213"/>
      <c r="AB44" s="104"/>
      <c r="AC44" s="104"/>
      <c r="AD44" s="213"/>
      <c r="AE44" s="104"/>
      <c r="AF44" s="104"/>
      <c r="AG44" s="213"/>
      <c r="AH44" s="108"/>
      <c r="AI44" s="108"/>
      <c r="AJ44" s="215"/>
      <c r="AK44" s="104">
        <v>1</v>
      </c>
      <c r="AL44" s="104">
        <v>0.05</v>
      </c>
      <c r="AM44" s="213">
        <v>29.918</v>
      </c>
      <c r="AN44" s="232">
        <f t="shared" si="0"/>
        <v>96</v>
      </c>
      <c r="AO44" s="81">
        <f t="shared" si="1"/>
        <v>8.775900000000002</v>
      </c>
      <c r="AP44" s="1">
        <f t="shared" si="2"/>
        <v>3791.6220000000003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3">
        <v>3</v>
      </c>
      <c r="E45" s="3">
        <v>2.1338</v>
      </c>
      <c r="F45" s="3">
        <v>631.018</v>
      </c>
      <c r="G45" s="3">
        <v>14</v>
      </c>
      <c r="H45" s="3">
        <v>0.5719</v>
      </c>
      <c r="I45" s="3">
        <v>216.105</v>
      </c>
      <c r="J45" s="2">
        <v>13</v>
      </c>
      <c r="K45" s="2">
        <v>0.6035</v>
      </c>
      <c r="L45" s="2">
        <v>158.869</v>
      </c>
      <c r="M45" s="2"/>
      <c r="N45" s="2"/>
      <c r="O45" s="85"/>
      <c r="P45" s="112"/>
      <c r="Q45" s="102"/>
      <c r="R45" s="208"/>
      <c r="S45" s="109"/>
      <c r="T45" s="109"/>
      <c r="U45" s="216"/>
      <c r="V45" s="102"/>
      <c r="W45" s="102"/>
      <c r="X45" s="208"/>
      <c r="Y45" s="105"/>
      <c r="Z45" s="105"/>
      <c r="AA45" s="212"/>
      <c r="AB45" s="105"/>
      <c r="AC45" s="105"/>
      <c r="AD45" s="212"/>
      <c r="AE45" s="105"/>
      <c r="AF45" s="105"/>
      <c r="AG45" s="212"/>
      <c r="AH45" s="109"/>
      <c r="AI45" s="109"/>
      <c r="AJ45" s="216"/>
      <c r="AK45" s="105">
        <v>2</v>
      </c>
      <c r="AL45" s="105">
        <v>0.06</v>
      </c>
      <c r="AM45" s="212">
        <v>44.534</v>
      </c>
      <c r="AN45" s="233">
        <f t="shared" si="0"/>
        <v>32</v>
      </c>
      <c r="AO45" s="83">
        <f t="shared" si="1"/>
        <v>3.3691999999999998</v>
      </c>
      <c r="AP45" s="2">
        <f t="shared" si="2"/>
        <v>1050.526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281"/>
      <c r="E46" s="282"/>
      <c r="F46" s="282"/>
      <c r="G46" s="282"/>
      <c r="H46" s="282"/>
      <c r="I46" s="283"/>
      <c r="J46" s="81"/>
      <c r="K46" s="1"/>
      <c r="L46" s="1"/>
      <c r="M46" s="1"/>
      <c r="N46" s="1"/>
      <c r="O46" s="84"/>
      <c r="P46" s="113"/>
      <c r="Q46" s="101"/>
      <c r="R46" s="209"/>
      <c r="S46" s="108"/>
      <c r="T46" s="108"/>
      <c r="U46" s="215"/>
      <c r="V46" s="101"/>
      <c r="W46" s="101"/>
      <c r="X46" s="209"/>
      <c r="Y46" s="104"/>
      <c r="Z46" s="104"/>
      <c r="AA46" s="213"/>
      <c r="AB46" s="104"/>
      <c r="AC46" s="104"/>
      <c r="AD46" s="213"/>
      <c r="AE46" s="104"/>
      <c r="AF46" s="104"/>
      <c r="AG46" s="213"/>
      <c r="AH46" s="108"/>
      <c r="AI46" s="108"/>
      <c r="AJ46" s="215"/>
      <c r="AK46" s="104"/>
      <c r="AL46" s="104"/>
      <c r="AM46" s="231"/>
      <c r="AN46" s="81">
        <f t="shared" si="0"/>
        <v>0</v>
      </c>
      <c r="AO46" s="1">
        <f t="shared" si="1"/>
        <v>0</v>
      </c>
      <c r="AP46" s="1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329"/>
      <c r="E47" s="330"/>
      <c r="F47" s="330"/>
      <c r="G47" s="330"/>
      <c r="H47" s="330"/>
      <c r="I47" s="289"/>
      <c r="J47" s="83"/>
      <c r="K47" s="2"/>
      <c r="L47" s="2"/>
      <c r="M47" s="2"/>
      <c r="N47" s="2"/>
      <c r="O47" s="85"/>
      <c r="P47" s="112"/>
      <c r="Q47" s="102"/>
      <c r="R47" s="208"/>
      <c r="S47" s="109"/>
      <c r="T47" s="109"/>
      <c r="U47" s="216"/>
      <c r="V47" s="102"/>
      <c r="W47" s="102"/>
      <c r="X47" s="208"/>
      <c r="Y47" s="105"/>
      <c r="Z47" s="105"/>
      <c r="AA47" s="212"/>
      <c r="AB47" s="105"/>
      <c r="AC47" s="105"/>
      <c r="AD47" s="212"/>
      <c r="AE47" s="105"/>
      <c r="AF47" s="105"/>
      <c r="AG47" s="212"/>
      <c r="AH47" s="109"/>
      <c r="AI47" s="109"/>
      <c r="AJ47" s="216"/>
      <c r="AK47" s="105"/>
      <c r="AL47" s="105"/>
      <c r="AM47" s="222"/>
      <c r="AN47" s="83">
        <f t="shared" si="0"/>
        <v>0</v>
      </c>
      <c r="AO47" s="2">
        <f t="shared" si="1"/>
        <v>0</v>
      </c>
      <c r="AP47" s="2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>
        <v>4</v>
      </c>
      <c r="E48" s="1">
        <v>0.16</v>
      </c>
      <c r="F48" s="1">
        <v>97.434</v>
      </c>
      <c r="G48" s="1"/>
      <c r="H48" s="1"/>
      <c r="I48" s="1"/>
      <c r="J48" s="1"/>
      <c r="K48" s="1"/>
      <c r="L48" s="1"/>
      <c r="M48" s="1"/>
      <c r="N48" s="1"/>
      <c r="O48" s="84"/>
      <c r="P48" s="113"/>
      <c r="Q48" s="101"/>
      <c r="R48" s="209"/>
      <c r="S48" s="108"/>
      <c r="T48" s="108"/>
      <c r="U48" s="215"/>
      <c r="V48" s="101">
        <v>13</v>
      </c>
      <c r="W48" s="101">
        <v>1.693</v>
      </c>
      <c r="X48" s="209">
        <v>642.821</v>
      </c>
      <c r="Y48" s="104">
        <v>41</v>
      </c>
      <c r="Z48" s="104">
        <v>7.751</v>
      </c>
      <c r="AA48" s="213">
        <v>2650.988</v>
      </c>
      <c r="AB48" s="104">
        <v>37</v>
      </c>
      <c r="AC48" s="104">
        <v>11.857</v>
      </c>
      <c r="AD48" s="213">
        <v>3671.156</v>
      </c>
      <c r="AE48" s="104">
        <v>47</v>
      </c>
      <c r="AF48" s="104">
        <v>17.823</v>
      </c>
      <c r="AG48" s="213">
        <v>8722.083</v>
      </c>
      <c r="AH48" s="108">
        <v>39</v>
      </c>
      <c r="AI48" s="108">
        <v>15.4</v>
      </c>
      <c r="AJ48" s="215">
        <v>7662.26</v>
      </c>
      <c r="AK48" s="104">
        <v>66</v>
      </c>
      <c r="AL48" s="104">
        <v>48.4064</v>
      </c>
      <c r="AM48" s="221">
        <v>22434.408</v>
      </c>
      <c r="AN48" s="81">
        <f t="shared" si="0"/>
        <v>247</v>
      </c>
      <c r="AO48" s="1">
        <f t="shared" si="1"/>
        <v>103.09039999999999</v>
      </c>
      <c r="AP48" s="1">
        <f t="shared" si="2"/>
        <v>45881.149999999994</v>
      </c>
      <c r="AQ48" s="49" t="s">
        <v>23</v>
      </c>
      <c r="AR48" s="336" t="s">
        <v>56</v>
      </c>
      <c r="AS48" s="60"/>
      <c r="AT48" s="25"/>
    </row>
    <row r="49" spans="1:46" ht="25.5">
      <c r="A49" s="51" t="s">
        <v>57</v>
      </c>
      <c r="B49" s="337"/>
      <c r="C49" s="76" t="s">
        <v>24</v>
      </c>
      <c r="D49" s="96"/>
      <c r="E49" s="96"/>
      <c r="F49" s="204"/>
      <c r="G49" s="99"/>
      <c r="H49" s="99"/>
      <c r="I49" s="206"/>
      <c r="J49" s="2"/>
      <c r="K49" s="2"/>
      <c r="L49" s="2"/>
      <c r="M49" s="2"/>
      <c r="N49" s="2"/>
      <c r="O49" s="85"/>
      <c r="P49" s="112"/>
      <c r="Q49" s="102"/>
      <c r="R49" s="208"/>
      <c r="S49" s="109"/>
      <c r="T49" s="109"/>
      <c r="U49" s="216"/>
      <c r="V49" s="102"/>
      <c r="W49" s="102"/>
      <c r="X49" s="208"/>
      <c r="Y49" s="105">
        <v>3</v>
      </c>
      <c r="Z49" s="105">
        <v>0.485</v>
      </c>
      <c r="AA49" s="212">
        <v>148.309</v>
      </c>
      <c r="AB49" s="105"/>
      <c r="AC49" s="105"/>
      <c r="AD49" s="212"/>
      <c r="AE49" s="105">
        <v>1</v>
      </c>
      <c r="AF49" s="105">
        <v>0.045</v>
      </c>
      <c r="AG49" s="212">
        <v>17.704</v>
      </c>
      <c r="AH49" s="109">
        <v>-1</v>
      </c>
      <c r="AI49" s="109">
        <v>-0.045</v>
      </c>
      <c r="AJ49" s="216">
        <v>-17.704</v>
      </c>
      <c r="AK49" s="105"/>
      <c r="AL49" s="105"/>
      <c r="AM49" s="222"/>
      <c r="AN49" s="83">
        <f t="shared" si="0"/>
        <v>3</v>
      </c>
      <c r="AO49" s="2">
        <f t="shared" si="1"/>
        <v>0.48500000000000004</v>
      </c>
      <c r="AP49" s="2">
        <f t="shared" si="2"/>
        <v>148.309</v>
      </c>
      <c r="AQ49" s="53" t="s">
        <v>24</v>
      </c>
      <c r="AR49" s="337"/>
      <c r="AS49" s="60" t="s">
        <v>57</v>
      </c>
      <c r="AT49" s="25"/>
    </row>
    <row r="50" spans="1:46" ht="25.5">
      <c r="A50" s="51"/>
      <c r="B50" s="336" t="s">
        <v>58</v>
      </c>
      <c r="C50" s="75" t="s">
        <v>23</v>
      </c>
      <c r="D50" s="95"/>
      <c r="E50" s="95"/>
      <c r="F50" s="203"/>
      <c r="G50" s="98"/>
      <c r="H50" s="98"/>
      <c r="I50" s="205"/>
      <c r="J50" s="1"/>
      <c r="K50" s="1"/>
      <c r="L50" s="1"/>
      <c r="M50" s="1"/>
      <c r="N50" s="1"/>
      <c r="O50" s="84"/>
      <c r="P50" s="113"/>
      <c r="Q50" s="101"/>
      <c r="R50" s="209"/>
      <c r="S50" s="108"/>
      <c r="T50" s="108"/>
      <c r="U50" s="215"/>
      <c r="V50" s="101">
        <v>1</v>
      </c>
      <c r="W50" s="101">
        <v>65.4188</v>
      </c>
      <c r="X50" s="209">
        <v>17405.691</v>
      </c>
      <c r="Y50" s="104">
        <v>1</v>
      </c>
      <c r="Z50" s="104">
        <v>243.1812</v>
      </c>
      <c r="AA50" s="213">
        <v>74617.178</v>
      </c>
      <c r="AB50" s="104"/>
      <c r="AC50" s="104"/>
      <c r="AD50" s="213"/>
      <c r="AE50" s="104">
        <v>2</v>
      </c>
      <c r="AF50" s="104">
        <v>537.0811</v>
      </c>
      <c r="AG50" s="213">
        <v>156887.727</v>
      </c>
      <c r="AH50" s="108"/>
      <c r="AI50" s="108"/>
      <c r="AJ50" s="215"/>
      <c r="AK50" s="104"/>
      <c r="AL50" s="104"/>
      <c r="AM50" s="221"/>
      <c r="AN50" s="81">
        <f t="shared" si="0"/>
        <v>4</v>
      </c>
      <c r="AO50" s="1">
        <f t="shared" si="1"/>
        <v>845.6811</v>
      </c>
      <c r="AP50" s="1">
        <f t="shared" si="2"/>
        <v>248910.59600000002</v>
      </c>
      <c r="AQ50" s="49" t="s">
        <v>23</v>
      </c>
      <c r="AR50" s="336" t="s">
        <v>58</v>
      </c>
      <c r="AS50" s="58"/>
      <c r="AT50" s="25"/>
    </row>
    <row r="51" spans="1:46" ht="25.5">
      <c r="A51" s="51"/>
      <c r="B51" s="337"/>
      <c r="C51" s="76" t="s">
        <v>24</v>
      </c>
      <c r="D51" s="96"/>
      <c r="E51" s="96"/>
      <c r="F51" s="204"/>
      <c r="G51" s="99"/>
      <c r="H51" s="99"/>
      <c r="I51" s="206"/>
      <c r="J51" s="2"/>
      <c r="K51" s="2"/>
      <c r="L51" s="2"/>
      <c r="M51" s="2"/>
      <c r="N51" s="2"/>
      <c r="O51" s="85"/>
      <c r="P51" s="112"/>
      <c r="Q51" s="102"/>
      <c r="R51" s="208"/>
      <c r="S51" s="109"/>
      <c r="T51" s="109"/>
      <c r="U51" s="216"/>
      <c r="V51" s="102"/>
      <c r="W51" s="102"/>
      <c r="X51" s="208"/>
      <c r="Y51" s="105"/>
      <c r="Z51" s="105"/>
      <c r="AA51" s="212"/>
      <c r="AB51" s="105"/>
      <c r="AC51" s="105"/>
      <c r="AD51" s="212"/>
      <c r="AE51" s="105"/>
      <c r="AF51" s="105"/>
      <c r="AG51" s="212"/>
      <c r="AH51" s="109"/>
      <c r="AI51" s="109"/>
      <c r="AJ51" s="216"/>
      <c r="AK51" s="105"/>
      <c r="AL51" s="105"/>
      <c r="AM51" s="222"/>
      <c r="AN51" s="83">
        <f t="shared" si="0"/>
        <v>0</v>
      </c>
      <c r="AO51" s="2">
        <f t="shared" si="1"/>
        <v>0</v>
      </c>
      <c r="AP51" s="2">
        <f t="shared" si="2"/>
        <v>0</v>
      </c>
      <c r="AQ51" s="53" t="s">
        <v>24</v>
      </c>
      <c r="AR51" s="337"/>
      <c r="AS51" s="60"/>
      <c r="AT51" s="25"/>
    </row>
    <row r="52" spans="1:46" ht="25.5">
      <c r="A52" s="51"/>
      <c r="B52" s="336" t="s">
        <v>59</v>
      </c>
      <c r="C52" s="75" t="s">
        <v>23</v>
      </c>
      <c r="D52" s="95"/>
      <c r="E52" s="95"/>
      <c r="F52" s="203"/>
      <c r="G52" s="98"/>
      <c r="H52" s="98"/>
      <c r="I52" s="205"/>
      <c r="J52" s="1"/>
      <c r="K52" s="1"/>
      <c r="L52" s="1"/>
      <c r="M52" s="1"/>
      <c r="N52" s="1"/>
      <c r="O52" s="84"/>
      <c r="P52" s="113"/>
      <c r="Q52" s="101"/>
      <c r="R52" s="209"/>
      <c r="S52" s="108"/>
      <c r="T52" s="108"/>
      <c r="U52" s="215"/>
      <c r="V52" s="101"/>
      <c r="W52" s="101"/>
      <c r="X52" s="209"/>
      <c r="Y52" s="104"/>
      <c r="Z52" s="104"/>
      <c r="AA52" s="213"/>
      <c r="AB52" s="104"/>
      <c r="AC52" s="104"/>
      <c r="AD52" s="213"/>
      <c r="AE52" s="104"/>
      <c r="AF52" s="104"/>
      <c r="AG52" s="213"/>
      <c r="AH52" s="108"/>
      <c r="AI52" s="108"/>
      <c r="AJ52" s="215"/>
      <c r="AK52" s="104"/>
      <c r="AL52" s="104"/>
      <c r="AM52" s="221"/>
      <c r="AN52" s="81">
        <f t="shared" si="0"/>
        <v>0</v>
      </c>
      <c r="AO52" s="1">
        <f t="shared" si="1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25.5">
      <c r="A53" s="51" t="s">
        <v>27</v>
      </c>
      <c r="B53" s="337"/>
      <c r="C53" s="76" t="s">
        <v>24</v>
      </c>
      <c r="D53" s="96"/>
      <c r="E53" s="96"/>
      <c r="F53" s="204"/>
      <c r="G53" s="99"/>
      <c r="H53" s="99"/>
      <c r="I53" s="206"/>
      <c r="J53" s="2"/>
      <c r="K53" s="2"/>
      <c r="L53" s="2"/>
      <c r="M53" s="2"/>
      <c r="N53" s="2"/>
      <c r="O53" s="87"/>
      <c r="P53" s="112"/>
      <c r="Q53" s="102"/>
      <c r="R53" s="208"/>
      <c r="S53" s="109">
        <v>39</v>
      </c>
      <c r="T53" s="109">
        <v>2128.6455</v>
      </c>
      <c r="U53" s="216">
        <v>527510.792</v>
      </c>
      <c r="V53" s="102">
        <v>105</v>
      </c>
      <c r="W53" s="102">
        <v>4039.7795</v>
      </c>
      <c r="X53" s="208">
        <v>944546.699</v>
      </c>
      <c r="Y53" s="105">
        <v>162</v>
      </c>
      <c r="Z53" s="105">
        <v>4121.015</v>
      </c>
      <c r="AA53" s="212">
        <v>1524478.574</v>
      </c>
      <c r="AB53" s="105">
        <v>218</v>
      </c>
      <c r="AC53" s="105">
        <v>5811.1985</v>
      </c>
      <c r="AD53" s="212">
        <v>1547041.759</v>
      </c>
      <c r="AE53" s="105">
        <v>317</v>
      </c>
      <c r="AF53" s="105">
        <v>3116.0453</v>
      </c>
      <c r="AG53" s="212">
        <v>1224381.706</v>
      </c>
      <c r="AH53" s="109">
        <v>200</v>
      </c>
      <c r="AI53" s="109">
        <v>1541.109</v>
      </c>
      <c r="AJ53" s="216">
        <v>755224.141</v>
      </c>
      <c r="AK53" s="105"/>
      <c r="AL53" s="105"/>
      <c r="AM53" s="222"/>
      <c r="AN53" s="83">
        <f t="shared" si="0"/>
        <v>1041</v>
      </c>
      <c r="AO53" s="2">
        <f t="shared" si="1"/>
        <v>20757.792800000003</v>
      </c>
      <c r="AP53" s="2">
        <f t="shared" si="2"/>
        <v>6523183.671</v>
      </c>
      <c r="AQ53" s="53" t="s">
        <v>24</v>
      </c>
      <c r="AR53" s="337"/>
      <c r="AS53" s="60" t="s">
        <v>27</v>
      </c>
      <c r="AT53" s="25"/>
    </row>
    <row r="54" spans="1:46" ht="25.5">
      <c r="A54" s="51"/>
      <c r="B54" s="336" t="s">
        <v>60</v>
      </c>
      <c r="C54" s="75" t="s">
        <v>23</v>
      </c>
      <c r="D54" s="95"/>
      <c r="E54" s="95"/>
      <c r="F54" s="203"/>
      <c r="G54" s="98"/>
      <c r="H54" s="98"/>
      <c r="I54" s="205"/>
      <c r="J54" s="1"/>
      <c r="K54" s="1"/>
      <c r="L54" s="1"/>
      <c r="M54" s="1"/>
      <c r="N54" s="1"/>
      <c r="O54" s="82"/>
      <c r="P54" s="113"/>
      <c r="Q54" s="101"/>
      <c r="R54" s="209"/>
      <c r="S54" s="108"/>
      <c r="T54" s="108"/>
      <c r="U54" s="215"/>
      <c r="V54" s="101"/>
      <c r="W54" s="101"/>
      <c r="X54" s="209"/>
      <c r="Y54" s="104"/>
      <c r="Z54" s="104"/>
      <c r="AA54" s="213"/>
      <c r="AB54" s="104"/>
      <c r="AC54" s="104"/>
      <c r="AD54" s="213"/>
      <c r="AE54" s="104"/>
      <c r="AF54" s="104"/>
      <c r="AG54" s="213"/>
      <c r="AH54" s="108"/>
      <c r="AI54" s="108"/>
      <c r="AJ54" s="215"/>
      <c r="AK54" s="104"/>
      <c r="AL54" s="104"/>
      <c r="AM54" s="231"/>
      <c r="AN54" s="81">
        <f t="shared" si="0"/>
        <v>0</v>
      </c>
      <c r="AO54" s="1">
        <f t="shared" si="1"/>
        <v>0</v>
      </c>
      <c r="AP54" s="1">
        <f t="shared" si="2"/>
        <v>0</v>
      </c>
      <c r="AQ54" s="49" t="s">
        <v>23</v>
      </c>
      <c r="AR54" s="336" t="s">
        <v>60</v>
      </c>
      <c r="AS54" s="50"/>
      <c r="AT54" s="25"/>
    </row>
    <row r="55" spans="1:46" ht="25.5">
      <c r="A55" s="55"/>
      <c r="B55" s="337"/>
      <c r="C55" s="76" t="s">
        <v>24</v>
      </c>
      <c r="D55" s="96"/>
      <c r="E55" s="96"/>
      <c r="F55" s="204"/>
      <c r="G55" s="99"/>
      <c r="H55" s="99"/>
      <c r="I55" s="206"/>
      <c r="J55" s="2"/>
      <c r="K55" s="2"/>
      <c r="L55" s="2"/>
      <c r="M55" s="2"/>
      <c r="N55" s="2"/>
      <c r="O55" s="85"/>
      <c r="P55" s="112"/>
      <c r="Q55" s="102"/>
      <c r="R55" s="208"/>
      <c r="S55" s="109"/>
      <c r="T55" s="109"/>
      <c r="U55" s="216"/>
      <c r="V55" s="102"/>
      <c r="W55" s="102"/>
      <c r="X55" s="208"/>
      <c r="Y55" s="105"/>
      <c r="Z55" s="105"/>
      <c r="AA55" s="212"/>
      <c r="AB55" s="105"/>
      <c r="AC55" s="105"/>
      <c r="AD55" s="212"/>
      <c r="AE55" s="105"/>
      <c r="AF55" s="105"/>
      <c r="AG55" s="212"/>
      <c r="AH55" s="109"/>
      <c r="AI55" s="109"/>
      <c r="AJ55" s="216"/>
      <c r="AK55" s="105"/>
      <c r="AL55" s="105"/>
      <c r="AM55" s="222"/>
      <c r="AN55" s="83">
        <f t="shared" si="0"/>
        <v>0</v>
      </c>
      <c r="AO55" s="2">
        <f t="shared" si="1"/>
        <v>0</v>
      </c>
      <c r="AP55" s="2">
        <f t="shared" si="2"/>
        <v>0</v>
      </c>
      <c r="AQ55" s="56" t="s">
        <v>24</v>
      </c>
      <c r="AR55" s="337"/>
      <c r="AS55" s="57"/>
      <c r="AT55" s="25"/>
    </row>
    <row r="56" spans="1:46" ht="25.5">
      <c r="A56" s="345" t="s">
        <v>104</v>
      </c>
      <c r="B56" s="346" t="s">
        <v>61</v>
      </c>
      <c r="C56" s="75" t="s">
        <v>23</v>
      </c>
      <c r="D56" s="95"/>
      <c r="E56" s="95"/>
      <c r="F56" s="203"/>
      <c r="G56" s="98"/>
      <c r="H56" s="98"/>
      <c r="I56" s="205"/>
      <c r="J56" s="1"/>
      <c r="K56" s="1"/>
      <c r="L56" s="1"/>
      <c r="M56" s="1"/>
      <c r="N56" s="1"/>
      <c r="O56" s="84"/>
      <c r="P56" s="113"/>
      <c r="Q56" s="101"/>
      <c r="R56" s="209"/>
      <c r="S56" s="108">
        <v>12</v>
      </c>
      <c r="T56" s="108">
        <v>2.509</v>
      </c>
      <c r="U56" s="215">
        <v>2771.796</v>
      </c>
      <c r="V56" s="101">
        <v>35</v>
      </c>
      <c r="W56" s="101">
        <v>8.934</v>
      </c>
      <c r="X56" s="209">
        <v>7573.177</v>
      </c>
      <c r="Y56" s="104">
        <v>52</v>
      </c>
      <c r="Z56" s="104">
        <v>21.3711</v>
      </c>
      <c r="AA56" s="213">
        <v>16347.783</v>
      </c>
      <c r="AB56" s="104">
        <v>20</v>
      </c>
      <c r="AC56" s="104">
        <v>8.6581</v>
      </c>
      <c r="AD56" s="213">
        <v>5975.521</v>
      </c>
      <c r="AE56" s="104">
        <v>2</v>
      </c>
      <c r="AF56" s="104">
        <v>0.107</v>
      </c>
      <c r="AG56" s="213">
        <v>55.35</v>
      </c>
      <c r="AH56" s="108"/>
      <c r="AI56" s="108"/>
      <c r="AJ56" s="215"/>
      <c r="AK56" s="104"/>
      <c r="AL56" s="104"/>
      <c r="AM56" s="221"/>
      <c r="AN56" s="81">
        <f t="shared" si="0"/>
        <v>121</v>
      </c>
      <c r="AO56" s="1">
        <f t="shared" si="1"/>
        <v>41.57919999999999</v>
      </c>
      <c r="AP56" s="1">
        <f t="shared" si="2"/>
        <v>32723.627</v>
      </c>
      <c r="AQ56" s="62" t="s">
        <v>23</v>
      </c>
      <c r="AR56" s="349" t="s">
        <v>105</v>
      </c>
      <c r="AS56" s="350" t="s">
        <v>0</v>
      </c>
      <c r="AT56" s="25"/>
    </row>
    <row r="57" spans="1:46" ht="25.5">
      <c r="A57" s="347"/>
      <c r="B57" s="348"/>
      <c r="C57" s="76" t="s">
        <v>24</v>
      </c>
      <c r="D57" s="331"/>
      <c r="E57" s="331"/>
      <c r="F57" s="332"/>
      <c r="G57" s="333"/>
      <c r="H57" s="333"/>
      <c r="I57" s="334"/>
      <c r="J57" s="83"/>
      <c r="K57" s="2"/>
      <c r="L57" s="2"/>
      <c r="M57" s="2"/>
      <c r="N57" s="2"/>
      <c r="O57" s="85"/>
      <c r="P57" s="112"/>
      <c r="Q57" s="102"/>
      <c r="R57" s="208"/>
      <c r="S57" s="109"/>
      <c r="T57" s="109"/>
      <c r="U57" s="216"/>
      <c r="V57" s="237">
        <v>9</v>
      </c>
      <c r="W57" s="237">
        <v>4.3678</v>
      </c>
      <c r="X57" s="238">
        <v>3911.041</v>
      </c>
      <c r="Y57" s="105">
        <v>5</v>
      </c>
      <c r="Z57" s="105">
        <v>5.8196</v>
      </c>
      <c r="AA57" s="212">
        <v>3773.697</v>
      </c>
      <c r="AB57" s="105">
        <v>5</v>
      </c>
      <c r="AC57" s="105">
        <v>1.783</v>
      </c>
      <c r="AD57" s="212">
        <v>1739.364</v>
      </c>
      <c r="AE57" s="105">
        <v>1</v>
      </c>
      <c r="AF57" s="105">
        <v>0.1578</v>
      </c>
      <c r="AG57" s="212">
        <v>217.054</v>
      </c>
      <c r="AH57" s="109"/>
      <c r="AI57" s="109"/>
      <c r="AJ57" s="216"/>
      <c r="AK57" s="105"/>
      <c r="AL57" s="105"/>
      <c r="AM57" s="222"/>
      <c r="AN57" s="5">
        <f t="shared" si="0"/>
        <v>20</v>
      </c>
      <c r="AO57" s="2">
        <f t="shared" si="1"/>
        <v>12.1282</v>
      </c>
      <c r="AP57" s="2">
        <f t="shared" si="2"/>
        <v>9641.156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157" t="s">
        <v>23</v>
      </c>
      <c r="D58" s="281">
        <v>1074</v>
      </c>
      <c r="E58" s="282">
        <v>33.9888</v>
      </c>
      <c r="F58" s="282">
        <v>16963.506</v>
      </c>
      <c r="G58" s="282">
        <v>641</v>
      </c>
      <c r="H58" s="282">
        <v>23.7014</v>
      </c>
      <c r="I58" s="283">
        <v>13667.464</v>
      </c>
      <c r="J58" s="5">
        <v>723</v>
      </c>
      <c r="K58" s="3">
        <v>19.927</v>
      </c>
      <c r="L58" s="3">
        <v>11900.913</v>
      </c>
      <c r="M58" s="3">
        <v>641</v>
      </c>
      <c r="N58" s="3">
        <v>12.5355</v>
      </c>
      <c r="O58" s="172">
        <v>8948.805</v>
      </c>
      <c r="P58" s="114">
        <v>681</v>
      </c>
      <c r="Q58" s="103">
        <v>13.122</v>
      </c>
      <c r="R58" s="248">
        <v>8012.531</v>
      </c>
      <c r="S58" s="156">
        <v>905</v>
      </c>
      <c r="T58" s="110">
        <v>31.2584</v>
      </c>
      <c r="U58" s="324">
        <v>15076.332</v>
      </c>
      <c r="V58" s="239">
        <v>1266</v>
      </c>
      <c r="W58" s="240">
        <v>38.8721</v>
      </c>
      <c r="X58" s="241">
        <v>23660.051</v>
      </c>
      <c r="Y58" s="116">
        <v>832</v>
      </c>
      <c r="Z58" s="106">
        <v>15.6439</v>
      </c>
      <c r="AA58" s="224">
        <v>12764.809</v>
      </c>
      <c r="AB58" s="116">
        <v>379</v>
      </c>
      <c r="AC58" s="106">
        <v>5.758</v>
      </c>
      <c r="AD58" s="224">
        <v>4955.698</v>
      </c>
      <c r="AE58" s="116">
        <v>1390</v>
      </c>
      <c r="AF58" s="106">
        <v>98.2131</v>
      </c>
      <c r="AG58" s="214">
        <v>34224.156</v>
      </c>
      <c r="AH58" s="110">
        <v>1558</v>
      </c>
      <c r="AI58" s="110">
        <v>90.2938</v>
      </c>
      <c r="AJ58" s="218">
        <v>36691.316</v>
      </c>
      <c r="AK58" s="116">
        <v>1204</v>
      </c>
      <c r="AL58" s="106">
        <v>40.3847</v>
      </c>
      <c r="AM58" s="223">
        <v>21609.519</v>
      </c>
      <c r="AN58" s="225">
        <f t="shared" si="0"/>
        <v>11294</v>
      </c>
      <c r="AO58" s="5">
        <f t="shared" si="1"/>
        <v>423.6987</v>
      </c>
      <c r="AP58" s="3">
        <f t="shared" si="2"/>
        <v>208475.1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54" t="s">
        <v>63</v>
      </c>
      <c r="D59" s="285"/>
      <c r="E59" s="1"/>
      <c r="F59" s="1"/>
      <c r="G59" s="1"/>
      <c r="H59" s="1"/>
      <c r="I59" s="84"/>
      <c r="J59" s="81"/>
      <c r="K59" s="16"/>
      <c r="L59" s="1"/>
      <c r="M59" s="1"/>
      <c r="N59" s="16"/>
      <c r="O59" s="84"/>
      <c r="P59" s="113"/>
      <c r="Q59" s="101"/>
      <c r="R59" s="234"/>
      <c r="S59" s="153"/>
      <c r="T59" s="108"/>
      <c r="U59" s="215"/>
      <c r="V59" s="242"/>
      <c r="W59" s="101"/>
      <c r="X59" s="234"/>
      <c r="Y59" s="122"/>
      <c r="Z59" s="104"/>
      <c r="AA59" s="221"/>
      <c r="AB59" s="122"/>
      <c r="AC59" s="104"/>
      <c r="AD59" s="221"/>
      <c r="AE59" s="122"/>
      <c r="AF59" s="104"/>
      <c r="AG59" s="221"/>
      <c r="AH59" s="153"/>
      <c r="AI59" s="108"/>
      <c r="AJ59" s="217"/>
      <c r="AK59" s="122"/>
      <c r="AL59" s="104"/>
      <c r="AM59" s="221"/>
      <c r="AN59" s="226">
        <f t="shared" si="0"/>
        <v>0</v>
      </c>
      <c r="AO59" s="81">
        <f t="shared" si="1"/>
        <v>0</v>
      </c>
      <c r="AP59" s="1">
        <f t="shared" si="2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52" t="s">
        <v>24</v>
      </c>
      <c r="D60" s="329">
        <v>73</v>
      </c>
      <c r="E60" s="330">
        <v>3.7702</v>
      </c>
      <c r="F60" s="330">
        <v>1274.268</v>
      </c>
      <c r="G60" s="330">
        <v>32</v>
      </c>
      <c r="H60" s="330">
        <v>0.9937</v>
      </c>
      <c r="I60" s="289">
        <v>436.577</v>
      </c>
      <c r="J60" s="83"/>
      <c r="K60" s="2"/>
      <c r="L60" s="2"/>
      <c r="M60" s="2">
        <v>8</v>
      </c>
      <c r="N60" s="2">
        <v>0.2146</v>
      </c>
      <c r="O60" s="85">
        <v>134.238</v>
      </c>
      <c r="P60" s="112">
        <v>3</v>
      </c>
      <c r="Q60" s="102">
        <v>0.0597</v>
      </c>
      <c r="R60" s="235">
        <v>86.817</v>
      </c>
      <c r="S60" s="152"/>
      <c r="T60" s="109"/>
      <c r="U60" s="216"/>
      <c r="V60" s="243">
        <v>4</v>
      </c>
      <c r="W60" s="102">
        <v>0.3002</v>
      </c>
      <c r="X60" s="235">
        <v>68.36</v>
      </c>
      <c r="Y60" s="123">
        <v>7</v>
      </c>
      <c r="Z60" s="105">
        <v>2.093</v>
      </c>
      <c r="AA60" s="222">
        <v>308.59</v>
      </c>
      <c r="AB60" s="123"/>
      <c r="AC60" s="105"/>
      <c r="AD60" s="222"/>
      <c r="AE60" s="123">
        <v>4</v>
      </c>
      <c r="AF60" s="105">
        <v>1.0687</v>
      </c>
      <c r="AG60" s="222">
        <v>154.406</v>
      </c>
      <c r="AH60" s="152">
        <v>29</v>
      </c>
      <c r="AI60" s="109">
        <v>1.5307</v>
      </c>
      <c r="AJ60" s="219">
        <v>1039.938</v>
      </c>
      <c r="AK60" s="123">
        <v>16</v>
      </c>
      <c r="AL60" s="105">
        <v>0.5652</v>
      </c>
      <c r="AM60" s="222">
        <v>306.511</v>
      </c>
      <c r="AN60" s="227">
        <f t="shared" si="0"/>
        <v>176</v>
      </c>
      <c r="AO60" s="83">
        <f t="shared" si="1"/>
        <v>10.596</v>
      </c>
      <c r="AP60" s="2">
        <f t="shared" si="2"/>
        <v>3809.705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281">
        <f aca="true" t="shared" si="3" ref="D61:AA61">+D6+D8+D10+D12+D14+D16+D18+D20+D22+D24+D26+D28+D30+D32+D34+D36+D38+D40+D42+D44+D46+D48+D50+D52+D54+D56+D58</f>
        <v>1203</v>
      </c>
      <c r="E61" s="282">
        <f t="shared" si="3"/>
        <v>647.0501999999999</v>
      </c>
      <c r="F61" s="282">
        <f t="shared" si="3"/>
        <v>291432.723</v>
      </c>
      <c r="G61" s="282">
        <f t="shared" si="3"/>
        <v>698</v>
      </c>
      <c r="H61" s="282">
        <f t="shared" si="3"/>
        <v>507.6560999999999</v>
      </c>
      <c r="I61" s="283">
        <f t="shared" si="3"/>
        <v>266147.272</v>
      </c>
      <c r="J61" s="5">
        <f t="shared" si="3"/>
        <v>948</v>
      </c>
      <c r="K61" s="3">
        <f t="shared" si="3"/>
        <v>1669.2144999999998</v>
      </c>
      <c r="L61" s="3">
        <f t="shared" si="3"/>
        <v>292428.384</v>
      </c>
      <c r="M61" s="3">
        <f t="shared" si="3"/>
        <v>842</v>
      </c>
      <c r="N61" s="3">
        <f t="shared" si="3"/>
        <v>1463.1312</v>
      </c>
      <c r="O61" s="172">
        <f t="shared" si="3"/>
        <v>225951.79299999998</v>
      </c>
      <c r="P61" s="114">
        <f t="shared" si="3"/>
        <v>811</v>
      </c>
      <c r="Q61" s="103">
        <f t="shared" si="3"/>
        <v>912.9648000000001</v>
      </c>
      <c r="R61" s="236">
        <f t="shared" si="3"/>
        <v>209627.351</v>
      </c>
      <c r="S61" s="156">
        <f t="shared" si="3"/>
        <v>1137</v>
      </c>
      <c r="T61" s="110">
        <f t="shared" si="3"/>
        <v>1376.6526000000001</v>
      </c>
      <c r="U61" s="253">
        <f t="shared" si="3"/>
        <v>283712.95499999996</v>
      </c>
      <c r="V61" s="244">
        <f t="shared" si="3"/>
        <v>1554</v>
      </c>
      <c r="W61" s="103">
        <f t="shared" si="3"/>
        <v>886.7117000000001</v>
      </c>
      <c r="X61" s="236">
        <f t="shared" si="3"/>
        <v>198815.073</v>
      </c>
      <c r="Y61" s="116">
        <f t="shared" si="3"/>
        <v>1145</v>
      </c>
      <c r="Z61" s="106">
        <f t="shared" si="3"/>
        <v>1046.1633</v>
      </c>
      <c r="AA61" s="223">
        <f t="shared" si="3"/>
        <v>231048.96</v>
      </c>
      <c r="AB61" s="116">
        <f aca="true" t="shared" si="4" ref="AB61:AM61">+AB6+AB8+AB10+AB12+AB14+AB16+AB18+AB20+AB22+AB24+AB26+AB28+AB30+AB32+AB34+AB36+AB38+AB40+AB42+AB44+AB46+AB48+AB50+AB52+AB54+AB56+AB58</f>
        <v>607</v>
      </c>
      <c r="AC61" s="106">
        <f t="shared" si="4"/>
        <v>1436.9358000000002</v>
      </c>
      <c r="AD61" s="223">
        <f t="shared" si="4"/>
        <v>219990.861</v>
      </c>
      <c r="AE61" s="116">
        <v>1761</v>
      </c>
      <c r="AF61" s="106">
        <v>2658.7488</v>
      </c>
      <c r="AG61" s="223">
        <v>583265.1039999999</v>
      </c>
      <c r="AH61" s="156">
        <f t="shared" si="4"/>
        <v>1907</v>
      </c>
      <c r="AI61" s="110">
        <f t="shared" si="4"/>
        <v>2111.6975</v>
      </c>
      <c r="AJ61" s="220">
        <f t="shared" si="4"/>
        <v>463116.71499999997</v>
      </c>
      <c r="AK61" s="116">
        <f t="shared" si="4"/>
        <v>1433</v>
      </c>
      <c r="AL61" s="106">
        <f t="shared" si="4"/>
        <v>925.6388999999998</v>
      </c>
      <c r="AM61" s="223">
        <f t="shared" si="4"/>
        <v>386624.069</v>
      </c>
      <c r="AN61" s="228">
        <f t="shared" si="0"/>
        <v>14046</v>
      </c>
      <c r="AO61" s="5">
        <f t="shared" si="1"/>
        <v>15642.565399999998</v>
      </c>
      <c r="AP61" s="3">
        <f t="shared" si="2"/>
        <v>3652161.26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64</v>
      </c>
      <c r="B62" s="354" t="s">
        <v>64</v>
      </c>
      <c r="C62" s="75" t="s">
        <v>63</v>
      </c>
      <c r="D62" s="285">
        <f aca="true" t="shared" si="5" ref="D62:AA62">D59</f>
        <v>0</v>
      </c>
      <c r="E62" s="1">
        <f t="shared" si="5"/>
        <v>0</v>
      </c>
      <c r="F62" s="1">
        <f t="shared" si="5"/>
        <v>0</v>
      </c>
      <c r="G62" s="1">
        <f t="shared" si="5"/>
        <v>0</v>
      </c>
      <c r="H62" s="1">
        <f t="shared" si="5"/>
        <v>0</v>
      </c>
      <c r="I62" s="84">
        <f t="shared" si="5"/>
        <v>0</v>
      </c>
      <c r="J62" s="81">
        <f t="shared" si="5"/>
        <v>0</v>
      </c>
      <c r="K62" s="1">
        <f t="shared" si="5"/>
        <v>0</v>
      </c>
      <c r="L62" s="1">
        <f t="shared" si="5"/>
        <v>0</v>
      </c>
      <c r="M62" s="1">
        <f t="shared" si="5"/>
        <v>0</v>
      </c>
      <c r="N62" s="1">
        <f t="shared" si="5"/>
        <v>0</v>
      </c>
      <c r="O62" s="84">
        <f t="shared" si="5"/>
        <v>0</v>
      </c>
      <c r="P62" s="113">
        <f t="shared" si="5"/>
        <v>0</v>
      </c>
      <c r="Q62" s="101">
        <f t="shared" si="5"/>
        <v>0</v>
      </c>
      <c r="R62" s="234">
        <f t="shared" si="5"/>
        <v>0</v>
      </c>
      <c r="S62" s="153">
        <f t="shared" si="5"/>
        <v>0</v>
      </c>
      <c r="T62" s="108">
        <f t="shared" si="5"/>
        <v>0</v>
      </c>
      <c r="U62" s="251">
        <f t="shared" si="5"/>
        <v>0</v>
      </c>
      <c r="V62" s="242">
        <f t="shared" si="5"/>
        <v>0</v>
      </c>
      <c r="W62" s="101">
        <f t="shared" si="5"/>
        <v>0</v>
      </c>
      <c r="X62" s="234">
        <f t="shared" si="5"/>
        <v>0</v>
      </c>
      <c r="Y62" s="122">
        <f t="shared" si="5"/>
        <v>0</v>
      </c>
      <c r="Z62" s="104">
        <f t="shared" si="5"/>
        <v>0</v>
      </c>
      <c r="AA62" s="221">
        <f t="shared" si="5"/>
        <v>0</v>
      </c>
      <c r="AB62" s="122">
        <f aca="true" t="shared" si="6" ref="AB62:AM62">AB59</f>
        <v>0</v>
      </c>
      <c r="AC62" s="104">
        <f t="shared" si="6"/>
        <v>0</v>
      </c>
      <c r="AD62" s="221">
        <f t="shared" si="6"/>
        <v>0</v>
      </c>
      <c r="AE62" s="122">
        <v>0</v>
      </c>
      <c r="AF62" s="104">
        <v>0</v>
      </c>
      <c r="AG62" s="221">
        <v>0</v>
      </c>
      <c r="AH62" s="153">
        <f t="shared" si="6"/>
        <v>0</v>
      </c>
      <c r="AI62" s="108">
        <f t="shared" si="6"/>
        <v>0</v>
      </c>
      <c r="AJ62" s="217">
        <f t="shared" si="6"/>
        <v>0</v>
      </c>
      <c r="AK62" s="122">
        <f t="shared" si="6"/>
        <v>0</v>
      </c>
      <c r="AL62" s="104">
        <f t="shared" si="6"/>
        <v>0</v>
      </c>
      <c r="AM62" s="221">
        <f t="shared" si="6"/>
        <v>0</v>
      </c>
      <c r="AN62" s="226">
        <f t="shared" si="0"/>
        <v>0</v>
      </c>
      <c r="AO62" s="81">
        <f t="shared" si="1"/>
        <v>0</v>
      </c>
      <c r="AP62" s="1">
        <f>+F62+I62+L62+O62+R62+U62+X62+AA62+AD62+AG62+AJ62+AM62</f>
        <v>0</v>
      </c>
      <c r="AQ62" s="65" t="s">
        <v>63</v>
      </c>
      <c r="AR62" s="373" t="s">
        <v>64</v>
      </c>
      <c r="AS62" s="374"/>
      <c r="AT62" s="25"/>
    </row>
    <row r="63" spans="1:46" ht="18.75">
      <c r="A63" s="40"/>
      <c r="B63" s="41"/>
      <c r="C63" s="76" t="s">
        <v>24</v>
      </c>
      <c r="D63" s="285">
        <f aca="true" t="shared" si="7" ref="D63:AA63">+D7+D9+D11+D13+D15+D17+D19+D21+D23+D25+D27+D29+D31+D33+D35+D37+D39+D41+D43+D45+D47+D49+D51+D53+D55+D57+D60</f>
        <v>101</v>
      </c>
      <c r="E63" s="1">
        <f t="shared" si="7"/>
        <v>217.19439999999997</v>
      </c>
      <c r="F63" s="1">
        <f t="shared" si="7"/>
        <v>83551.103</v>
      </c>
      <c r="G63" s="1">
        <f t="shared" si="7"/>
        <v>56</v>
      </c>
      <c r="H63" s="1">
        <f t="shared" si="7"/>
        <v>70.3797</v>
      </c>
      <c r="I63" s="84">
        <f t="shared" si="7"/>
        <v>18793.207000000002</v>
      </c>
      <c r="J63" s="83">
        <f t="shared" si="7"/>
        <v>25</v>
      </c>
      <c r="K63" s="2">
        <f t="shared" si="7"/>
        <v>209.3208</v>
      </c>
      <c r="L63" s="2">
        <f t="shared" si="7"/>
        <v>67937.369</v>
      </c>
      <c r="M63" s="2">
        <f t="shared" si="7"/>
        <v>23</v>
      </c>
      <c r="N63" s="2">
        <f t="shared" si="7"/>
        <v>226.04979999999998</v>
      </c>
      <c r="O63" s="85">
        <f t="shared" si="7"/>
        <v>49669.759999999995</v>
      </c>
      <c r="P63" s="112">
        <f t="shared" si="7"/>
        <v>25</v>
      </c>
      <c r="Q63" s="102">
        <f t="shared" si="7"/>
        <v>282.4118</v>
      </c>
      <c r="R63" s="235">
        <f t="shared" si="7"/>
        <v>46265.426</v>
      </c>
      <c r="S63" s="152">
        <f t="shared" si="7"/>
        <v>83</v>
      </c>
      <c r="T63" s="109">
        <f t="shared" si="7"/>
        <v>3311.5537000000004</v>
      </c>
      <c r="U63" s="252">
        <f t="shared" si="7"/>
        <v>849325.623</v>
      </c>
      <c r="V63" s="245">
        <f t="shared" si="7"/>
        <v>206</v>
      </c>
      <c r="W63" s="246">
        <f t="shared" si="7"/>
        <v>6049.2652</v>
      </c>
      <c r="X63" s="247">
        <f t="shared" si="7"/>
        <v>1665331.6410000003</v>
      </c>
      <c r="Y63" s="123">
        <f t="shared" si="7"/>
        <v>248</v>
      </c>
      <c r="Z63" s="105">
        <f t="shared" si="7"/>
        <v>4995.866</v>
      </c>
      <c r="AA63" s="222">
        <f t="shared" si="7"/>
        <v>1845049.5720000002</v>
      </c>
      <c r="AB63" s="123">
        <f aca="true" t="shared" si="8" ref="AB63:AM63">+AB7+AB9+AB11+AB13+AB15+AB17+AB19+AB21+AB23+AB25+AB27+AB29+AB31+AB33+AB35+AB37+AB39+AB41+AB43+AB45+AB47+AB49+AB51+AB53+AB55+AB57+AB60</f>
        <v>309</v>
      </c>
      <c r="AC63" s="105">
        <f t="shared" si="8"/>
        <v>8634.032599999999</v>
      </c>
      <c r="AD63" s="222">
        <f t="shared" si="8"/>
        <v>2112153.018</v>
      </c>
      <c r="AE63" s="123">
        <v>426</v>
      </c>
      <c r="AF63" s="105">
        <v>8230.904600000002</v>
      </c>
      <c r="AG63" s="222">
        <v>1715110.48</v>
      </c>
      <c r="AH63" s="152">
        <f t="shared" si="8"/>
        <v>393</v>
      </c>
      <c r="AI63" s="109">
        <f t="shared" si="8"/>
        <v>7428.898400000001</v>
      </c>
      <c r="AJ63" s="219">
        <f t="shared" si="8"/>
        <v>1130116.33</v>
      </c>
      <c r="AK63" s="123">
        <f t="shared" si="8"/>
        <v>66</v>
      </c>
      <c r="AL63" s="105">
        <f t="shared" si="8"/>
        <v>1457.9414</v>
      </c>
      <c r="AM63" s="222">
        <f t="shared" si="8"/>
        <v>187823.679</v>
      </c>
      <c r="AN63" s="229">
        <f t="shared" si="0"/>
        <v>1961</v>
      </c>
      <c r="AO63" s="83">
        <f t="shared" si="1"/>
        <v>41113.818400000004</v>
      </c>
      <c r="AP63" s="2">
        <f t="shared" si="2"/>
        <v>9771127.208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285">
        <v>534</v>
      </c>
      <c r="E64" s="1">
        <v>40.7084</v>
      </c>
      <c r="F64" s="1">
        <v>25749.179</v>
      </c>
      <c r="G64" s="1">
        <v>595</v>
      </c>
      <c r="H64" s="1">
        <v>56.3181</v>
      </c>
      <c r="I64" s="84">
        <v>50020.639</v>
      </c>
      <c r="J64" s="81">
        <v>873</v>
      </c>
      <c r="K64" s="1">
        <v>88.2153</v>
      </c>
      <c r="L64" s="1">
        <v>96204.464</v>
      </c>
      <c r="M64" s="1">
        <v>886</v>
      </c>
      <c r="N64" s="1">
        <v>83.9198</v>
      </c>
      <c r="O64" s="84">
        <v>93703.448</v>
      </c>
      <c r="P64" s="113">
        <v>879</v>
      </c>
      <c r="Q64" s="101">
        <v>110.5047</v>
      </c>
      <c r="R64" s="234">
        <v>103081.217</v>
      </c>
      <c r="S64" s="153">
        <v>699</v>
      </c>
      <c r="T64" s="108">
        <v>106.6799</v>
      </c>
      <c r="U64" s="215">
        <v>107417.528</v>
      </c>
      <c r="V64" s="101">
        <v>620</v>
      </c>
      <c r="W64" s="101">
        <v>107.4828</v>
      </c>
      <c r="X64" s="209">
        <v>104927.964</v>
      </c>
      <c r="Y64" s="104">
        <v>418</v>
      </c>
      <c r="Z64" s="104">
        <v>67.0866</v>
      </c>
      <c r="AA64" s="221">
        <v>78067.895</v>
      </c>
      <c r="AB64" s="122">
        <v>254</v>
      </c>
      <c r="AC64" s="104">
        <v>39.9113</v>
      </c>
      <c r="AD64" s="213">
        <v>37795.155</v>
      </c>
      <c r="AE64" s="104">
        <v>336</v>
      </c>
      <c r="AF64" s="104">
        <v>55.9146</v>
      </c>
      <c r="AG64" s="221">
        <v>53279.393</v>
      </c>
      <c r="AH64" s="153">
        <v>362</v>
      </c>
      <c r="AI64" s="108">
        <v>37.3256</v>
      </c>
      <c r="AJ64" s="217">
        <v>29884.927</v>
      </c>
      <c r="AK64" s="122">
        <v>751</v>
      </c>
      <c r="AL64" s="104">
        <v>60.2146</v>
      </c>
      <c r="AM64" s="221">
        <v>71340.634</v>
      </c>
      <c r="AN64" s="230">
        <f aca="true" t="shared" si="9" ref="AN64:AP65">+D64+G64+J64+M64+P64+S64+V64+Y64+AB64+AE64+AH64+AK64</f>
        <v>7207</v>
      </c>
      <c r="AO64" s="135">
        <f t="shared" si="9"/>
        <v>854.2817</v>
      </c>
      <c r="AP64" s="1">
        <f t="shared" si="9"/>
        <v>851472.4430000001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329">
        <v>15</v>
      </c>
      <c r="E65" s="330">
        <v>2.0115</v>
      </c>
      <c r="F65" s="330">
        <v>668.795</v>
      </c>
      <c r="G65" s="330">
        <v>5</v>
      </c>
      <c r="H65" s="330">
        <v>0.101</v>
      </c>
      <c r="I65" s="289">
        <v>227.484</v>
      </c>
      <c r="J65" s="83">
        <v>26</v>
      </c>
      <c r="K65" s="2">
        <v>1.104</v>
      </c>
      <c r="L65" s="2">
        <v>2558.745</v>
      </c>
      <c r="M65" s="2">
        <v>26</v>
      </c>
      <c r="N65" s="2">
        <v>1.6665</v>
      </c>
      <c r="O65" s="87">
        <v>1633.316</v>
      </c>
      <c r="P65" s="112">
        <v>27</v>
      </c>
      <c r="Q65" s="102">
        <v>1.9134</v>
      </c>
      <c r="R65" s="235">
        <v>1577.291</v>
      </c>
      <c r="S65" s="152">
        <v>19</v>
      </c>
      <c r="T65" s="109">
        <v>5.3955</v>
      </c>
      <c r="U65" s="216">
        <v>1083.77</v>
      </c>
      <c r="V65" s="102">
        <v>43</v>
      </c>
      <c r="W65" s="102">
        <v>11.292</v>
      </c>
      <c r="X65" s="208">
        <v>2131.899</v>
      </c>
      <c r="Y65" s="105">
        <v>37</v>
      </c>
      <c r="Z65" s="105">
        <v>11.8908</v>
      </c>
      <c r="AA65" s="212">
        <v>1869.563</v>
      </c>
      <c r="AB65" s="105">
        <v>36</v>
      </c>
      <c r="AC65" s="105">
        <v>13.9403</v>
      </c>
      <c r="AD65" s="212">
        <v>2461.996</v>
      </c>
      <c r="AE65" s="105">
        <v>32</v>
      </c>
      <c r="AF65" s="105">
        <v>8.0598</v>
      </c>
      <c r="AG65" s="212">
        <v>2211.539</v>
      </c>
      <c r="AH65" s="109">
        <v>52</v>
      </c>
      <c r="AI65" s="109">
        <v>7.3219</v>
      </c>
      <c r="AJ65" s="216">
        <v>3736.941</v>
      </c>
      <c r="AK65" s="105">
        <v>18</v>
      </c>
      <c r="AL65" s="105">
        <v>1</v>
      </c>
      <c r="AM65" s="222">
        <v>586.745</v>
      </c>
      <c r="AN65" s="227">
        <f t="shared" si="9"/>
        <v>336</v>
      </c>
      <c r="AO65" s="83">
        <f t="shared" si="9"/>
        <v>65.69669999999999</v>
      </c>
      <c r="AP65" s="2">
        <f t="shared" si="9"/>
        <v>20748.084</v>
      </c>
      <c r="AQ65" s="53" t="s">
        <v>24</v>
      </c>
      <c r="AR65" s="337"/>
      <c r="AS65" s="50"/>
      <c r="AT65" s="25"/>
    </row>
    <row r="66" spans="1:46" ht="25.5">
      <c r="A66" s="51" t="s">
        <v>67</v>
      </c>
      <c r="B66" s="336" t="s">
        <v>68</v>
      </c>
      <c r="C66" s="75" t="s">
        <v>23</v>
      </c>
      <c r="D66" s="95"/>
      <c r="E66" s="95"/>
      <c r="F66" s="203"/>
      <c r="G66" s="98"/>
      <c r="H66" s="98"/>
      <c r="I66" s="205"/>
      <c r="J66" s="1"/>
      <c r="K66" s="1"/>
      <c r="L66" s="1"/>
      <c r="M66" s="1"/>
      <c r="N66" s="1"/>
      <c r="O66" s="84"/>
      <c r="P66" s="113"/>
      <c r="Q66" s="101"/>
      <c r="R66" s="209"/>
      <c r="S66" s="108"/>
      <c r="T66" s="108"/>
      <c r="U66" s="215"/>
      <c r="V66" s="101"/>
      <c r="W66" s="101"/>
      <c r="X66" s="209"/>
      <c r="Y66" s="104"/>
      <c r="Z66" s="104"/>
      <c r="AA66" s="213"/>
      <c r="AB66" s="104"/>
      <c r="AC66" s="104"/>
      <c r="AD66" s="213"/>
      <c r="AE66" s="104"/>
      <c r="AF66" s="104"/>
      <c r="AG66" s="213"/>
      <c r="AH66" s="108"/>
      <c r="AI66" s="108"/>
      <c r="AJ66" s="215"/>
      <c r="AK66" s="104"/>
      <c r="AL66" s="104"/>
      <c r="AM66" s="221"/>
      <c r="AN66" s="226">
        <f aca="true" t="shared" si="10" ref="AN66:AP70">+D66+G66+J66+M66+P66+S66+V66+Y66+AB66+AE66+AH66+AK66</f>
        <v>0</v>
      </c>
      <c r="AO66" s="81">
        <f t="shared" si="10"/>
        <v>0</v>
      </c>
      <c r="AP66" s="1">
        <f t="shared" si="10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25.5">
      <c r="A67" s="55" t="s">
        <v>49</v>
      </c>
      <c r="B67" s="337"/>
      <c r="C67" s="76" t="s">
        <v>24</v>
      </c>
      <c r="D67" s="96"/>
      <c r="E67" s="96"/>
      <c r="F67" s="204"/>
      <c r="G67" s="99"/>
      <c r="H67" s="99"/>
      <c r="I67" s="206"/>
      <c r="J67" s="107"/>
      <c r="K67" s="107"/>
      <c r="L67" s="207"/>
      <c r="M67" s="2"/>
      <c r="N67" s="2"/>
      <c r="O67" s="85"/>
      <c r="P67" s="112"/>
      <c r="Q67" s="102"/>
      <c r="R67" s="208"/>
      <c r="S67" s="109"/>
      <c r="T67" s="109"/>
      <c r="U67" s="216"/>
      <c r="V67" s="102"/>
      <c r="W67" s="102"/>
      <c r="X67" s="208"/>
      <c r="Y67" s="105"/>
      <c r="Z67" s="105"/>
      <c r="AA67" s="212"/>
      <c r="AB67" s="105"/>
      <c r="AC67" s="105"/>
      <c r="AD67" s="212"/>
      <c r="AE67" s="105"/>
      <c r="AF67" s="105"/>
      <c r="AG67" s="212"/>
      <c r="AH67" s="109"/>
      <c r="AI67" s="109"/>
      <c r="AJ67" s="216"/>
      <c r="AK67" s="105"/>
      <c r="AL67" s="105"/>
      <c r="AM67" s="212"/>
      <c r="AN67" s="160">
        <f t="shared" si="10"/>
        <v>0</v>
      </c>
      <c r="AO67" s="83">
        <f t="shared" si="10"/>
        <v>0</v>
      </c>
      <c r="AP67" s="2">
        <f t="shared" si="10"/>
        <v>0</v>
      </c>
      <c r="AQ67" s="56" t="s">
        <v>24</v>
      </c>
      <c r="AR67" s="337"/>
      <c r="AS67" s="57" t="s">
        <v>49</v>
      </c>
      <c r="AT67" s="25"/>
    </row>
    <row r="68" spans="1:46" s="93" customFormat="1" ht="18.75">
      <c r="A68" s="355" t="s">
        <v>106</v>
      </c>
      <c r="B68" s="356"/>
      <c r="C68" s="90" t="s">
        <v>23</v>
      </c>
      <c r="D68" s="9">
        <f>+D61+D64+D66</f>
        <v>1737</v>
      </c>
      <c r="E68" s="9">
        <f>+E61+E64+E66</f>
        <v>687.7585999999999</v>
      </c>
      <c r="F68" s="9">
        <f>+F61+F64+F66</f>
        <v>317181.902</v>
      </c>
      <c r="G68" s="175">
        <f>+G61+G64+G66</f>
        <v>1293</v>
      </c>
      <c r="H68" s="135">
        <f aca="true" t="shared" si="11" ref="H68:AN68">+H61+H64+H66</f>
        <v>563.9741999999999</v>
      </c>
      <c r="I68" s="176">
        <f t="shared" si="11"/>
        <v>316167.911</v>
      </c>
      <c r="J68" s="177">
        <f>+J61+J64+J66</f>
        <v>1821</v>
      </c>
      <c r="K68" s="178">
        <f>+K61+K64+K66</f>
        <v>1757.4298</v>
      </c>
      <c r="L68" s="179">
        <f>+L61+L64+L66</f>
        <v>388632.848</v>
      </c>
      <c r="M68" s="135">
        <f t="shared" si="11"/>
        <v>1728</v>
      </c>
      <c r="N68" s="9">
        <f t="shared" si="11"/>
        <v>1547.051</v>
      </c>
      <c r="O68" s="180">
        <f t="shared" si="11"/>
        <v>319655.241</v>
      </c>
      <c r="P68" s="135">
        <f t="shared" si="11"/>
        <v>1690</v>
      </c>
      <c r="Q68" s="9">
        <f t="shared" si="11"/>
        <v>1023.4695</v>
      </c>
      <c r="R68" s="91">
        <f t="shared" si="11"/>
        <v>312708.56799999997</v>
      </c>
      <c r="S68" s="9">
        <f aca="true" t="shared" si="12" ref="S68:X68">+S61+S64+S66</f>
        <v>1836</v>
      </c>
      <c r="T68" s="9">
        <f t="shared" si="12"/>
        <v>1483.3325000000002</v>
      </c>
      <c r="U68" s="180">
        <f t="shared" si="12"/>
        <v>391130.48299999995</v>
      </c>
      <c r="V68" s="135">
        <f t="shared" si="12"/>
        <v>2174</v>
      </c>
      <c r="W68" s="9">
        <f t="shared" si="12"/>
        <v>994.1945000000001</v>
      </c>
      <c r="X68" s="180">
        <f t="shared" si="12"/>
        <v>303743.037</v>
      </c>
      <c r="Y68" s="135">
        <f t="shared" si="11"/>
        <v>1563</v>
      </c>
      <c r="Z68" s="9">
        <f t="shared" si="11"/>
        <v>1113.2499</v>
      </c>
      <c r="AA68" s="9">
        <f t="shared" si="11"/>
        <v>309116.855</v>
      </c>
      <c r="AB68" s="163">
        <f t="shared" si="11"/>
        <v>861</v>
      </c>
      <c r="AC68" s="135">
        <f t="shared" si="11"/>
        <v>1476.8471000000002</v>
      </c>
      <c r="AD68" s="180">
        <f t="shared" si="11"/>
        <v>257786.016</v>
      </c>
      <c r="AE68" s="135">
        <f t="shared" si="11"/>
        <v>2097</v>
      </c>
      <c r="AF68" s="9">
        <f>+AF61+AF64+AF66</f>
        <v>2714.6634</v>
      </c>
      <c r="AG68" s="180">
        <f t="shared" si="11"/>
        <v>636544.497</v>
      </c>
      <c r="AH68" s="135">
        <f>+AH61+AH64+AH66</f>
        <v>2269</v>
      </c>
      <c r="AI68" s="9">
        <f>+AI61+AI64+AI66</f>
        <v>2149.0231000000003</v>
      </c>
      <c r="AJ68" s="180">
        <f>+AJ61+AJ64+AJ66</f>
        <v>493001.642</v>
      </c>
      <c r="AK68" s="135">
        <f t="shared" si="11"/>
        <v>2184</v>
      </c>
      <c r="AL68" s="9">
        <f t="shared" si="11"/>
        <v>985.8534999999998</v>
      </c>
      <c r="AM68" s="9">
        <f t="shared" si="11"/>
        <v>457964.70300000004</v>
      </c>
      <c r="AN68" s="175">
        <f t="shared" si="11"/>
        <v>21253</v>
      </c>
      <c r="AO68" s="135">
        <f t="shared" si="10"/>
        <v>16496.847100000003</v>
      </c>
      <c r="AP68" s="9">
        <f t="shared" si="10"/>
        <v>4503633.703</v>
      </c>
      <c r="AQ68" s="181" t="s">
        <v>23</v>
      </c>
      <c r="AR68" s="362" t="s">
        <v>77</v>
      </c>
      <c r="AS68" s="363"/>
      <c r="AT68" s="92"/>
    </row>
    <row r="69" spans="1:46" s="93" customFormat="1" ht="18.75">
      <c r="A69" s="357"/>
      <c r="B69" s="358"/>
      <c r="C69" s="295" t="s">
        <v>24</v>
      </c>
      <c r="D69" s="8">
        <f>+D63+D65+D67</f>
        <v>116</v>
      </c>
      <c r="E69" s="8">
        <f>+E63+E65+E67</f>
        <v>219.20589999999999</v>
      </c>
      <c r="F69" s="182">
        <f>+F63+F65+F67</f>
        <v>84219.898</v>
      </c>
      <c r="G69" s="134">
        <f aca="true" t="shared" si="13" ref="G69:AG69">+G63+G65+G67</f>
        <v>61</v>
      </c>
      <c r="H69" s="8">
        <f t="shared" si="13"/>
        <v>70.4807</v>
      </c>
      <c r="I69" s="182">
        <f t="shared" si="13"/>
        <v>19020.691000000003</v>
      </c>
      <c r="J69" s="183">
        <f>+J63+J65+J67</f>
        <v>51</v>
      </c>
      <c r="K69" s="184">
        <f>+K63+K65+K67</f>
        <v>210.4248</v>
      </c>
      <c r="L69" s="184">
        <f>+L63+L65+L67</f>
        <v>70496.114</v>
      </c>
      <c r="M69" s="8">
        <f t="shared" si="13"/>
        <v>49</v>
      </c>
      <c r="N69" s="8">
        <f t="shared" si="13"/>
        <v>227.7163</v>
      </c>
      <c r="O69" s="8">
        <f t="shared" si="13"/>
        <v>51303.075999999994</v>
      </c>
      <c r="P69" s="8">
        <f t="shared" si="13"/>
        <v>52</v>
      </c>
      <c r="Q69" s="8">
        <f t="shared" si="13"/>
        <v>284.32520000000005</v>
      </c>
      <c r="R69" s="185">
        <f t="shared" si="13"/>
        <v>47842.717</v>
      </c>
      <c r="S69" s="8">
        <f aca="true" t="shared" si="14" ref="S69:X69">+S63+S65+S67</f>
        <v>102</v>
      </c>
      <c r="T69" s="8">
        <f t="shared" si="14"/>
        <v>3316.9492000000005</v>
      </c>
      <c r="U69" s="185">
        <f t="shared" si="14"/>
        <v>850409.393</v>
      </c>
      <c r="V69" s="8">
        <f t="shared" si="14"/>
        <v>249</v>
      </c>
      <c r="W69" s="8">
        <f t="shared" si="14"/>
        <v>6060.5572</v>
      </c>
      <c r="X69" s="185">
        <f t="shared" si="14"/>
        <v>1667463.5400000003</v>
      </c>
      <c r="Y69" s="8">
        <f t="shared" si="13"/>
        <v>285</v>
      </c>
      <c r="Z69" s="8">
        <f t="shared" si="13"/>
        <v>5007.7568</v>
      </c>
      <c r="AA69" s="8">
        <f t="shared" si="13"/>
        <v>1846919.1350000002</v>
      </c>
      <c r="AB69" s="175">
        <f t="shared" si="13"/>
        <v>345</v>
      </c>
      <c r="AC69" s="134">
        <f t="shared" si="13"/>
        <v>8647.972899999999</v>
      </c>
      <c r="AD69" s="8">
        <f t="shared" si="13"/>
        <v>2114615.014</v>
      </c>
      <c r="AE69" s="8">
        <f t="shared" si="13"/>
        <v>458</v>
      </c>
      <c r="AF69" s="8">
        <f t="shared" si="13"/>
        <v>8238.964400000003</v>
      </c>
      <c r="AG69" s="182">
        <f t="shared" si="13"/>
        <v>1717322.019</v>
      </c>
      <c r="AH69" s="8">
        <f aca="true" t="shared" si="15" ref="AH69:AN69">+AH63+AH65+AH67</f>
        <v>445</v>
      </c>
      <c r="AI69" s="8">
        <f t="shared" si="15"/>
        <v>7436.220300000001</v>
      </c>
      <c r="AJ69" s="182">
        <f t="shared" si="15"/>
        <v>1133853.2710000002</v>
      </c>
      <c r="AK69" s="8">
        <f t="shared" si="15"/>
        <v>84</v>
      </c>
      <c r="AL69" s="8">
        <f t="shared" si="15"/>
        <v>1458.9414</v>
      </c>
      <c r="AM69" s="182">
        <f t="shared" si="15"/>
        <v>188410.424</v>
      </c>
      <c r="AN69" s="134">
        <f t="shared" si="15"/>
        <v>2297</v>
      </c>
      <c r="AO69" s="8">
        <f t="shared" si="10"/>
        <v>41179.515100000004</v>
      </c>
      <c r="AP69" s="8">
        <f t="shared" si="10"/>
        <v>9791875.292000001</v>
      </c>
      <c r="AQ69" s="186" t="s">
        <v>24</v>
      </c>
      <c r="AR69" s="364"/>
      <c r="AS69" s="365"/>
      <c r="AT69" s="92"/>
    </row>
    <row r="70" spans="1:46" s="93" customFormat="1" ht="19.5" thickBot="1">
      <c r="A70" s="369" t="s">
        <v>99</v>
      </c>
      <c r="B70" s="370" t="s">
        <v>69</v>
      </c>
      <c r="C70" s="296"/>
      <c r="D70" s="11"/>
      <c r="E70" s="11"/>
      <c r="F70" s="187"/>
      <c r="G70" s="188"/>
      <c r="H70" s="11"/>
      <c r="I70" s="187"/>
      <c r="J70" s="188"/>
      <c r="K70" s="11"/>
      <c r="L70" s="11"/>
      <c r="M70" s="11"/>
      <c r="N70" s="11"/>
      <c r="O70" s="11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10"/>
        <v>0</v>
      </c>
      <c r="AQ70" s="366" t="s">
        <v>99</v>
      </c>
      <c r="AR70" s="367" t="s">
        <v>69</v>
      </c>
      <c r="AS70" s="368"/>
      <c r="AT70" s="92"/>
    </row>
    <row r="71" spans="1:46" s="93" customFormat="1" ht="19.5" thickBot="1">
      <c r="A71" s="371" t="s">
        <v>101</v>
      </c>
      <c r="B71" s="372" t="s">
        <v>70</v>
      </c>
      <c r="C71" s="296"/>
      <c r="D71" s="11">
        <f aca="true" t="shared" si="16" ref="D71:O71">D68+D69</f>
        <v>1853</v>
      </c>
      <c r="E71" s="11">
        <f t="shared" si="16"/>
        <v>906.9644999999998</v>
      </c>
      <c r="F71" s="187">
        <f t="shared" si="16"/>
        <v>401401.8</v>
      </c>
      <c r="G71" s="188">
        <f t="shared" si="16"/>
        <v>1354</v>
      </c>
      <c r="H71" s="11">
        <f t="shared" si="16"/>
        <v>634.4548999999998</v>
      </c>
      <c r="I71" s="11">
        <f t="shared" si="16"/>
        <v>335188.602</v>
      </c>
      <c r="J71" s="11">
        <f t="shared" si="16"/>
        <v>1872</v>
      </c>
      <c r="K71" s="11">
        <f t="shared" si="16"/>
        <v>1967.8546</v>
      </c>
      <c r="L71" s="11">
        <f t="shared" si="16"/>
        <v>459128.962</v>
      </c>
      <c r="M71" s="11">
        <f t="shared" si="16"/>
        <v>1777</v>
      </c>
      <c r="N71" s="11">
        <f t="shared" si="16"/>
        <v>1774.7673</v>
      </c>
      <c r="O71" s="11">
        <f t="shared" si="16"/>
        <v>370958.317</v>
      </c>
      <c r="P71" s="17">
        <f>P68+P69+P70</f>
        <v>1742</v>
      </c>
      <c r="Q71" s="17">
        <f>Q68+Q69+Q70</f>
        <v>1307.7947000000001</v>
      </c>
      <c r="R71" s="189">
        <f>R68+R69+R70</f>
        <v>360551.285</v>
      </c>
      <c r="S71" s="17">
        <f aca="true" t="shared" si="17" ref="S71:X71">S68+S69+S70</f>
        <v>1938</v>
      </c>
      <c r="T71" s="17">
        <f t="shared" si="17"/>
        <v>4800.2817000000005</v>
      </c>
      <c r="U71" s="12">
        <f t="shared" si="17"/>
        <v>1241539.876</v>
      </c>
      <c r="V71" s="11">
        <f t="shared" si="17"/>
        <v>2423</v>
      </c>
      <c r="W71" s="11">
        <f t="shared" si="17"/>
        <v>7054.751700000001</v>
      </c>
      <c r="X71" s="12">
        <f t="shared" si="17"/>
        <v>1971206.5770000003</v>
      </c>
      <c r="Y71" s="11">
        <f aca="true" t="shared" si="18" ref="Y71:AM71">Y68+Y69</f>
        <v>1848</v>
      </c>
      <c r="Z71" s="11">
        <f t="shared" si="18"/>
        <v>6121.0067</v>
      </c>
      <c r="AA71" s="11">
        <f t="shared" si="18"/>
        <v>2156035.99</v>
      </c>
      <c r="AB71" s="11">
        <f t="shared" si="18"/>
        <v>1206</v>
      </c>
      <c r="AC71" s="11">
        <f t="shared" si="18"/>
        <v>10124.82</v>
      </c>
      <c r="AD71" s="11">
        <f t="shared" si="18"/>
        <v>2372401.03</v>
      </c>
      <c r="AE71" s="11">
        <f t="shared" si="18"/>
        <v>2555</v>
      </c>
      <c r="AF71" s="11">
        <f t="shared" si="18"/>
        <v>10953.627800000002</v>
      </c>
      <c r="AG71" s="11">
        <f t="shared" si="18"/>
        <v>2353866.516</v>
      </c>
      <c r="AH71" s="189">
        <f t="shared" si="18"/>
        <v>2714</v>
      </c>
      <c r="AI71" s="189">
        <f t="shared" si="18"/>
        <v>9585.243400000001</v>
      </c>
      <c r="AJ71" s="189">
        <f t="shared" si="18"/>
        <v>1626854.9130000002</v>
      </c>
      <c r="AK71" s="11">
        <f t="shared" si="18"/>
        <v>2268</v>
      </c>
      <c r="AL71" s="11">
        <f t="shared" si="18"/>
        <v>2444.7949</v>
      </c>
      <c r="AM71" s="11">
        <f t="shared" si="18"/>
        <v>646375.1270000001</v>
      </c>
      <c r="AN71" s="11">
        <f>+D71+G71+J71+M71+P71+S71+V71+Y71+AB71+AE71+AH71+AK71</f>
        <v>23550</v>
      </c>
      <c r="AO71" s="11">
        <f>+E71+H71+K71+N71+Q71+T71+W71+Z71+AC71+AF71+AI71+AL71</f>
        <v>57676.3622</v>
      </c>
      <c r="AP71" s="11">
        <f>+F71+I71+L71+O71+R71+U71+X71+AA71+AD71+AG71+AJ71+AM71</f>
        <v>14295508.995000003</v>
      </c>
      <c r="AQ71" s="359" t="s">
        <v>101</v>
      </c>
      <c r="AR71" s="360" t="s">
        <v>70</v>
      </c>
      <c r="AS71" s="361" t="s">
        <v>0</v>
      </c>
      <c r="AT71" s="92"/>
    </row>
    <row r="72" spans="15:44" ht="18.75">
      <c r="O72" s="121"/>
      <c r="P72" s="120"/>
      <c r="Q72" s="120"/>
      <c r="R72" s="115"/>
      <c r="S72" s="325"/>
      <c r="T72" s="325"/>
      <c r="U72" s="326"/>
      <c r="V72" s="18"/>
      <c r="W72" s="18"/>
      <c r="X72" s="69" t="s">
        <v>88</v>
      </c>
      <c r="AH72" s="154"/>
      <c r="AI72" s="154"/>
      <c r="AJ72" s="155"/>
      <c r="AN72" s="70"/>
      <c r="AR72" s="69" t="s">
        <v>88</v>
      </c>
    </row>
    <row r="73" spans="13:36" ht="18.75">
      <c r="M73" s="5"/>
      <c r="O73" s="5"/>
      <c r="P73" s="115"/>
      <c r="Q73" s="115"/>
      <c r="R73" s="115"/>
      <c r="S73" s="154"/>
      <c r="T73" s="154"/>
      <c r="U73" s="154"/>
      <c r="V73" s="33"/>
      <c r="AG73" s="5"/>
      <c r="AH73" s="154"/>
      <c r="AI73" s="154"/>
      <c r="AJ73" s="155"/>
    </row>
    <row r="74" spans="13:38" ht="18.75">
      <c r="M74" s="5"/>
      <c r="O74" s="5"/>
      <c r="P74" s="115"/>
      <c r="Q74" s="115"/>
      <c r="R74" s="115"/>
      <c r="S74" s="327"/>
      <c r="T74" s="327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5"/>
      <c r="Q75" s="115"/>
      <c r="R75" s="115"/>
      <c r="S75" s="327"/>
      <c r="AG75" s="5"/>
      <c r="AH75" s="5"/>
      <c r="AI75" s="5"/>
      <c r="AJ75" s="5"/>
      <c r="AK75" s="5"/>
      <c r="AL75" s="5"/>
    </row>
    <row r="76" spans="13:36" ht="18.75">
      <c r="M76" s="5"/>
      <c r="P76" s="115"/>
      <c r="Q76" s="115"/>
      <c r="R76" s="115"/>
      <c r="S76" s="327"/>
      <c r="AG76" s="5"/>
      <c r="AH76" s="5"/>
      <c r="AJ76" s="5"/>
    </row>
    <row r="77" spans="13:42" ht="18.75">
      <c r="M77" s="5"/>
      <c r="P77" s="115"/>
      <c r="Q77" s="115"/>
      <c r="R77" s="115"/>
      <c r="S77" s="327"/>
      <c r="AG77" s="5"/>
      <c r="AH77" s="5"/>
      <c r="AJ77" s="5"/>
      <c r="AN77" s="18">
        <v>4239</v>
      </c>
      <c r="AO77" s="18">
        <v>16445.73139</v>
      </c>
      <c r="AP77" s="18">
        <v>6313809.207</v>
      </c>
    </row>
    <row r="78" spans="13:36" ht="18.75">
      <c r="M78" s="5"/>
      <c r="P78" s="115"/>
      <c r="Q78" s="115"/>
      <c r="R78" s="115"/>
      <c r="S78" s="327"/>
      <c r="AH78" s="5"/>
      <c r="AJ78" s="5"/>
    </row>
    <row r="79" spans="13:19" ht="18.75">
      <c r="M79" s="5"/>
      <c r="P79" s="115"/>
      <c r="Q79" s="115"/>
      <c r="R79" s="115"/>
      <c r="S79" s="327"/>
    </row>
    <row r="80" spans="13:19" ht="18.75">
      <c r="M80" s="5"/>
      <c r="P80" s="115"/>
      <c r="Q80" s="115"/>
      <c r="R80" s="115"/>
      <c r="S80" s="327"/>
    </row>
    <row r="81" spans="13:19" ht="18.75">
      <c r="M81" s="5"/>
      <c r="P81" s="115"/>
      <c r="Q81" s="115"/>
      <c r="R81" s="115"/>
      <c r="S81" s="327"/>
    </row>
    <row r="82" spans="13:19" ht="18.75">
      <c r="M82" s="5"/>
      <c r="P82" s="115"/>
      <c r="Q82" s="115"/>
      <c r="R82" s="115"/>
      <c r="S82" s="327"/>
    </row>
    <row r="83" spans="13:19" ht="18.75">
      <c r="M83" s="5"/>
      <c r="P83" s="115"/>
      <c r="Q83" s="115"/>
      <c r="R83" s="115"/>
      <c r="S83" s="327"/>
    </row>
    <row r="84" spans="13:19" ht="18.75">
      <c r="M84" s="5"/>
      <c r="P84" s="115"/>
      <c r="Q84" s="115"/>
      <c r="R84" s="115"/>
      <c r="S84" s="327"/>
    </row>
    <row r="85" spans="13:19" ht="18.75">
      <c r="M85" s="5"/>
      <c r="P85" s="115"/>
      <c r="Q85" s="115"/>
      <c r="R85" s="115"/>
      <c r="S85" s="327"/>
    </row>
    <row r="86" spans="3:19" ht="18.75">
      <c r="C86" s="25"/>
      <c r="D86" s="5"/>
      <c r="M86" s="5"/>
      <c r="P86" s="115"/>
      <c r="Q86" s="115"/>
      <c r="R86" s="115"/>
      <c r="S86" s="327"/>
    </row>
    <row r="87" spans="3:19" ht="18.75">
      <c r="C87" s="25"/>
      <c r="D87" s="5"/>
      <c r="M87" s="5"/>
      <c r="P87" s="115"/>
      <c r="Q87" s="115"/>
      <c r="R87" s="115"/>
      <c r="S87" s="327"/>
    </row>
    <row r="88" spans="3:19" ht="18.75">
      <c r="C88" s="25"/>
      <c r="D88" s="5"/>
      <c r="M88" s="5"/>
      <c r="P88" s="115"/>
      <c r="Q88" s="115"/>
      <c r="R88" s="115"/>
      <c r="S88" s="327"/>
    </row>
    <row r="89" spans="3:19" ht="18.75">
      <c r="C89" s="25"/>
      <c r="D89" s="5"/>
      <c r="M89" s="5"/>
      <c r="P89" s="115"/>
      <c r="Q89" s="115"/>
      <c r="R89" s="115"/>
      <c r="S89" s="327"/>
    </row>
    <row r="90" spans="3:19" ht="18.75">
      <c r="C90" s="25"/>
      <c r="D90" s="5"/>
      <c r="M90" s="5"/>
      <c r="P90" s="115"/>
      <c r="Q90" s="115"/>
      <c r="R90" s="115"/>
      <c r="S90" s="327"/>
    </row>
    <row r="91" spans="3:19" ht="18.75">
      <c r="C91" s="25"/>
      <c r="D91" s="5"/>
      <c r="M91" s="5"/>
      <c r="P91" s="115"/>
      <c r="Q91" s="115"/>
      <c r="R91" s="115"/>
      <c r="S91" s="327"/>
    </row>
    <row r="92" spans="3:19" ht="18.75">
      <c r="C92" s="25"/>
      <c r="D92" s="5"/>
      <c r="M92" s="5"/>
      <c r="P92" s="115"/>
      <c r="Q92" s="115"/>
      <c r="R92" s="115"/>
      <c r="S92" s="327"/>
    </row>
    <row r="93" spans="3:19" ht="18.75">
      <c r="C93" s="25"/>
      <c r="D93" s="5"/>
      <c r="M93" s="5"/>
      <c r="P93" s="115"/>
      <c r="Q93" s="115"/>
      <c r="R93" s="115"/>
      <c r="S93" s="327"/>
    </row>
    <row r="94" spans="3:18" ht="18.75">
      <c r="C94" s="25"/>
      <c r="D94" s="5"/>
      <c r="M94" s="5"/>
      <c r="P94" s="115"/>
      <c r="Q94" s="115"/>
      <c r="R94" s="115"/>
    </row>
    <row r="95" spans="3:18" ht="18.75">
      <c r="C95" s="25"/>
      <c r="D95" s="5"/>
      <c r="M95" s="5"/>
      <c r="P95" s="5"/>
      <c r="Q95" s="5"/>
      <c r="R95" s="5"/>
    </row>
    <row r="96" spans="3:16" ht="18.75">
      <c r="C96" s="25"/>
      <c r="D96" s="5"/>
      <c r="M96" s="5"/>
      <c r="P96" s="5"/>
    </row>
    <row r="97" spans="3:13" ht="18.75">
      <c r="C97" s="25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1" r:id="rId1"/>
  <colBreaks count="1" manualBreakCount="1">
    <brk id="2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1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8" width="15.25390625" style="18" bestFit="1" customWidth="1"/>
    <col min="9" max="9" width="18.1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18" customWidth="1"/>
    <col min="17" max="17" width="16.625" style="18" customWidth="1"/>
    <col min="18" max="18" width="19.125" style="18" customWidth="1"/>
    <col min="19" max="19" width="13.375" style="20" bestFit="1" customWidth="1"/>
    <col min="20" max="20" width="16.625" style="20" customWidth="1"/>
    <col min="21" max="21" width="18.125" style="20" bestFit="1" customWidth="1"/>
    <col min="22" max="22" width="15.25390625" style="20" bestFit="1" customWidth="1"/>
    <col min="23" max="23" width="16.625" style="20" customWidth="1"/>
    <col min="24" max="24" width="18.125" style="20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62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73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73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85</v>
      </c>
      <c r="T3" s="28"/>
      <c r="U3" s="28"/>
      <c r="V3" s="29" t="s">
        <v>83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8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146" t="s">
        <v>20</v>
      </c>
      <c r="M5" s="168" t="s">
        <v>18</v>
      </c>
      <c r="N5" s="42" t="s">
        <v>19</v>
      </c>
      <c r="O5" s="146" t="s">
        <v>20</v>
      </c>
      <c r="P5" s="168" t="s">
        <v>18</v>
      </c>
      <c r="Q5" s="42" t="s">
        <v>19</v>
      </c>
      <c r="R5" s="146" t="s">
        <v>20</v>
      </c>
      <c r="S5" s="168" t="s">
        <v>18</v>
      </c>
      <c r="T5" s="42" t="s">
        <v>19</v>
      </c>
      <c r="U5" s="146" t="s">
        <v>20</v>
      </c>
      <c r="V5" s="144" t="s">
        <v>18</v>
      </c>
      <c r="W5" s="42" t="s">
        <v>19</v>
      </c>
      <c r="X5" s="74" t="s">
        <v>20</v>
      </c>
      <c r="Y5" s="42" t="s">
        <v>18</v>
      </c>
      <c r="Z5" s="42" t="s">
        <v>19</v>
      </c>
      <c r="AA5" s="146" t="s">
        <v>20</v>
      </c>
      <c r="AB5" s="168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42" t="s">
        <v>18</v>
      </c>
      <c r="AL5" s="42" t="s">
        <v>19</v>
      </c>
      <c r="AM5" s="146" t="s">
        <v>20</v>
      </c>
      <c r="AN5" s="168" t="s">
        <v>18</v>
      </c>
      <c r="AO5" s="42" t="s">
        <v>19</v>
      </c>
      <c r="AP5" s="42" t="s">
        <v>20</v>
      </c>
      <c r="AQ5" s="45"/>
      <c r="AR5" s="41"/>
      <c r="AS5" s="46"/>
      <c r="AT5" s="149"/>
      <c r="AU5" s="25"/>
      <c r="AV5" s="25"/>
    </row>
    <row r="6" spans="1:48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1</v>
      </c>
      <c r="T6" s="1">
        <v>84.5694</v>
      </c>
      <c r="U6" s="1">
        <v>20069.696</v>
      </c>
      <c r="V6" s="1">
        <v>7</v>
      </c>
      <c r="W6" s="1">
        <v>1153.523</v>
      </c>
      <c r="X6" s="1">
        <v>220565.741</v>
      </c>
      <c r="Y6" s="1">
        <v>2</v>
      </c>
      <c r="Z6" s="1">
        <v>371.86</v>
      </c>
      <c r="AA6" s="1">
        <v>119897.368</v>
      </c>
      <c r="AB6" s="1">
        <v>3</v>
      </c>
      <c r="AC6" s="1">
        <v>670.921</v>
      </c>
      <c r="AD6" s="1">
        <v>156671.587</v>
      </c>
      <c r="AE6" s="1"/>
      <c r="AF6" s="1"/>
      <c r="AG6" s="1"/>
      <c r="AH6" s="1"/>
      <c r="AI6" s="1"/>
      <c r="AJ6" s="1"/>
      <c r="AK6" s="1"/>
      <c r="AL6" s="1"/>
      <c r="AM6" s="1"/>
      <c r="AN6" s="1">
        <f>+D6+G6+J6+M6+P6+S6+V6+Y6+AB6+AE6+AH6+AK6</f>
        <v>13</v>
      </c>
      <c r="AO6" s="1">
        <f>+E6+H6+K6+N6+Q6+T6+W6+Z6+AC6+AF6+AI6+AL6</f>
        <v>2280.8734000000004</v>
      </c>
      <c r="AP6" s="1">
        <f>+F6+I6+L6+O6+R6+U6+X6+AA6+AD6+AG6+AJ6+AM6</f>
        <v>517204.392</v>
      </c>
      <c r="AQ6" s="49" t="s">
        <v>23</v>
      </c>
      <c r="AR6" s="336" t="s">
        <v>22</v>
      </c>
      <c r="AS6" s="50" t="s">
        <v>21</v>
      </c>
      <c r="AT6" s="25"/>
      <c r="AV6" s="25"/>
    </row>
    <row r="7" spans="1:46" ht="18.75">
      <c r="A7" s="51"/>
      <c r="B7" s="337"/>
      <c r="C7" s="76" t="s">
        <v>24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12</v>
      </c>
      <c r="T7" s="1">
        <v>1229.834</v>
      </c>
      <c r="U7" s="1">
        <v>300508.306</v>
      </c>
      <c r="V7" s="1">
        <v>29</v>
      </c>
      <c r="W7" s="1">
        <v>5563.898</v>
      </c>
      <c r="X7" s="1">
        <v>1042396.048</v>
      </c>
      <c r="Y7" s="1">
        <v>21</v>
      </c>
      <c r="Z7" s="1">
        <v>5038.681</v>
      </c>
      <c r="AA7" s="1">
        <v>1001179.008</v>
      </c>
      <c r="AB7" s="1">
        <v>11</v>
      </c>
      <c r="AC7" s="1">
        <v>1596.571</v>
      </c>
      <c r="AD7" s="1">
        <v>385627.291</v>
      </c>
      <c r="AE7" s="1">
        <v>1</v>
      </c>
      <c r="AF7" s="1">
        <v>2.633</v>
      </c>
      <c r="AG7" s="1">
        <v>1105.86</v>
      </c>
      <c r="AH7" s="1"/>
      <c r="AI7" s="1"/>
      <c r="AJ7" s="1"/>
      <c r="AK7" s="1"/>
      <c r="AL7" s="1"/>
      <c r="AM7" s="1"/>
      <c r="AN7" s="1">
        <f aca="true" t="shared" si="0" ref="AN7:AN63">+D7+G7+J7+M7+P7+S7+V7+Y7+AB7+AE7+AH7+AK7</f>
        <v>74</v>
      </c>
      <c r="AO7" s="1">
        <f aca="true" t="shared" si="1" ref="AO7:AO63">+E7+H7+K7+N7+Q7+T7+W7+Z7+AC7+AF7+AI7+AL7</f>
        <v>13431.617</v>
      </c>
      <c r="AP7" s="1">
        <f aca="true" t="shared" si="2" ref="AP7:AP63">+F7+I7+L7+O7+R7+U7+X7+AA7+AD7+AG7+AJ7+AM7</f>
        <v>2730816.513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5</v>
      </c>
      <c r="AI8" s="1">
        <v>221.302</v>
      </c>
      <c r="AJ8" s="1">
        <v>17279.77</v>
      </c>
      <c r="AK8" s="1">
        <v>6</v>
      </c>
      <c r="AL8" s="1">
        <v>110.917</v>
      </c>
      <c r="AM8" s="1">
        <v>14455.641</v>
      </c>
      <c r="AN8" s="1">
        <f t="shared" si="0"/>
        <v>11</v>
      </c>
      <c r="AO8" s="1">
        <f t="shared" si="1"/>
        <v>332.219</v>
      </c>
      <c r="AP8" s="1">
        <f t="shared" si="2"/>
        <v>31735.411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5</v>
      </c>
      <c r="AC9" s="1">
        <v>591.099</v>
      </c>
      <c r="AD9" s="1">
        <v>33932.199</v>
      </c>
      <c r="AE9" s="1">
        <v>3</v>
      </c>
      <c r="AF9" s="1">
        <v>508.266</v>
      </c>
      <c r="AG9" s="1">
        <v>35522.253</v>
      </c>
      <c r="AH9" s="1">
        <v>21</v>
      </c>
      <c r="AI9" s="1">
        <v>1434.866</v>
      </c>
      <c r="AJ9" s="1">
        <v>154185.845</v>
      </c>
      <c r="AK9" s="1">
        <v>24</v>
      </c>
      <c r="AL9" s="1">
        <v>1717.7958</v>
      </c>
      <c r="AM9" s="1">
        <v>197467.176</v>
      </c>
      <c r="AN9" s="1">
        <f t="shared" si="0"/>
        <v>53</v>
      </c>
      <c r="AO9" s="1">
        <f t="shared" si="1"/>
        <v>4252.0268</v>
      </c>
      <c r="AP9" s="1">
        <f t="shared" si="2"/>
        <v>421107.473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f t="shared" si="0"/>
        <v>0</v>
      </c>
      <c r="AO11" s="1">
        <f t="shared" si="1"/>
        <v>0</v>
      </c>
      <c r="AP11" s="1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>
        <f t="shared" si="0"/>
        <v>0</v>
      </c>
      <c r="AO13" s="1">
        <f t="shared" si="1"/>
        <v>0</v>
      </c>
      <c r="AP13" s="1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>
        <v>162</v>
      </c>
      <c r="E14" s="1">
        <v>1117.1148</v>
      </c>
      <c r="F14" s="1">
        <v>175828.104</v>
      </c>
      <c r="G14" s="1">
        <v>212</v>
      </c>
      <c r="H14" s="1">
        <v>2120.4643</v>
      </c>
      <c r="I14" s="1">
        <v>222699.875</v>
      </c>
      <c r="J14" s="1">
        <v>168</v>
      </c>
      <c r="K14" s="1">
        <v>2436.747</v>
      </c>
      <c r="L14" s="1">
        <v>189157.992</v>
      </c>
      <c r="M14" s="1">
        <v>98</v>
      </c>
      <c r="N14" s="1">
        <v>721.6338</v>
      </c>
      <c r="O14" s="1">
        <v>171965.671</v>
      </c>
      <c r="P14" s="1">
        <v>65</v>
      </c>
      <c r="Q14" s="1">
        <v>456.9604</v>
      </c>
      <c r="R14" s="1">
        <v>129006.028</v>
      </c>
      <c r="S14" s="1">
        <v>90</v>
      </c>
      <c r="T14" s="1">
        <v>579.0382</v>
      </c>
      <c r="U14" s="1">
        <v>144044.548</v>
      </c>
      <c r="V14" s="1"/>
      <c r="W14" s="1"/>
      <c r="X14" s="1"/>
      <c r="Y14" s="1"/>
      <c r="Z14" s="1"/>
      <c r="AA14" s="1"/>
      <c r="AB14" s="1">
        <v>202</v>
      </c>
      <c r="AC14" s="1">
        <v>1545.1364</v>
      </c>
      <c r="AD14" s="1">
        <v>149384.314</v>
      </c>
      <c r="AE14" s="1">
        <v>184</v>
      </c>
      <c r="AF14" s="1">
        <v>1298.2864</v>
      </c>
      <c r="AG14" s="1">
        <v>190606.86</v>
      </c>
      <c r="AH14" s="1">
        <v>191</v>
      </c>
      <c r="AI14" s="1">
        <v>1091.37</v>
      </c>
      <c r="AJ14" s="1">
        <v>161417.302</v>
      </c>
      <c r="AK14" s="1">
        <v>195</v>
      </c>
      <c r="AL14" s="1">
        <v>1654.353</v>
      </c>
      <c r="AM14" s="1">
        <v>311582.977</v>
      </c>
      <c r="AN14" s="1">
        <f t="shared" si="0"/>
        <v>1567</v>
      </c>
      <c r="AO14" s="1">
        <f t="shared" si="1"/>
        <v>13021.104299999999</v>
      </c>
      <c r="AP14" s="1">
        <f t="shared" si="2"/>
        <v>1845693.6709999999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f t="shared" si="0"/>
        <v>0</v>
      </c>
      <c r="AO15" s="1">
        <f t="shared" si="1"/>
        <v>0</v>
      </c>
      <c r="AP15" s="1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>
        <v>187</v>
      </c>
      <c r="E16" s="1">
        <v>447.5995</v>
      </c>
      <c r="F16" s="1">
        <v>102498.574</v>
      </c>
      <c r="G16" s="1">
        <v>128</v>
      </c>
      <c r="H16" s="1">
        <v>372.4446</v>
      </c>
      <c r="I16" s="1">
        <v>69358.541</v>
      </c>
      <c r="J16" s="1">
        <v>209</v>
      </c>
      <c r="K16" s="1">
        <v>707.7767</v>
      </c>
      <c r="L16" s="1">
        <v>145640.286</v>
      </c>
      <c r="M16" s="1">
        <v>186</v>
      </c>
      <c r="N16" s="1">
        <v>587.4144</v>
      </c>
      <c r="O16" s="1">
        <v>107319.098</v>
      </c>
      <c r="P16" s="1">
        <v>142</v>
      </c>
      <c r="Q16" s="1">
        <v>362.9255</v>
      </c>
      <c r="R16" s="1">
        <v>89288.948</v>
      </c>
      <c r="S16" s="1">
        <v>61</v>
      </c>
      <c r="T16" s="1">
        <v>172.2792</v>
      </c>
      <c r="U16" s="1">
        <v>38008.977</v>
      </c>
      <c r="V16" s="1"/>
      <c r="W16" s="1"/>
      <c r="X16" s="1"/>
      <c r="Y16" s="1"/>
      <c r="Z16" s="1"/>
      <c r="AA16" s="1"/>
      <c r="AB16" s="1">
        <v>66</v>
      </c>
      <c r="AC16" s="1">
        <v>164.9736</v>
      </c>
      <c r="AD16" s="1">
        <v>23955.547</v>
      </c>
      <c r="AE16" s="1">
        <v>178</v>
      </c>
      <c r="AF16" s="1">
        <v>382.9648</v>
      </c>
      <c r="AG16" s="1">
        <v>86937.743</v>
      </c>
      <c r="AH16" s="1">
        <v>186</v>
      </c>
      <c r="AI16" s="1">
        <v>303.65</v>
      </c>
      <c r="AJ16" s="1">
        <v>107125.367</v>
      </c>
      <c r="AK16" s="1">
        <v>196</v>
      </c>
      <c r="AL16" s="1">
        <v>296.0544</v>
      </c>
      <c r="AM16" s="1">
        <v>131590.228</v>
      </c>
      <c r="AN16" s="1">
        <f t="shared" si="0"/>
        <v>1539</v>
      </c>
      <c r="AO16" s="1">
        <f t="shared" si="1"/>
        <v>3798.0827</v>
      </c>
      <c r="AP16" s="1">
        <f t="shared" si="2"/>
        <v>901723.3089999999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f t="shared" si="0"/>
        <v>0</v>
      </c>
      <c r="AO17" s="1">
        <f t="shared" si="1"/>
        <v>0</v>
      </c>
      <c r="AP17" s="1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>
        <v>56</v>
      </c>
      <c r="E18" s="1">
        <v>117.0596</v>
      </c>
      <c r="F18" s="1">
        <v>26710.486</v>
      </c>
      <c r="G18" s="1">
        <v>72</v>
      </c>
      <c r="H18" s="1">
        <v>155.188</v>
      </c>
      <c r="I18" s="1">
        <v>27660.43</v>
      </c>
      <c r="J18" s="1">
        <v>39</v>
      </c>
      <c r="K18" s="1">
        <v>92.0022</v>
      </c>
      <c r="L18" s="1">
        <v>16348.611</v>
      </c>
      <c r="M18" s="1">
        <v>26</v>
      </c>
      <c r="N18" s="1">
        <v>50.1902</v>
      </c>
      <c r="O18" s="1">
        <v>7319.997</v>
      </c>
      <c r="P18" s="1">
        <v>9</v>
      </c>
      <c r="Q18" s="1">
        <v>10.2662</v>
      </c>
      <c r="R18" s="1">
        <v>2010.873</v>
      </c>
      <c r="S18" s="1"/>
      <c r="T18" s="1"/>
      <c r="U18" s="1"/>
      <c r="V18" s="1"/>
      <c r="W18" s="1"/>
      <c r="X18" s="1"/>
      <c r="Y18" s="1"/>
      <c r="Z18" s="1"/>
      <c r="AA18" s="1"/>
      <c r="AB18" s="1">
        <v>6</v>
      </c>
      <c r="AC18" s="1">
        <v>13.5756</v>
      </c>
      <c r="AD18" s="1">
        <v>1213.037</v>
      </c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208</v>
      </c>
      <c r="AO18" s="1">
        <f t="shared" si="1"/>
        <v>438.28180000000003</v>
      </c>
      <c r="AP18" s="1">
        <f t="shared" si="2"/>
        <v>81263.43400000001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f t="shared" si="0"/>
        <v>0</v>
      </c>
      <c r="AO19" s="1">
        <f t="shared" si="1"/>
        <v>0</v>
      </c>
      <c r="AP19" s="1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>
        <v>426.92</v>
      </c>
      <c r="AJ20" s="1">
        <v>15757.207</v>
      </c>
      <c r="AK20" s="1">
        <v>7</v>
      </c>
      <c r="AL20" s="1">
        <v>378.285</v>
      </c>
      <c r="AM20" s="1">
        <v>17184.903</v>
      </c>
      <c r="AN20" s="1">
        <f t="shared" si="0"/>
        <v>22</v>
      </c>
      <c r="AO20" s="1">
        <f t="shared" si="1"/>
        <v>805.205</v>
      </c>
      <c r="AP20" s="1">
        <f t="shared" si="2"/>
        <v>32942.11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v>4</v>
      </c>
      <c r="AI21" s="1">
        <v>107.166</v>
      </c>
      <c r="AJ21" s="1">
        <v>3941.969</v>
      </c>
      <c r="AK21" s="1"/>
      <c r="AL21" s="1"/>
      <c r="AM21" s="1"/>
      <c r="AN21" s="1">
        <f t="shared" si="0"/>
        <v>4</v>
      </c>
      <c r="AO21" s="1">
        <f t="shared" si="1"/>
        <v>107.166</v>
      </c>
      <c r="AP21" s="1">
        <f t="shared" si="2"/>
        <v>3941.969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v>159</v>
      </c>
      <c r="N22" s="1">
        <v>270.435</v>
      </c>
      <c r="O22" s="1">
        <v>42961.416</v>
      </c>
      <c r="P22" s="1">
        <v>180</v>
      </c>
      <c r="Q22" s="1">
        <v>207.924</v>
      </c>
      <c r="R22" s="1">
        <v>27549.461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339</v>
      </c>
      <c r="AO22" s="1">
        <f t="shared" si="1"/>
        <v>478.35900000000004</v>
      </c>
      <c r="AP22" s="1">
        <f t="shared" si="2"/>
        <v>70510.877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f t="shared" si="0"/>
        <v>0</v>
      </c>
      <c r="AO23" s="1">
        <f t="shared" si="1"/>
        <v>0</v>
      </c>
      <c r="AP23" s="1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f t="shared" si="0"/>
        <v>0</v>
      </c>
      <c r="AO25" s="1">
        <f t="shared" si="1"/>
        <v>0</v>
      </c>
      <c r="AP25" s="1">
        <f t="shared" si="2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f t="shared" si="0"/>
        <v>0</v>
      </c>
      <c r="AO27" s="1">
        <f t="shared" si="1"/>
        <v>0</v>
      </c>
      <c r="AP27" s="1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f t="shared" si="0"/>
        <v>0</v>
      </c>
      <c r="AO29" s="1">
        <f t="shared" si="1"/>
        <v>0</v>
      </c>
      <c r="AP29" s="1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f t="shared" si="0"/>
        <v>0</v>
      </c>
      <c r="AO30" s="1">
        <f t="shared" si="1"/>
        <v>0</v>
      </c>
      <c r="AP30" s="1">
        <f t="shared" si="2"/>
        <v>0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f t="shared" si="0"/>
        <v>0</v>
      </c>
      <c r="AO31" s="1">
        <f t="shared" si="1"/>
        <v>0</v>
      </c>
      <c r="AP31" s="1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>
        <v>44</v>
      </c>
      <c r="E32" s="1">
        <v>624.9239</v>
      </c>
      <c r="F32" s="1">
        <v>35325.296</v>
      </c>
      <c r="G32" s="1">
        <v>21</v>
      </c>
      <c r="H32" s="1">
        <v>180.9892</v>
      </c>
      <c r="I32" s="1">
        <v>12475.894</v>
      </c>
      <c r="J32" s="1">
        <v>8</v>
      </c>
      <c r="K32" s="1">
        <v>0.8456</v>
      </c>
      <c r="L32" s="1">
        <v>353.391</v>
      </c>
      <c r="M32" s="1">
        <v>8</v>
      </c>
      <c r="N32" s="1">
        <v>0.7476</v>
      </c>
      <c r="O32" s="1">
        <v>343.666</v>
      </c>
      <c r="P32" s="1">
        <v>35</v>
      </c>
      <c r="Q32" s="1">
        <v>466.9822</v>
      </c>
      <c r="R32" s="1">
        <v>27855.627</v>
      </c>
      <c r="S32" s="1">
        <v>64</v>
      </c>
      <c r="T32" s="1">
        <v>267.148</v>
      </c>
      <c r="U32" s="1">
        <v>44762.294</v>
      </c>
      <c r="V32" s="1">
        <v>53</v>
      </c>
      <c r="W32" s="1">
        <v>450.8072</v>
      </c>
      <c r="X32" s="1">
        <v>56937.923</v>
      </c>
      <c r="Y32" s="1">
        <v>77</v>
      </c>
      <c r="Z32" s="1">
        <v>920.9542</v>
      </c>
      <c r="AA32" s="1">
        <v>111663.44</v>
      </c>
      <c r="AB32" s="1">
        <v>88</v>
      </c>
      <c r="AC32" s="1">
        <v>411.3206</v>
      </c>
      <c r="AD32" s="1">
        <v>48532.129</v>
      </c>
      <c r="AE32" s="1">
        <v>105</v>
      </c>
      <c r="AF32" s="1">
        <v>392.9518</v>
      </c>
      <c r="AG32" s="1">
        <v>62960.12</v>
      </c>
      <c r="AH32" s="1">
        <v>119</v>
      </c>
      <c r="AI32" s="1">
        <v>346.3962</v>
      </c>
      <c r="AJ32" s="1">
        <v>72286.852</v>
      </c>
      <c r="AK32" s="1">
        <v>88</v>
      </c>
      <c r="AL32" s="1">
        <v>800.0751</v>
      </c>
      <c r="AM32" s="1">
        <v>49932.515</v>
      </c>
      <c r="AN32" s="1">
        <f t="shared" si="0"/>
        <v>710</v>
      </c>
      <c r="AO32" s="1">
        <f t="shared" si="1"/>
        <v>4864.1416</v>
      </c>
      <c r="AP32" s="1">
        <f t="shared" si="2"/>
        <v>523429.14700000006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1"/>
      <c r="E33" s="1"/>
      <c r="F33" s="1"/>
      <c r="G33" s="1"/>
      <c r="H33" s="1"/>
      <c r="I33" s="1"/>
      <c r="J33" s="1"/>
      <c r="K33" s="1"/>
      <c r="L33" s="1"/>
      <c r="M33" s="1">
        <v>8</v>
      </c>
      <c r="N33" s="1">
        <v>9.2036</v>
      </c>
      <c r="O33" s="1">
        <v>11052.467</v>
      </c>
      <c r="P33" s="1">
        <v>36</v>
      </c>
      <c r="Q33" s="1">
        <v>432.9066</v>
      </c>
      <c r="R33" s="1">
        <v>52639.513</v>
      </c>
      <c r="S33" s="1">
        <v>55</v>
      </c>
      <c r="T33" s="1">
        <v>567.929</v>
      </c>
      <c r="U33" s="1">
        <v>111827.803</v>
      </c>
      <c r="V33" s="1">
        <v>57</v>
      </c>
      <c r="W33" s="1">
        <v>786.7852</v>
      </c>
      <c r="X33" s="1">
        <v>106652.412</v>
      </c>
      <c r="Y33" s="1">
        <v>50</v>
      </c>
      <c r="Z33" s="1">
        <v>1195.9266</v>
      </c>
      <c r="AA33" s="1">
        <v>133739.693</v>
      </c>
      <c r="AB33" s="1">
        <v>40</v>
      </c>
      <c r="AC33" s="1">
        <v>720.2766</v>
      </c>
      <c r="AD33" s="1">
        <v>50553.425</v>
      </c>
      <c r="AE33" s="1">
        <v>42</v>
      </c>
      <c r="AF33" s="1">
        <v>177.6242</v>
      </c>
      <c r="AG33" s="1">
        <v>31671.634</v>
      </c>
      <c r="AH33" s="1">
        <v>37</v>
      </c>
      <c r="AI33" s="1">
        <v>104.7878</v>
      </c>
      <c r="AJ33" s="1">
        <v>20042.105</v>
      </c>
      <c r="AK33" s="1">
        <v>31</v>
      </c>
      <c r="AL33" s="1">
        <v>224.2002</v>
      </c>
      <c r="AM33" s="1">
        <v>23009.376</v>
      </c>
      <c r="AN33" s="1">
        <f t="shared" si="0"/>
        <v>356</v>
      </c>
      <c r="AO33" s="1">
        <f t="shared" si="1"/>
        <v>4219.639800000001</v>
      </c>
      <c r="AP33" s="1">
        <f t="shared" si="2"/>
        <v>541188.4280000001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f t="shared" si="0"/>
        <v>0</v>
      </c>
      <c r="AO34" s="1">
        <f t="shared" si="1"/>
        <v>0</v>
      </c>
      <c r="AP34" s="1">
        <f t="shared" si="2"/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>
        <f t="shared" si="0"/>
        <v>0</v>
      </c>
      <c r="AO35" s="1">
        <f t="shared" si="1"/>
        <v>0</v>
      </c>
      <c r="AP35" s="1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f t="shared" si="0"/>
        <v>0</v>
      </c>
      <c r="AO37" s="1">
        <f t="shared" si="1"/>
        <v>0</v>
      </c>
      <c r="AP37" s="1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>
        <f t="shared" si="0"/>
        <v>0</v>
      </c>
      <c r="AO39" s="1">
        <f t="shared" si="1"/>
        <v>0</v>
      </c>
      <c r="AP39" s="1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>
        <f t="shared" si="0"/>
        <v>0</v>
      </c>
      <c r="AO41" s="1">
        <f t="shared" si="1"/>
        <v>0</v>
      </c>
      <c r="AP41" s="1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>
        <f t="shared" si="0"/>
        <v>0</v>
      </c>
      <c r="AO43" s="1">
        <f t="shared" si="1"/>
        <v>0</v>
      </c>
      <c r="AP43" s="1">
        <f t="shared" si="2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>
        <f t="shared" si="0"/>
        <v>0</v>
      </c>
      <c r="AO45" s="1">
        <f t="shared" si="1"/>
        <v>0</v>
      </c>
      <c r="AP45" s="1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1"/>
        <v>0</v>
      </c>
      <c r="AP46" s="1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>
        <f t="shared" si="0"/>
        <v>0</v>
      </c>
      <c r="AO47" s="1">
        <f t="shared" si="1"/>
        <v>0</v>
      </c>
      <c r="AP47" s="1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>
        <v>7</v>
      </c>
      <c r="E48" s="1">
        <v>0.28</v>
      </c>
      <c r="F48" s="1">
        <v>227.64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6</v>
      </c>
      <c r="T48" s="1">
        <v>0.475</v>
      </c>
      <c r="U48" s="1">
        <v>169.365</v>
      </c>
      <c r="V48" s="1">
        <v>49</v>
      </c>
      <c r="W48" s="1">
        <v>9.24</v>
      </c>
      <c r="X48" s="1">
        <v>3294.432</v>
      </c>
      <c r="Y48" s="1">
        <v>89</v>
      </c>
      <c r="Z48" s="1">
        <v>36.421</v>
      </c>
      <c r="AA48" s="1">
        <v>10355.175</v>
      </c>
      <c r="AB48" s="1">
        <v>80</v>
      </c>
      <c r="AC48" s="1">
        <v>37.458</v>
      </c>
      <c r="AD48" s="1">
        <v>10410.328</v>
      </c>
      <c r="AE48" s="1">
        <v>3</v>
      </c>
      <c r="AF48" s="1">
        <v>0.35</v>
      </c>
      <c r="AG48" s="1">
        <v>216.3</v>
      </c>
      <c r="AH48" s="1">
        <v>2</v>
      </c>
      <c r="AI48" s="1">
        <v>0.225</v>
      </c>
      <c r="AJ48" s="1">
        <v>130.095</v>
      </c>
      <c r="AK48" s="1">
        <v>7</v>
      </c>
      <c r="AL48" s="1">
        <v>3.852</v>
      </c>
      <c r="AM48" s="1">
        <v>1673.081</v>
      </c>
      <c r="AN48" s="1">
        <f t="shared" si="0"/>
        <v>243</v>
      </c>
      <c r="AO48" s="1">
        <f t="shared" si="1"/>
        <v>88.30099999999999</v>
      </c>
      <c r="AP48" s="1">
        <f t="shared" si="2"/>
        <v>26476.415999999997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>
        <f t="shared" si="0"/>
        <v>0</v>
      </c>
      <c r="AO49" s="1">
        <f t="shared" si="1"/>
        <v>0</v>
      </c>
      <c r="AP49" s="1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v>1</v>
      </c>
      <c r="Z51" s="1">
        <v>5.369</v>
      </c>
      <c r="AA51" s="1">
        <v>1480.431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>
        <f t="shared" si="0"/>
        <v>1</v>
      </c>
      <c r="AO51" s="1">
        <f t="shared" si="1"/>
        <v>5.369</v>
      </c>
      <c r="AP51" s="1">
        <f t="shared" si="2"/>
        <v>1480.431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v>1</v>
      </c>
      <c r="T53" s="1">
        <v>106.025</v>
      </c>
      <c r="U53" s="1">
        <v>25118.898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>
        <f t="shared" si="0"/>
        <v>1</v>
      </c>
      <c r="AO53" s="1">
        <f t="shared" si="1"/>
        <v>106.025</v>
      </c>
      <c r="AP53" s="1">
        <f t="shared" si="2"/>
        <v>25118.898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1"/>
        <v>0</v>
      </c>
      <c r="AP54" s="1">
        <f t="shared" si="2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>
        <f t="shared" si="0"/>
        <v>0</v>
      </c>
      <c r="AO55" s="1">
        <f t="shared" si="1"/>
        <v>0</v>
      </c>
      <c r="AP55" s="1">
        <f t="shared" si="2"/>
        <v>0</v>
      </c>
      <c r="AQ55" s="56" t="s">
        <v>24</v>
      </c>
      <c r="AR55" s="337"/>
      <c r="AS55" s="57"/>
      <c r="AT55" s="25"/>
    </row>
    <row r="56" spans="1:46" ht="18.75">
      <c r="A56" s="345" t="s">
        <v>104</v>
      </c>
      <c r="B56" s="346" t="s">
        <v>61</v>
      </c>
      <c r="C56" s="75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62" t="s">
        <v>23</v>
      </c>
      <c r="AR56" s="349" t="s">
        <v>105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f t="shared" si="0"/>
        <v>0</v>
      </c>
      <c r="AO57" s="1">
        <f t="shared" si="1"/>
        <v>0</v>
      </c>
      <c r="AP57" s="1">
        <f t="shared" si="2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157" t="s">
        <v>23</v>
      </c>
      <c r="D58" s="1">
        <v>4</v>
      </c>
      <c r="E58" s="1">
        <v>1.262</v>
      </c>
      <c r="F58" s="1">
        <v>301.025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>
        <f t="shared" si="0"/>
        <v>4</v>
      </c>
      <c r="AO58" s="1">
        <f t="shared" si="1"/>
        <v>1.262</v>
      </c>
      <c r="AP58" s="1">
        <f t="shared" si="2"/>
        <v>301.025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>
        <f t="shared" si="0"/>
        <v>0</v>
      </c>
      <c r="AO59" s="1">
        <f t="shared" si="1"/>
        <v>0</v>
      </c>
      <c r="AP59" s="1">
        <f t="shared" si="2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52" t="s">
        <v>24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1</v>
      </c>
      <c r="T60" s="1">
        <v>2.505</v>
      </c>
      <c r="U60" s="1">
        <v>313.058</v>
      </c>
      <c r="V60" s="1">
        <v>2</v>
      </c>
      <c r="W60" s="1">
        <v>5.219</v>
      </c>
      <c r="X60" s="1">
        <v>941.64</v>
      </c>
      <c r="Y60" s="1">
        <v>5</v>
      </c>
      <c r="Z60" s="1">
        <v>24.7506</v>
      </c>
      <c r="AA60" s="1">
        <v>3941.963</v>
      </c>
      <c r="AB60" s="1">
        <v>11</v>
      </c>
      <c r="AC60" s="1">
        <v>53.795</v>
      </c>
      <c r="AD60" s="1">
        <v>10500.642</v>
      </c>
      <c r="AE60" s="1">
        <v>9</v>
      </c>
      <c r="AF60" s="1">
        <v>42.079</v>
      </c>
      <c r="AG60" s="1">
        <v>9039.776</v>
      </c>
      <c r="AH60" s="1">
        <v>11</v>
      </c>
      <c r="AI60" s="1">
        <v>49.563</v>
      </c>
      <c r="AJ60" s="1">
        <v>12483.537</v>
      </c>
      <c r="AK60" s="1">
        <v>10</v>
      </c>
      <c r="AL60" s="1">
        <v>38.8046</v>
      </c>
      <c r="AM60" s="1">
        <v>12525.65</v>
      </c>
      <c r="AN60" s="1">
        <f t="shared" si="0"/>
        <v>49</v>
      </c>
      <c r="AO60" s="1">
        <f t="shared" si="1"/>
        <v>216.71620000000001</v>
      </c>
      <c r="AP60" s="1">
        <f t="shared" si="2"/>
        <v>49746.265999999996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64" t="s">
        <v>23</v>
      </c>
      <c r="D61" s="1">
        <v>460</v>
      </c>
      <c r="E61" s="1">
        <v>2308.2398000000003</v>
      </c>
      <c r="F61" s="1">
        <v>340891.125</v>
      </c>
      <c r="G61" s="1">
        <v>433</v>
      </c>
      <c r="H61" s="1">
        <v>2829.0861</v>
      </c>
      <c r="I61" s="1">
        <v>332194.74</v>
      </c>
      <c r="J61" s="1">
        <v>424</v>
      </c>
      <c r="K61" s="1">
        <v>3237.3714999999997</v>
      </c>
      <c r="L61" s="1">
        <v>351500.27999999997</v>
      </c>
      <c r="M61" s="1">
        <v>477</v>
      </c>
      <c r="N61" s="1">
        <v>1630.4209999999998</v>
      </c>
      <c r="O61" s="1">
        <v>329909.84799999994</v>
      </c>
      <c r="P61" s="1">
        <v>431</v>
      </c>
      <c r="Q61" s="1">
        <v>1505.0583</v>
      </c>
      <c r="R61" s="1">
        <v>275710.93700000003</v>
      </c>
      <c r="S61" s="1">
        <v>222</v>
      </c>
      <c r="T61" s="1">
        <v>1103.5097999999998</v>
      </c>
      <c r="U61" s="1">
        <v>247054.88</v>
      </c>
      <c r="V61" s="1">
        <v>109</v>
      </c>
      <c r="W61" s="1">
        <v>1613.5701999999999</v>
      </c>
      <c r="X61" s="1">
        <v>280798.09599999996</v>
      </c>
      <c r="Y61" s="1">
        <v>168</v>
      </c>
      <c r="Z61" s="1">
        <v>1329.2352</v>
      </c>
      <c r="AA61" s="1">
        <v>241915.983</v>
      </c>
      <c r="AB61" s="1">
        <f aca="true" t="shared" si="3" ref="AB61:AM61">+AB6+AB8+AB10+AB12+AB14+AB16+AB18+AB20+AB22+AB24+AB26+AB28+AB30+AB32+AB34+AB36+AB38+AB40+AB42+AB44+AB46+AB48+AB50+AB52+AB54+AB56+AB58</f>
        <v>445</v>
      </c>
      <c r="AC61" s="1">
        <f t="shared" si="3"/>
        <v>2843.3852</v>
      </c>
      <c r="AD61" s="1">
        <f t="shared" si="3"/>
        <v>390166.94200000004</v>
      </c>
      <c r="AE61" s="1">
        <f t="shared" si="3"/>
        <v>470</v>
      </c>
      <c r="AF61" s="1">
        <f t="shared" si="3"/>
        <v>2074.553</v>
      </c>
      <c r="AG61" s="1">
        <f t="shared" si="3"/>
        <v>340721.023</v>
      </c>
      <c r="AH61" s="1">
        <f t="shared" si="3"/>
        <v>518</v>
      </c>
      <c r="AI61" s="1">
        <f t="shared" si="3"/>
        <v>2389.8632</v>
      </c>
      <c r="AJ61" s="1">
        <f t="shared" si="3"/>
        <v>373996.593</v>
      </c>
      <c r="AK61" s="1">
        <f t="shared" si="3"/>
        <v>499</v>
      </c>
      <c r="AL61" s="1">
        <f t="shared" si="3"/>
        <v>3243.5364999999997</v>
      </c>
      <c r="AM61" s="1">
        <f t="shared" si="3"/>
        <v>526419.345</v>
      </c>
      <c r="AN61" s="1">
        <f t="shared" si="0"/>
        <v>4656</v>
      </c>
      <c r="AO61" s="1">
        <f t="shared" si="1"/>
        <v>26107.8298</v>
      </c>
      <c r="AP61" s="1">
        <f t="shared" si="2"/>
        <v>4031279.7920000004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64</v>
      </c>
      <c r="B62" s="354" t="s">
        <v>64</v>
      </c>
      <c r="C62" s="54" t="s">
        <v>63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f aca="true" t="shared" si="4" ref="AB62:AM62">AB59</f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  <c r="AG62" s="1">
        <f t="shared" si="4"/>
        <v>0</v>
      </c>
      <c r="AH62" s="1">
        <f t="shared" si="4"/>
        <v>0</v>
      </c>
      <c r="AI62" s="1">
        <f t="shared" si="4"/>
        <v>0</v>
      </c>
      <c r="AJ62" s="1">
        <f t="shared" si="4"/>
        <v>0</v>
      </c>
      <c r="AK62" s="1">
        <f t="shared" si="4"/>
        <v>0</v>
      </c>
      <c r="AL62" s="1">
        <f t="shared" si="4"/>
        <v>0</v>
      </c>
      <c r="AM62" s="1">
        <f t="shared" si="4"/>
        <v>0</v>
      </c>
      <c r="AN62" s="1">
        <f t="shared" si="0"/>
        <v>0</v>
      </c>
      <c r="AO62" s="1">
        <f t="shared" si="1"/>
        <v>0</v>
      </c>
      <c r="AP62" s="1">
        <f>+F62+I62+L62+O62+R62+U62+X62+AA62+AD62+AG62+AJ62+AM62</f>
        <v>0</v>
      </c>
      <c r="AQ62" s="65" t="s">
        <v>63</v>
      </c>
      <c r="AR62" s="373" t="s">
        <v>64</v>
      </c>
      <c r="AS62" s="374"/>
      <c r="AT62" s="25"/>
    </row>
    <row r="63" spans="1:46" ht="18.75">
      <c r="A63" s="40"/>
      <c r="B63" s="41"/>
      <c r="C63" s="52" t="s">
        <v>24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8</v>
      </c>
      <c r="N63" s="1">
        <v>9.2036</v>
      </c>
      <c r="O63" s="1">
        <v>11052.467</v>
      </c>
      <c r="P63" s="1">
        <v>36</v>
      </c>
      <c r="Q63" s="1">
        <v>432.9066</v>
      </c>
      <c r="R63" s="1">
        <v>52639.513</v>
      </c>
      <c r="S63" s="1">
        <v>69</v>
      </c>
      <c r="T63" s="1">
        <v>1906.2930000000001</v>
      </c>
      <c r="U63" s="1">
        <v>437768.065</v>
      </c>
      <c r="V63" s="1">
        <v>88</v>
      </c>
      <c r="W63" s="1">
        <v>6355.9022</v>
      </c>
      <c r="X63" s="1">
        <v>1149990.0999999999</v>
      </c>
      <c r="Y63" s="1">
        <v>77</v>
      </c>
      <c r="Z63" s="1">
        <v>6264.727199999999</v>
      </c>
      <c r="AA63" s="1">
        <v>1140341.0950000002</v>
      </c>
      <c r="AB63" s="1">
        <f aca="true" t="shared" si="5" ref="AB63:AM63">+AB7+AB9+AB11+AB13+AB15+AB17+AB19+AB21+AB23+AB25+AB27+AB29+AB31+AB33+AB35+AB37+AB39+AB41+AB43+AB45+AB47+AB49+AB51+AB53+AB55+AB57+AB60</f>
        <v>67</v>
      </c>
      <c r="AC63" s="1">
        <f t="shared" si="5"/>
        <v>2961.7416000000003</v>
      </c>
      <c r="AD63" s="1">
        <f t="shared" si="5"/>
        <v>480613.55700000003</v>
      </c>
      <c r="AE63" s="1">
        <f t="shared" si="5"/>
        <v>55</v>
      </c>
      <c r="AF63" s="1">
        <f t="shared" si="5"/>
        <v>730.6021999999999</v>
      </c>
      <c r="AG63" s="1">
        <f t="shared" si="5"/>
        <v>77339.523</v>
      </c>
      <c r="AH63" s="1">
        <f t="shared" si="5"/>
        <v>73</v>
      </c>
      <c r="AI63" s="1">
        <f t="shared" si="5"/>
        <v>1696.3828</v>
      </c>
      <c r="AJ63" s="1">
        <f t="shared" si="5"/>
        <v>190653.45600000003</v>
      </c>
      <c r="AK63" s="1">
        <f t="shared" si="5"/>
        <v>65</v>
      </c>
      <c r="AL63" s="1">
        <f t="shared" si="5"/>
        <v>1980.8006</v>
      </c>
      <c r="AM63" s="1">
        <f t="shared" si="5"/>
        <v>233002.202</v>
      </c>
      <c r="AN63" s="1">
        <f t="shared" si="0"/>
        <v>538</v>
      </c>
      <c r="AO63" s="1">
        <f t="shared" si="1"/>
        <v>22338.5598</v>
      </c>
      <c r="AP63" s="1">
        <f t="shared" si="2"/>
        <v>3773399.9780000006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>
        <v>976</v>
      </c>
      <c r="E64" s="1">
        <v>195.0329</v>
      </c>
      <c r="F64" s="1">
        <v>55858.295</v>
      </c>
      <c r="G64" s="1">
        <v>762</v>
      </c>
      <c r="H64" s="1">
        <v>90.1282</v>
      </c>
      <c r="I64" s="1">
        <v>34063.032</v>
      </c>
      <c r="J64" s="1">
        <v>776</v>
      </c>
      <c r="K64" s="1">
        <v>38.7638</v>
      </c>
      <c r="L64" s="1">
        <v>22856.886</v>
      </c>
      <c r="M64" s="1">
        <v>854</v>
      </c>
      <c r="N64" s="1">
        <v>30.473</v>
      </c>
      <c r="O64" s="1">
        <v>23047.827</v>
      </c>
      <c r="P64" s="1">
        <v>1617</v>
      </c>
      <c r="Q64" s="1">
        <v>220.5517</v>
      </c>
      <c r="R64" s="1">
        <v>114692.468</v>
      </c>
      <c r="S64" s="1">
        <v>2291</v>
      </c>
      <c r="T64" s="1">
        <v>913.2539</v>
      </c>
      <c r="U64" s="1">
        <v>267866.068</v>
      </c>
      <c r="V64" s="1">
        <v>2201</v>
      </c>
      <c r="W64" s="1">
        <v>1841.2302</v>
      </c>
      <c r="X64" s="1">
        <v>451950.264</v>
      </c>
      <c r="Y64" s="1">
        <v>1496</v>
      </c>
      <c r="Z64" s="1">
        <v>231.388</v>
      </c>
      <c r="AA64" s="1">
        <v>81188.635</v>
      </c>
      <c r="AB64" s="1">
        <v>1056</v>
      </c>
      <c r="AC64" s="1">
        <v>108.695</v>
      </c>
      <c r="AD64" s="1">
        <v>40294.071</v>
      </c>
      <c r="AE64" s="1">
        <v>2099</v>
      </c>
      <c r="AF64" s="1">
        <v>711.4736</v>
      </c>
      <c r="AG64" s="1">
        <v>265067.643</v>
      </c>
      <c r="AH64" s="1">
        <v>1968</v>
      </c>
      <c r="AI64" s="1">
        <v>361.4366</v>
      </c>
      <c r="AJ64" s="1">
        <v>152464.536</v>
      </c>
      <c r="AK64" s="1">
        <v>1346</v>
      </c>
      <c r="AL64" s="1">
        <v>65.33</v>
      </c>
      <c r="AM64" s="1">
        <v>61374.209</v>
      </c>
      <c r="AN64" s="1">
        <f>+D64+G64+J64+M64+P64+S64+V64+Y64+AB64+AE64+AH64+AK64</f>
        <v>17442</v>
      </c>
      <c r="AO64" s="1">
        <f aca="true" t="shared" si="6" ref="AO64:AP70">+E64+H64+K64+N64+Q64+T64+W64+Z64+AC64+AF64+AI64+AL64</f>
        <v>4807.7569</v>
      </c>
      <c r="AP64" s="1">
        <f t="shared" si="6"/>
        <v>1570723.9340000001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1">
        <v>36</v>
      </c>
      <c r="E65" s="1">
        <v>112.5258</v>
      </c>
      <c r="F65" s="1">
        <v>13799.967</v>
      </c>
      <c r="G65" s="1">
        <v>22</v>
      </c>
      <c r="H65" s="1">
        <v>18.4296</v>
      </c>
      <c r="I65" s="1">
        <v>3623.583</v>
      </c>
      <c r="J65" s="1">
        <v>22</v>
      </c>
      <c r="K65" s="1">
        <v>3.217</v>
      </c>
      <c r="L65" s="1">
        <v>905.785</v>
      </c>
      <c r="M65" s="1">
        <v>33</v>
      </c>
      <c r="N65" s="1">
        <v>15.7244</v>
      </c>
      <c r="O65" s="1">
        <v>3369.699</v>
      </c>
      <c r="P65" s="1">
        <v>40</v>
      </c>
      <c r="Q65" s="1">
        <v>38.6028</v>
      </c>
      <c r="R65" s="1">
        <v>6067.528</v>
      </c>
      <c r="S65" s="1">
        <v>43</v>
      </c>
      <c r="T65" s="1">
        <v>44.887</v>
      </c>
      <c r="U65" s="1">
        <v>5572.754</v>
      </c>
      <c r="V65" s="1">
        <v>31</v>
      </c>
      <c r="W65" s="1">
        <v>3.5734</v>
      </c>
      <c r="X65" s="1">
        <v>778.235</v>
      </c>
      <c r="Y65" s="1">
        <v>27</v>
      </c>
      <c r="Z65" s="1">
        <v>3.117</v>
      </c>
      <c r="AA65" s="1">
        <v>1280.764</v>
      </c>
      <c r="AB65" s="1">
        <v>77</v>
      </c>
      <c r="AC65" s="1">
        <v>27.8426</v>
      </c>
      <c r="AD65" s="1">
        <v>5958.355</v>
      </c>
      <c r="AE65" s="1">
        <v>105</v>
      </c>
      <c r="AF65" s="1">
        <v>319.777</v>
      </c>
      <c r="AG65" s="1">
        <v>32569.045</v>
      </c>
      <c r="AH65" s="1">
        <v>64</v>
      </c>
      <c r="AI65" s="1">
        <v>314.792</v>
      </c>
      <c r="AJ65" s="1">
        <v>35163.972</v>
      </c>
      <c r="AK65" s="1">
        <v>36</v>
      </c>
      <c r="AL65" s="1">
        <v>1.911</v>
      </c>
      <c r="AM65" s="1">
        <v>747.167</v>
      </c>
      <c r="AN65" s="1">
        <f>+D65+G65+J65+M65+P65+S65+V65+Y65+AB65+AE65+AH65+AK65</f>
        <v>536</v>
      </c>
      <c r="AO65" s="1">
        <f t="shared" si="6"/>
        <v>904.3995999999999</v>
      </c>
      <c r="AP65" s="1">
        <f t="shared" si="6"/>
        <v>109836.854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>+D66+G66+M66+P66+S66+V66+Y66+AB66+AE66+AH66+AK66</f>
        <v>0</v>
      </c>
      <c r="AO66" s="1">
        <f t="shared" si="6"/>
        <v>0</v>
      </c>
      <c r="AP66" s="1">
        <f t="shared" si="6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>
        <f>+D67+G67+M67+P67+S67+V67+Y67+AB67+AE67+AH67+AK67</f>
        <v>0</v>
      </c>
      <c r="AO67" s="1">
        <f t="shared" si="6"/>
        <v>0</v>
      </c>
      <c r="AP67" s="1">
        <f t="shared" si="6"/>
        <v>0</v>
      </c>
      <c r="AQ67" s="56" t="s">
        <v>24</v>
      </c>
      <c r="AR67" s="337"/>
      <c r="AS67" s="57" t="s">
        <v>49</v>
      </c>
      <c r="AT67" s="25"/>
    </row>
    <row r="68" spans="1:46" s="93" customFormat="1" ht="18.75">
      <c r="A68" s="355" t="s">
        <v>106</v>
      </c>
      <c r="B68" s="356"/>
      <c r="C68" s="90" t="s">
        <v>23</v>
      </c>
      <c r="D68" s="1">
        <f>+D61+D64+D66</f>
        <v>1436</v>
      </c>
      <c r="E68" s="1">
        <f>+E61+E64+E66</f>
        <v>2503.2727000000004</v>
      </c>
      <c r="F68" s="1">
        <f>+F61+F64+F66</f>
        <v>396749.42</v>
      </c>
      <c r="G68" s="1">
        <f>+G61+G64+G66</f>
        <v>1195</v>
      </c>
      <c r="H68" s="1">
        <f aca="true" t="shared" si="7" ref="H68:AN68">+H61+H64+H66</f>
        <v>2919.2143</v>
      </c>
      <c r="I68" s="1">
        <f t="shared" si="7"/>
        <v>366257.772</v>
      </c>
      <c r="J68" s="1">
        <f>+J61+J64+J66</f>
        <v>1200</v>
      </c>
      <c r="K68" s="1">
        <f>+K61+K64+K66</f>
        <v>3276.1353</v>
      </c>
      <c r="L68" s="1">
        <f>+L61+L64+L66</f>
        <v>374357.16599999997</v>
      </c>
      <c r="M68" s="1">
        <f t="shared" si="7"/>
        <v>1331</v>
      </c>
      <c r="N68" s="1">
        <f t="shared" si="7"/>
        <v>1660.8939999999998</v>
      </c>
      <c r="O68" s="1">
        <f t="shared" si="7"/>
        <v>352957.67499999993</v>
      </c>
      <c r="P68" s="1">
        <f t="shared" si="7"/>
        <v>2048</v>
      </c>
      <c r="Q68" s="1">
        <f t="shared" si="7"/>
        <v>1725.61</v>
      </c>
      <c r="R68" s="1">
        <f t="shared" si="7"/>
        <v>390403.405</v>
      </c>
      <c r="S68" s="1">
        <f t="shared" si="7"/>
        <v>2513</v>
      </c>
      <c r="T68" s="1">
        <f t="shared" si="7"/>
        <v>2016.7637</v>
      </c>
      <c r="U68" s="1">
        <f t="shared" si="7"/>
        <v>514920.94800000003</v>
      </c>
      <c r="V68" s="1">
        <f>+V61+V64+V66</f>
        <v>2310</v>
      </c>
      <c r="W68" s="1">
        <f>+W61+W64+W66</f>
        <v>3454.8004</v>
      </c>
      <c r="X68" s="1">
        <f>+X61+X64+X66</f>
        <v>732748.36</v>
      </c>
      <c r="Y68" s="1">
        <f t="shared" si="7"/>
        <v>1664</v>
      </c>
      <c r="Z68" s="1">
        <f t="shared" si="7"/>
        <v>1560.6232</v>
      </c>
      <c r="AA68" s="1">
        <f t="shared" si="7"/>
        <v>323104.618</v>
      </c>
      <c r="AB68" s="1">
        <f t="shared" si="7"/>
        <v>1501</v>
      </c>
      <c r="AC68" s="1">
        <f t="shared" si="7"/>
        <v>2952.0802000000003</v>
      </c>
      <c r="AD68" s="1">
        <f t="shared" si="7"/>
        <v>430461.01300000004</v>
      </c>
      <c r="AE68" s="1">
        <f t="shared" si="7"/>
        <v>2569</v>
      </c>
      <c r="AF68" s="1">
        <f>+AF61+AF64+AF66</f>
        <v>2786.0266</v>
      </c>
      <c r="AG68" s="1">
        <f t="shared" si="7"/>
        <v>605788.666</v>
      </c>
      <c r="AH68" s="1">
        <f>+AH61+AH64+AH66</f>
        <v>2486</v>
      </c>
      <c r="AI68" s="1">
        <f>+AI61+AI64+AI66</f>
        <v>2751.2998</v>
      </c>
      <c r="AJ68" s="1">
        <f>+AJ61+AJ64+AJ66</f>
        <v>526461.129</v>
      </c>
      <c r="AK68" s="1">
        <f t="shared" si="7"/>
        <v>1845</v>
      </c>
      <c r="AL68" s="1">
        <f t="shared" si="7"/>
        <v>3308.8664999999996</v>
      </c>
      <c r="AM68" s="1">
        <f t="shared" si="7"/>
        <v>587793.554</v>
      </c>
      <c r="AN68" s="1">
        <f t="shared" si="7"/>
        <v>22098</v>
      </c>
      <c r="AO68" s="1">
        <f t="shared" si="6"/>
        <v>30915.586700000003</v>
      </c>
      <c r="AP68" s="1">
        <f t="shared" si="6"/>
        <v>5602003.726</v>
      </c>
      <c r="AQ68" s="181" t="s">
        <v>23</v>
      </c>
      <c r="AR68" s="362" t="s">
        <v>77</v>
      </c>
      <c r="AS68" s="363"/>
      <c r="AT68" s="92"/>
    </row>
    <row r="69" spans="1:46" s="93" customFormat="1" ht="18.75">
      <c r="A69" s="357"/>
      <c r="B69" s="358"/>
      <c r="C69" s="295" t="s">
        <v>24</v>
      </c>
      <c r="D69" s="1">
        <f>+D63+D65+D67</f>
        <v>36</v>
      </c>
      <c r="E69" s="1">
        <f>+E63+E65+E67</f>
        <v>112.5258</v>
      </c>
      <c r="F69" s="1">
        <f>+F63+F65+F67</f>
        <v>13799.967</v>
      </c>
      <c r="G69" s="1">
        <f aca="true" t="shared" si="8" ref="G69:AG69">+G63+G65+G67</f>
        <v>22</v>
      </c>
      <c r="H69" s="1">
        <f t="shared" si="8"/>
        <v>18.4296</v>
      </c>
      <c r="I69" s="1">
        <f t="shared" si="8"/>
        <v>3623.583</v>
      </c>
      <c r="J69" s="1">
        <f>+J63+J65+J67</f>
        <v>22</v>
      </c>
      <c r="K69" s="1">
        <f>+K63+K65+K67</f>
        <v>3.217</v>
      </c>
      <c r="L69" s="1">
        <f>+L63+L65+L67</f>
        <v>905.785</v>
      </c>
      <c r="M69" s="1">
        <f t="shared" si="8"/>
        <v>41</v>
      </c>
      <c r="N69" s="1">
        <f t="shared" si="8"/>
        <v>24.927999999999997</v>
      </c>
      <c r="O69" s="1">
        <f t="shared" si="8"/>
        <v>14422.166000000001</v>
      </c>
      <c r="P69" s="1">
        <f t="shared" si="8"/>
        <v>76</v>
      </c>
      <c r="Q69" s="1">
        <f t="shared" si="8"/>
        <v>471.5094</v>
      </c>
      <c r="R69" s="1">
        <f t="shared" si="8"/>
        <v>58707.041</v>
      </c>
      <c r="S69" s="1">
        <f t="shared" si="8"/>
        <v>112</v>
      </c>
      <c r="T69" s="1">
        <f t="shared" si="8"/>
        <v>1951.18</v>
      </c>
      <c r="U69" s="1">
        <f t="shared" si="8"/>
        <v>443340.819</v>
      </c>
      <c r="V69" s="1">
        <f>+V63+V65+V67</f>
        <v>119</v>
      </c>
      <c r="W69" s="1">
        <f>+W63+W65+W67</f>
        <v>6359.475600000001</v>
      </c>
      <c r="X69" s="1">
        <f>+X63+X65+X67</f>
        <v>1150768.335</v>
      </c>
      <c r="Y69" s="1">
        <f t="shared" si="8"/>
        <v>104</v>
      </c>
      <c r="Z69" s="1">
        <f t="shared" si="8"/>
        <v>6267.8442</v>
      </c>
      <c r="AA69" s="1">
        <f t="shared" si="8"/>
        <v>1141621.8590000002</v>
      </c>
      <c r="AB69" s="1">
        <f t="shared" si="8"/>
        <v>144</v>
      </c>
      <c r="AC69" s="1">
        <f t="shared" si="8"/>
        <v>2989.5842000000002</v>
      </c>
      <c r="AD69" s="1">
        <f t="shared" si="8"/>
        <v>486571.912</v>
      </c>
      <c r="AE69" s="1">
        <f t="shared" si="8"/>
        <v>160</v>
      </c>
      <c r="AF69" s="1">
        <f t="shared" si="8"/>
        <v>1050.3791999999999</v>
      </c>
      <c r="AG69" s="1">
        <f t="shared" si="8"/>
        <v>109908.568</v>
      </c>
      <c r="AH69" s="1">
        <f aca="true" t="shared" si="9" ref="AH69:AN69">+AH63+AH65+AH67</f>
        <v>137</v>
      </c>
      <c r="AI69" s="1">
        <f t="shared" si="9"/>
        <v>2011.1748</v>
      </c>
      <c r="AJ69" s="1">
        <f t="shared" si="9"/>
        <v>225817.42800000004</v>
      </c>
      <c r="AK69" s="1">
        <f t="shared" si="9"/>
        <v>101</v>
      </c>
      <c r="AL69" s="1">
        <f t="shared" si="9"/>
        <v>1982.7116</v>
      </c>
      <c r="AM69" s="1">
        <f t="shared" si="9"/>
        <v>233749.36899999998</v>
      </c>
      <c r="AN69" s="1">
        <f t="shared" si="9"/>
        <v>1074</v>
      </c>
      <c r="AO69" s="1">
        <f t="shared" si="6"/>
        <v>23242.9594</v>
      </c>
      <c r="AP69" s="1">
        <f t="shared" si="6"/>
        <v>3883236.832</v>
      </c>
      <c r="AQ69" s="186" t="s">
        <v>24</v>
      </c>
      <c r="AR69" s="364"/>
      <c r="AS69" s="365"/>
      <c r="AT69" s="92"/>
    </row>
    <row r="70" spans="1:46" s="93" customFormat="1" ht="19.5" thickBot="1">
      <c r="A70" s="369" t="s">
        <v>99</v>
      </c>
      <c r="B70" s="370" t="s">
        <v>69</v>
      </c>
      <c r="C70" s="29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>
        <f>+D70+G70+J70+M70+P70+S70+V70+Y70+AB70+AE70+AH70+AK70</f>
        <v>0</v>
      </c>
      <c r="AO70" s="1">
        <f>+E70+H70+K70+N70+Q70+T70+W70+Z70+AC70+AF70+AI70+AL70</f>
        <v>0</v>
      </c>
      <c r="AP70" s="1">
        <f t="shared" si="6"/>
        <v>0</v>
      </c>
      <c r="AQ70" s="366" t="s">
        <v>99</v>
      </c>
      <c r="AR70" s="367" t="s">
        <v>69</v>
      </c>
      <c r="AS70" s="368"/>
      <c r="AT70" s="92"/>
    </row>
    <row r="71" spans="1:46" s="93" customFormat="1" ht="19.5" thickBot="1">
      <c r="A71" s="371" t="s">
        <v>101</v>
      </c>
      <c r="B71" s="372" t="s">
        <v>70</v>
      </c>
      <c r="C71" s="296"/>
      <c r="D71" s="1">
        <f>D68+D69</f>
        <v>1472</v>
      </c>
      <c r="E71" s="1">
        <f>E68+E69</f>
        <v>2615.7985000000003</v>
      </c>
      <c r="F71" s="1">
        <f>F68+F69</f>
        <v>410549.387</v>
      </c>
      <c r="G71" s="1">
        <f aca="true" t="shared" si="10" ref="G71:AM71">G68+G69</f>
        <v>1217</v>
      </c>
      <c r="H71" s="1">
        <f t="shared" si="10"/>
        <v>2937.6439</v>
      </c>
      <c r="I71" s="1">
        <f t="shared" si="10"/>
        <v>369881.355</v>
      </c>
      <c r="J71" s="1">
        <f t="shared" si="10"/>
        <v>1222</v>
      </c>
      <c r="K71" s="1">
        <f t="shared" si="10"/>
        <v>3279.3523</v>
      </c>
      <c r="L71" s="1">
        <f t="shared" si="10"/>
        <v>375262.95099999994</v>
      </c>
      <c r="M71" s="1">
        <f t="shared" si="10"/>
        <v>1372</v>
      </c>
      <c r="N71" s="1">
        <f t="shared" si="10"/>
        <v>1685.8219999999997</v>
      </c>
      <c r="O71" s="1">
        <f t="shared" si="10"/>
        <v>367379.84099999996</v>
      </c>
      <c r="P71" s="1">
        <f aca="true" t="shared" si="11" ref="P71:U71">P68+P69+P70</f>
        <v>2124</v>
      </c>
      <c r="Q71" s="1">
        <f t="shared" si="11"/>
        <v>2197.1194</v>
      </c>
      <c r="R71" s="1">
        <f t="shared" si="11"/>
        <v>449110.446</v>
      </c>
      <c r="S71" s="1">
        <f t="shared" si="11"/>
        <v>2625</v>
      </c>
      <c r="T71" s="1">
        <f t="shared" si="11"/>
        <v>3967.9437</v>
      </c>
      <c r="U71" s="1">
        <f t="shared" si="11"/>
        <v>958261.767</v>
      </c>
      <c r="V71" s="1">
        <f>V68+V69+V70</f>
        <v>2429</v>
      </c>
      <c r="W71" s="1">
        <f>W68+W69+W70</f>
        <v>9814.276000000002</v>
      </c>
      <c r="X71" s="1">
        <f>X68+X69+X70</f>
        <v>1883516.6949999998</v>
      </c>
      <c r="Y71" s="1">
        <f t="shared" si="10"/>
        <v>1768</v>
      </c>
      <c r="Z71" s="1">
        <f t="shared" si="10"/>
        <v>7828.4673999999995</v>
      </c>
      <c r="AA71" s="1">
        <f t="shared" si="10"/>
        <v>1464726.4770000002</v>
      </c>
      <c r="AB71" s="1">
        <f t="shared" si="10"/>
        <v>1645</v>
      </c>
      <c r="AC71" s="1">
        <f t="shared" si="10"/>
        <v>5941.664400000001</v>
      </c>
      <c r="AD71" s="1">
        <f t="shared" si="10"/>
        <v>917032.925</v>
      </c>
      <c r="AE71" s="1">
        <f t="shared" si="10"/>
        <v>2729</v>
      </c>
      <c r="AF71" s="1">
        <f>AF68+AF69</f>
        <v>3836.4058</v>
      </c>
      <c r="AG71" s="1">
        <f t="shared" si="10"/>
        <v>715697.2339999999</v>
      </c>
      <c r="AH71" s="1">
        <f>AH68+AH69</f>
        <v>2623</v>
      </c>
      <c r="AI71" s="1">
        <f>AI68+AI69</f>
        <v>4762.4746</v>
      </c>
      <c r="AJ71" s="1">
        <f>AJ68+AJ69</f>
        <v>752278.557</v>
      </c>
      <c r="AK71" s="1">
        <f t="shared" si="10"/>
        <v>1946</v>
      </c>
      <c r="AL71" s="1">
        <f t="shared" si="10"/>
        <v>5291.5781</v>
      </c>
      <c r="AM71" s="1">
        <f t="shared" si="10"/>
        <v>821542.923</v>
      </c>
      <c r="AN71" s="1">
        <f>+D71+G71+J71+M71+P71+S71+V71+Y71+AB71+AE71+AH71+AK71</f>
        <v>23172</v>
      </c>
      <c r="AO71" s="1">
        <f>+E71+H71+K71+N71+Q71+T71+W71+Z71+AC71+AF71+AI71+AL71</f>
        <v>54158.5461</v>
      </c>
      <c r="AP71" s="1">
        <f>+F71+I71+L71+O71+R71+U71+X71+AA71+AD71+AG71+AJ71+AM71</f>
        <v>9485240.558</v>
      </c>
      <c r="AQ71" s="359" t="s">
        <v>101</v>
      </c>
      <c r="AR71" s="360" t="s">
        <v>70</v>
      </c>
      <c r="AS71" s="361" t="s">
        <v>0</v>
      </c>
      <c r="AT71" s="92"/>
    </row>
    <row r="72" spans="15:44" ht="18.75">
      <c r="O72" s="121"/>
      <c r="P72" s="120"/>
      <c r="Q72" s="120"/>
      <c r="R72" s="115"/>
      <c r="S72" s="119"/>
      <c r="T72" s="119"/>
      <c r="U72" s="118"/>
      <c r="V72" s="18"/>
      <c r="W72" s="18"/>
      <c r="X72" s="69" t="s">
        <v>88</v>
      </c>
      <c r="AH72" s="154"/>
      <c r="AI72" s="154"/>
      <c r="AJ72" s="155"/>
      <c r="AN72" s="70"/>
      <c r="AR72" s="69" t="s">
        <v>88</v>
      </c>
    </row>
    <row r="73" spans="13:36" ht="18.75">
      <c r="M73" s="5"/>
      <c r="O73" s="5"/>
      <c r="P73" s="115"/>
      <c r="Q73" s="115"/>
      <c r="R73" s="115"/>
      <c r="S73" s="117"/>
      <c r="T73" s="117"/>
      <c r="U73" s="117"/>
      <c r="V73" s="33"/>
      <c r="AG73" s="5"/>
      <c r="AH73" s="154"/>
      <c r="AI73" s="154"/>
      <c r="AJ73" s="155"/>
    </row>
    <row r="74" spans="13:38" ht="18.75">
      <c r="M74" s="5"/>
      <c r="O74" s="5"/>
      <c r="P74" s="115"/>
      <c r="Q74" s="115"/>
      <c r="R74" s="115"/>
      <c r="S74" s="33"/>
      <c r="T74" s="33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5"/>
      <c r="Q75" s="115"/>
      <c r="R75" s="115"/>
      <c r="S75" s="33"/>
      <c r="AG75" s="5"/>
      <c r="AH75" s="5"/>
      <c r="AI75" s="5"/>
      <c r="AJ75" s="5"/>
      <c r="AK75" s="5"/>
      <c r="AL75" s="5"/>
    </row>
    <row r="76" spans="13:36" ht="18.75">
      <c r="M76" s="5"/>
      <c r="P76" s="115"/>
      <c r="Q76" s="115"/>
      <c r="R76" s="115"/>
      <c r="S76" s="33"/>
      <c r="AG76" s="5"/>
      <c r="AH76" s="5"/>
      <c r="AJ76" s="5"/>
    </row>
    <row r="77" spans="13:36" ht="18.75">
      <c r="M77" s="5"/>
      <c r="P77" s="115"/>
      <c r="Q77" s="115"/>
      <c r="R77" s="115"/>
      <c r="S77" s="33"/>
      <c r="AG77" s="5"/>
      <c r="AH77" s="5"/>
      <c r="AJ77" s="5"/>
    </row>
    <row r="78" spans="13:36" ht="18.75">
      <c r="M78" s="5"/>
      <c r="P78" s="115"/>
      <c r="Q78" s="115"/>
      <c r="R78" s="115"/>
      <c r="S78" s="33"/>
      <c r="AH78" s="5"/>
      <c r="AJ78" s="5"/>
    </row>
    <row r="79" spans="13:19" ht="18.75">
      <c r="M79" s="5"/>
      <c r="P79" s="115"/>
      <c r="Q79" s="115"/>
      <c r="R79" s="115"/>
      <c r="S79" s="33"/>
    </row>
    <row r="80" spans="13:19" ht="18.75">
      <c r="M80" s="5"/>
      <c r="P80" s="115"/>
      <c r="Q80" s="115"/>
      <c r="R80" s="115"/>
      <c r="S80" s="33"/>
    </row>
    <row r="81" spans="13:19" ht="18.75">
      <c r="M81" s="5"/>
      <c r="P81" s="115"/>
      <c r="Q81" s="115"/>
      <c r="R81" s="115"/>
      <c r="S81" s="33"/>
    </row>
    <row r="82" spans="13:19" ht="18.75">
      <c r="M82" s="5"/>
      <c r="P82" s="115"/>
      <c r="Q82" s="115"/>
      <c r="R82" s="115"/>
      <c r="S82" s="33"/>
    </row>
    <row r="83" spans="13:19" ht="18.75">
      <c r="M83" s="5"/>
      <c r="P83" s="115"/>
      <c r="Q83" s="115"/>
      <c r="R83" s="115"/>
      <c r="S83" s="33"/>
    </row>
    <row r="84" spans="13:19" ht="18.75">
      <c r="M84" s="5"/>
      <c r="P84" s="115"/>
      <c r="Q84" s="115"/>
      <c r="R84" s="115"/>
      <c r="S84" s="33"/>
    </row>
    <row r="85" spans="13:19" ht="18.75">
      <c r="M85" s="5"/>
      <c r="P85" s="115"/>
      <c r="Q85" s="115"/>
      <c r="R85" s="115"/>
      <c r="S85" s="33"/>
    </row>
    <row r="86" spans="3:19" ht="18.75">
      <c r="C86" s="25"/>
      <c r="D86" s="5"/>
      <c r="M86" s="5"/>
      <c r="P86" s="115"/>
      <c r="Q86" s="115"/>
      <c r="R86" s="115"/>
      <c r="S86" s="33"/>
    </row>
    <row r="87" spans="3:19" ht="18.75">
      <c r="C87" s="25"/>
      <c r="D87" s="5"/>
      <c r="M87" s="5"/>
      <c r="P87" s="115"/>
      <c r="Q87" s="115"/>
      <c r="R87" s="115"/>
      <c r="S87" s="33"/>
    </row>
    <row r="88" spans="3:19" ht="18.75">
      <c r="C88" s="25"/>
      <c r="D88" s="5"/>
      <c r="M88" s="5"/>
      <c r="P88" s="115"/>
      <c r="Q88" s="115"/>
      <c r="R88" s="115"/>
      <c r="S88" s="33"/>
    </row>
    <row r="89" spans="3:19" ht="18.75">
      <c r="C89" s="25"/>
      <c r="D89" s="5"/>
      <c r="M89" s="5"/>
      <c r="P89" s="115"/>
      <c r="Q89" s="115"/>
      <c r="R89" s="115"/>
      <c r="S89" s="33"/>
    </row>
    <row r="90" spans="3:19" ht="18.75">
      <c r="C90" s="25"/>
      <c r="D90" s="5"/>
      <c r="M90" s="5"/>
      <c r="P90" s="115"/>
      <c r="Q90" s="115"/>
      <c r="R90" s="115"/>
      <c r="S90" s="33"/>
    </row>
    <row r="91" spans="3:19" ht="18.75">
      <c r="C91" s="25"/>
      <c r="D91" s="5"/>
      <c r="M91" s="5"/>
      <c r="P91" s="115"/>
      <c r="Q91" s="115"/>
      <c r="R91" s="115"/>
      <c r="S91" s="33"/>
    </row>
    <row r="92" spans="3:19" ht="18.75">
      <c r="C92" s="25"/>
      <c r="D92" s="5"/>
      <c r="M92" s="5"/>
      <c r="P92" s="115"/>
      <c r="Q92" s="115"/>
      <c r="R92" s="115"/>
      <c r="S92" s="33"/>
    </row>
    <row r="93" spans="3:19" ht="18.75">
      <c r="C93" s="25"/>
      <c r="D93" s="5"/>
      <c r="M93" s="5"/>
      <c r="P93" s="115"/>
      <c r="Q93" s="115"/>
      <c r="R93" s="115"/>
      <c r="S93" s="33"/>
    </row>
    <row r="94" spans="3:18" ht="18.75">
      <c r="C94" s="25"/>
      <c r="D94" s="5"/>
      <c r="M94" s="5"/>
      <c r="P94" s="115"/>
      <c r="Q94" s="115"/>
      <c r="R94" s="115"/>
    </row>
    <row r="95" spans="3:18" ht="18.75">
      <c r="C95" s="25"/>
      <c r="D95" s="5"/>
      <c r="M95" s="5"/>
      <c r="P95" s="5"/>
      <c r="Q95" s="5"/>
      <c r="R95" s="5"/>
    </row>
    <row r="96" spans="3:16" ht="18.75">
      <c r="C96" s="25"/>
      <c r="D96" s="5"/>
      <c r="M96" s="5"/>
      <c r="P96" s="5"/>
    </row>
    <row r="97" spans="3:13" ht="18.75">
      <c r="C97" s="25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R50:AR51"/>
    <mergeCell ref="AR54:AR55"/>
    <mergeCell ref="AR56:AS57"/>
    <mergeCell ref="A71:B71"/>
    <mergeCell ref="B64:B65"/>
    <mergeCell ref="B66:B67"/>
    <mergeCell ref="A68:B69"/>
    <mergeCell ref="A70:B70"/>
    <mergeCell ref="A1:X1"/>
    <mergeCell ref="B44:B45"/>
    <mergeCell ref="AR44:AR45"/>
    <mergeCell ref="B26:B27"/>
    <mergeCell ref="B28:B29"/>
    <mergeCell ref="B30:B31"/>
    <mergeCell ref="B32:B33"/>
    <mergeCell ref="AR30:AR31"/>
    <mergeCell ref="AR34:AR35"/>
    <mergeCell ref="AR42:AR43"/>
    <mergeCell ref="B46:B47"/>
    <mergeCell ref="AR68:AS69"/>
    <mergeCell ref="A62:B62"/>
    <mergeCell ref="A59:B59"/>
    <mergeCell ref="AR52:AR53"/>
    <mergeCell ref="B48:B49"/>
    <mergeCell ref="B50:B51"/>
    <mergeCell ref="B52:B53"/>
    <mergeCell ref="AR59:AS59"/>
    <mergeCell ref="AR48:AR49"/>
    <mergeCell ref="B38:B39"/>
    <mergeCell ref="AR38:AR39"/>
    <mergeCell ref="AR36:AR37"/>
    <mergeCell ref="AQ71:AS71"/>
    <mergeCell ref="AR62:AS62"/>
    <mergeCell ref="AR64:AR65"/>
    <mergeCell ref="AR66:AR67"/>
    <mergeCell ref="AQ70:AS70"/>
    <mergeCell ref="AR46:AR47"/>
    <mergeCell ref="AR40:AR41"/>
    <mergeCell ref="AR32:AR33"/>
    <mergeCell ref="AR14:AR15"/>
    <mergeCell ref="AR16:AR17"/>
    <mergeCell ref="AR18:AR19"/>
    <mergeCell ref="AR22:AR23"/>
    <mergeCell ref="AR28:AR29"/>
    <mergeCell ref="AR26:AR27"/>
    <mergeCell ref="AR24:AR25"/>
    <mergeCell ref="AR20:AR21"/>
    <mergeCell ref="AR6:AR7"/>
    <mergeCell ref="AR8:AR9"/>
    <mergeCell ref="AR10:AR11"/>
    <mergeCell ref="AR12:AR13"/>
    <mergeCell ref="B14:B15"/>
    <mergeCell ref="B16:B17"/>
    <mergeCell ref="B6:B7"/>
    <mergeCell ref="B8:B9"/>
    <mergeCell ref="B10:B11"/>
    <mergeCell ref="B12:B13"/>
    <mergeCell ref="B24:B25"/>
    <mergeCell ref="B18:B19"/>
    <mergeCell ref="B54:B55"/>
    <mergeCell ref="A56:B57"/>
    <mergeCell ref="B34:B35"/>
    <mergeCell ref="B36:B37"/>
    <mergeCell ref="B40:B41"/>
    <mergeCell ref="B42:B43"/>
    <mergeCell ref="B20:B21"/>
    <mergeCell ref="B22:B2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1"/>
  <sheetViews>
    <sheetView view="pageBreakPreview" zoomScale="25" zoomScaleNormal="50" zoomScaleSheetLayoutView="25" zoomScalePageLayoutView="0" workbookViewId="0" topLeftCell="A1">
      <pane xSplit="3" ySplit="5" topLeftCell="D30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8" width="15.25390625" style="18" bestFit="1" customWidth="1"/>
    <col min="9" max="9" width="18.1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18" customWidth="1"/>
    <col min="17" max="17" width="16.625" style="18" customWidth="1"/>
    <col min="18" max="18" width="17.375" style="18" customWidth="1"/>
    <col min="19" max="19" width="13.375" style="18" bestFit="1" customWidth="1"/>
    <col min="20" max="20" width="16.625" style="18" customWidth="1"/>
    <col min="21" max="21" width="18.125" style="18" bestFit="1" customWidth="1"/>
    <col min="22" max="22" width="15.25390625" style="20" bestFit="1" customWidth="1"/>
    <col min="23" max="23" width="16.625" style="20" customWidth="1"/>
    <col min="24" max="24" width="18.125" style="20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7.37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74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74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7</v>
      </c>
      <c r="T3" s="28"/>
      <c r="U3" s="28"/>
      <c r="V3" s="29" t="s">
        <v>84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8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34" t="s">
        <v>18</v>
      </c>
      <c r="H5" s="34" t="s">
        <v>19</v>
      </c>
      <c r="I5" s="34" t="s">
        <v>20</v>
      </c>
      <c r="J5" s="42" t="s">
        <v>18</v>
      </c>
      <c r="K5" s="42" t="s">
        <v>19</v>
      </c>
      <c r="L5" s="146" t="s">
        <v>20</v>
      </c>
      <c r="M5" s="168" t="s">
        <v>18</v>
      </c>
      <c r="N5" s="42" t="s">
        <v>19</v>
      </c>
      <c r="O5" s="146" t="s">
        <v>20</v>
      </c>
      <c r="P5" s="168" t="s">
        <v>18</v>
      </c>
      <c r="Q5" s="42" t="s">
        <v>19</v>
      </c>
      <c r="R5" s="146" t="s">
        <v>20</v>
      </c>
      <c r="S5" s="168" t="s">
        <v>18</v>
      </c>
      <c r="T5" s="42" t="s">
        <v>19</v>
      </c>
      <c r="U5" s="146" t="s">
        <v>20</v>
      </c>
      <c r="V5" s="144" t="s">
        <v>18</v>
      </c>
      <c r="W5" s="34" t="s">
        <v>19</v>
      </c>
      <c r="X5" s="73" t="s">
        <v>20</v>
      </c>
      <c r="Y5" s="42" t="s">
        <v>18</v>
      </c>
      <c r="Z5" s="42" t="s">
        <v>19</v>
      </c>
      <c r="AA5" s="146" t="s">
        <v>20</v>
      </c>
      <c r="AB5" s="144" t="s">
        <v>18</v>
      </c>
      <c r="AC5" s="34" t="s">
        <v>19</v>
      </c>
      <c r="AD5" s="34" t="s">
        <v>20</v>
      </c>
      <c r="AE5" s="42" t="s">
        <v>18</v>
      </c>
      <c r="AF5" s="42" t="s">
        <v>19</v>
      </c>
      <c r="AG5" s="42" t="s">
        <v>20</v>
      </c>
      <c r="AH5" s="34" t="s">
        <v>18</v>
      </c>
      <c r="AI5" s="34" t="s">
        <v>19</v>
      </c>
      <c r="AJ5" s="34" t="s">
        <v>20</v>
      </c>
      <c r="AK5" s="42" t="s">
        <v>18</v>
      </c>
      <c r="AL5" s="42" t="s">
        <v>19</v>
      </c>
      <c r="AM5" s="146" t="s">
        <v>20</v>
      </c>
      <c r="AN5" s="144" t="s">
        <v>18</v>
      </c>
      <c r="AO5" s="34" t="s">
        <v>19</v>
      </c>
      <c r="AP5" s="34" t="s">
        <v>20</v>
      </c>
      <c r="AQ5" s="45"/>
      <c r="AR5" s="41"/>
      <c r="AS5" s="46"/>
      <c r="AT5" s="149"/>
      <c r="AU5" s="25"/>
      <c r="AV5" s="25"/>
    </row>
    <row r="6" spans="1:48" ht="25.5">
      <c r="A6" s="51" t="s">
        <v>21</v>
      </c>
      <c r="B6" s="336" t="s">
        <v>22</v>
      </c>
      <c r="C6" s="75" t="s">
        <v>23</v>
      </c>
      <c r="D6" s="95"/>
      <c r="E6" s="95"/>
      <c r="F6" s="143"/>
      <c r="G6" s="269"/>
      <c r="H6" s="270"/>
      <c r="I6" s="271"/>
      <c r="J6" s="81"/>
      <c r="K6" s="1"/>
      <c r="L6" s="1"/>
      <c r="M6" s="1"/>
      <c r="N6" s="1"/>
      <c r="O6" s="1"/>
      <c r="P6" s="101"/>
      <c r="Q6" s="101"/>
      <c r="R6" s="200"/>
      <c r="S6" s="104"/>
      <c r="T6" s="104"/>
      <c r="U6" s="130"/>
      <c r="V6" s="263"/>
      <c r="W6" s="264"/>
      <c r="X6" s="265"/>
      <c r="Y6" s="122"/>
      <c r="Z6" s="104"/>
      <c r="AA6" s="130"/>
      <c r="AB6" s="254"/>
      <c r="AC6" s="255"/>
      <c r="AD6" s="256"/>
      <c r="AE6" s="122"/>
      <c r="AF6" s="104"/>
      <c r="AG6" s="130"/>
      <c r="AH6" s="254"/>
      <c r="AI6" s="255"/>
      <c r="AJ6" s="256"/>
      <c r="AK6" s="122"/>
      <c r="AL6" s="104"/>
      <c r="AM6" s="130"/>
      <c r="AN6" s="281">
        <f>+D6+G6+J6+M6+P6+S6+V6+Y6+AB6+AE6+AH6+AK6</f>
        <v>0</v>
      </c>
      <c r="AO6" s="282">
        <f>+E6+H6+K6+N6+Q6+T6+W6+Z6+AC6+AF6+AI6+AL6</f>
        <v>0</v>
      </c>
      <c r="AP6" s="283">
        <f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  <c r="AV6" s="25"/>
    </row>
    <row r="7" spans="1:46" ht="25.5">
      <c r="A7" s="51"/>
      <c r="B7" s="337"/>
      <c r="C7" s="76" t="s">
        <v>24</v>
      </c>
      <c r="D7" s="96"/>
      <c r="E7" s="96"/>
      <c r="F7" s="142"/>
      <c r="G7" s="272"/>
      <c r="H7" s="99"/>
      <c r="I7" s="137"/>
      <c r="J7" s="83"/>
      <c r="K7" s="2"/>
      <c r="L7" s="2"/>
      <c r="M7" s="2"/>
      <c r="N7" s="2"/>
      <c r="O7" s="2"/>
      <c r="P7" s="102"/>
      <c r="Q7" s="102"/>
      <c r="R7" s="201"/>
      <c r="S7" s="105"/>
      <c r="T7" s="105"/>
      <c r="U7" s="131"/>
      <c r="V7" s="243"/>
      <c r="W7" s="102"/>
      <c r="X7" s="125"/>
      <c r="Y7" s="123"/>
      <c r="Z7" s="105"/>
      <c r="AA7" s="131"/>
      <c r="AB7" s="257"/>
      <c r="AC7" s="105"/>
      <c r="AD7" s="127"/>
      <c r="AE7" s="123"/>
      <c r="AF7" s="105"/>
      <c r="AG7" s="131"/>
      <c r="AH7" s="257"/>
      <c r="AI7" s="105"/>
      <c r="AJ7" s="127"/>
      <c r="AK7" s="123"/>
      <c r="AL7" s="105"/>
      <c r="AM7" s="131"/>
      <c r="AN7" s="284">
        <f>+D7+G7+J7+M7+P7+S7+V7+Y7+AB7+AE7+AH7+AK7</f>
        <v>0</v>
      </c>
      <c r="AO7" s="2">
        <f aca="true" t="shared" si="0" ref="AO7:AO57">+E7+H7+K7+N7+Q7+T7+W7+Z7+AC7+AF7+AI7+AL7</f>
        <v>0</v>
      </c>
      <c r="AP7" s="85">
        <f aca="true" t="shared" si="1" ref="AP7:AP57">+F7+I7+L7+O7+R7+U7+X7+AA7+AD7+AG7+AJ7+AM7</f>
        <v>0</v>
      </c>
      <c r="AQ7" s="53" t="s">
        <v>24</v>
      </c>
      <c r="AR7" s="337"/>
      <c r="AS7" s="50"/>
      <c r="AT7" s="25"/>
    </row>
    <row r="8" spans="1:46" ht="25.5">
      <c r="A8" s="51" t="s">
        <v>25</v>
      </c>
      <c r="B8" s="336" t="s">
        <v>26</v>
      </c>
      <c r="C8" s="75" t="s">
        <v>23</v>
      </c>
      <c r="D8" s="95"/>
      <c r="E8" s="95"/>
      <c r="F8" s="143"/>
      <c r="G8" s="273"/>
      <c r="H8" s="98"/>
      <c r="I8" s="138"/>
      <c r="J8" s="81"/>
      <c r="K8" s="1"/>
      <c r="L8" s="1"/>
      <c r="M8" s="1"/>
      <c r="N8" s="1"/>
      <c r="O8" s="1"/>
      <c r="P8" s="101"/>
      <c r="Q8" s="101"/>
      <c r="R8" s="200"/>
      <c r="S8" s="104"/>
      <c r="T8" s="104"/>
      <c r="U8" s="130"/>
      <c r="V8" s="242"/>
      <c r="W8" s="101"/>
      <c r="X8" s="124"/>
      <c r="Y8" s="122"/>
      <c r="Z8" s="104"/>
      <c r="AA8" s="130"/>
      <c r="AB8" s="258"/>
      <c r="AC8" s="104"/>
      <c r="AD8" s="128"/>
      <c r="AE8" s="122"/>
      <c r="AF8" s="104"/>
      <c r="AG8" s="130"/>
      <c r="AH8" s="258"/>
      <c r="AI8" s="104"/>
      <c r="AJ8" s="128"/>
      <c r="AK8" s="122"/>
      <c r="AL8" s="104"/>
      <c r="AM8" s="130"/>
      <c r="AN8" s="285">
        <f aca="true" t="shared" si="2" ref="AN8:AN36">+D8+G8+J8+M8+P8+S8+V8+Y19+AB8+AE8+AH8+AK8</f>
        <v>0</v>
      </c>
      <c r="AO8" s="1">
        <f t="shared" si="0"/>
        <v>0</v>
      </c>
      <c r="AP8" s="84">
        <f t="shared" si="1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25.5">
      <c r="A9" s="51"/>
      <c r="B9" s="337"/>
      <c r="C9" s="76" t="s">
        <v>24</v>
      </c>
      <c r="D9" s="96"/>
      <c r="E9" s="96"/>
      <c r="F9" s="142"/>
      <c r="G9" s="272"/>
      <c r="H9" s="99"/>
      <c r="I9" s="137"/>
      <c r="J9" s="83"/>
      <c r="K9" s="2"/>
      <c r="L9" s="2"/>
      <c r="M9" s="2"/>
      <c r="N9" s="2"/>
      <c r="O9" s="2"/>
      <c r="P9" s="102"/>
      <c r="Q9" s="102"/>
      <c r="R9" s="201"/>
      <c r="S9" s="105"/>
      <c r="T9" s="105"/>
      <c r="U9" s="131"/>
      <c r="V9" s="243"/>
      <c r="W9" s="102"/>
      <c r="X9" s="125"/>
      <c r="Y9" s="123"/>
      <c r="Z9" s="105"/>
      <c r="AA9" s="131"/>
      <c r="AB9" s="257"/>
      <c r="AC9" s="105"/>
      <c r="AD9" s="127"/>
      <c r="AE9" s="123"/>
      <c r="AF9" s="105"/>
      <c r="AG9" s="131"/>
      <c r="AH9" s="257"/>
      <c r="AI9" s="105"/>
      <c r="AJ9" s="127"/>
      <c r="AK9" s="123"/>
      <c r="AL9" s="105"/>
      <c r="AM9" s="131"/>
      <c r="AN9" s="284">
        <f t="shared" si="2"/>
        <v>0</v>
      </c>
      <c r="AO9" s="2">
        <f t="shared" si="0"/>
        <v>0</v>
      </c>
      <c r="AP9" s="85">
        <f t="shared" si="1"/>
        <v>0</v>
      </c>
      <c r="AQ9" s="53" t="s">
        <v>24</v>
      </c>
      <c r="AR9" s="337"/>
      <c r="AS9" s="50"/>
      <c r="AT9" s="25"/>
    </row>
    <row r="10" spans="1:46" ht="25.5">
      <c r="A10" s="51" t="s">
        <v>27</v>
      </c>
      <c r="B10" s="336" t="s">
        <v>28</v>
      </c>
      <c r="C10" s="75" t="s">
        <v>23</v>
      </c>
      <c r="D10" s="95"/>
      <c r="E10" s="95"/>
      <c r="F10" s="143"/>
      <c r="G10" s="273"/>
      <c r="H10" s="98"/>
      <c r="I10" s="138"/>
      <c r="J10" s="81"/>
      <c r="K10" s="1"/>
      <c r="L10" s="1"/>
      <c r="M10" s="1"/>
      <c r="N10" s="1"/>
      <c r="O10" s="1"/>
      <c r="P10" s="101"/>
      <c r="Q10" s="101"/>
      <c r="R10" s="200"/>
      <c r="S10" s="104"/>
      <c r="T10" s="104"/>
      <c r="U10" s="130"/>
      <c r="V10" s="242"/>
      <c r="W10" s="101"/>
      <c r="X10" s="124"/>
      <c r="Y10" s="122"/>
      <c r="Z10" s="104"/>
      <c r="AA10" s="130"/>
      <c r="AB10" s="258"/>
      <c r="AC10" s="104"/>
      <c r="AD10" s="128"/>
      <c r="AE10" s="122"/>
      <c r="AF10" s="104"/>
      <c r="AG10" s="130"/>
      <c r="AH10" s="258"/>
      <c r="AI10" s="104"/>
      <c r="AJ10" s="128"/>
      <c r="AK10" s="122"/>
      <c r="AL10" s="104"/>
      <c r="AM10" s="130"/>
      <c r="AN10" s="285">
        <f t="shared" si="2"/>
        <v>0</v>
      </c>
      <c r="AO10" s="1">
        <f t="shared" si="0"/>
        <v>0</v>
      </c>
      <c r="AP10" s="84">
        <f t="shared" si="1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25.5">
      <c r="A11" s="55"/>
      <c r="B11" s="337"/>
      <c r="C11" s="76" t="s">
        <v>24</v>
      </c>
      <c r="D11" s="96"/>
      <c r="E11" s="96"/>
      <c r="F11" s="142"/>
      <c r="G11" s="272"/>
      <c r="H11" s="99"/>
      <c r="I11" s="137"/>
      <c r="J11" s="83"/>
      <c r="K11" s="2"/>
      <c r="L11" s="2"/>
      <c r="M11" s="2"/>
      <c r="N11" s="2"/>
      <c r="O11" s="2"/>
      <c r="P11" s="102"/>
      <c r="Q11" s="102"/>
      <c r="R11" s="201"/>
      <c r="S11" s="105"/>
      <c r="T11" s="105"/>
      <c r="U11" s="131"/>
      <c r="V11" s="243"/>
      <c r="W11" s="102"/>
      <c r="X11" s="125"/>
      <c r="Y11" s="123"/>
      <c r="Z11" s="105"/>
      <c r="AA11" s="131"/>
      <c r="AB11" s="257"/>
      <c r="AC11" s="105"/>
      <c r="AD11" s="127"/>
      <c r="AE11" s="123"/>
      <c r="AF11" s="105"/>
      <c r="AG11" s="131"/>
      <c r="AH11" s="257"/>
      <c r="AI11" s="105"/>
      <c r="AJ11" s="127"/>
      <c r="AK11" s="123"/>
      <c r="AL11" s="105"/>
      <c r="AM11" s="131"/>
      <c r="AN11" s="284">
        <f t="shared" si="2"/>
        <v>0</v>
      </c>
      <c r="AO11" s="2">
        <f t="shared" si="0"/>
        <v>0</v>
      </c>
      <c r="AP11" s="85">
        <f t="shared" si="1"/>
        <v>0</v>
      </c>
      <c r="AQ11" s="56" t="s">
        <v>24</v>
      </c>
      <c r="AR11" s="337"/>
      <c r="AS11" s="57"/>
      <c r="AT11" s="25"/>
    </row>
    <row r="12" spans="1:46" ht="25.5">
      <c r="A12" s="51"/>
      <c r="B12" s="336" t="s">
        <v>29</v>
      </c>
      <c r="C12" s="75" t="s">
        <v>23</v>
      </c>
      <c r="D12" s="95"/>
      <c r="E12" s="95"/>
      <c r="F12" s="143"/>
      <c r="G12" s="273"/>
      <c r="H12" s="98"/>
      <c r="I12" s="138"/>
      <c r="J12" s="81"/>
      <c r="K12" s="1"/>
      <c r="L12" s="1"/>
      <c r="M12" s="1"/>
      <c r="N12" s="1"/>
      <c r="O12" s="1"/>
      <c r="P12" s="101"/>
      <c r="Q12" s="101"/>
      <c r="R12" s="200"/>
      <c r="S12" s="104"/>
      <c r="T12" s="104"/>
      <c r="U12" s="130"/>
      <c r="V12" s="242"/>
      <c r="W12" s="101"/>
      <c r="X12" s="124"/>
      <c r="Y12" s="122"/>
      <c r="Z12" s="104"/>
      <c r="AA12" s="130"/>
      <c r="AB12" s="258"/>
      <c r="AC12" s="104"/>
      <c r="AD12" s="128"/>
      <c r="AE12" s="122"/>
      <c r="AF12" s="104"/>
      <c r="AG12" s="130"/>
      <c r="AH12" s="258"/>
      <c r="AI12" s="104"/>
      <c r="AJ12" s="128"/>
      <c r="AK12" s="122"/>
      <c r="AL12" s="104"/>
      <c r="AM12" s="130"/>
      <c r="AN12" s="285">
        <f t="shared" si="2"/>
        <v>0</v>
      </c>
      <c r="AO12" s="1">
        <f t="shared" si="0"/>
        <v>0</v>
      </c>
      <c r="AP12" s="84">
        <f t="shared" si="1"/>
        <v>0</v>
      </c>
      <c r="AQ12" s="49" t="s">
        <v>23</v>
      </c>
      <c r="AR12" s="336" t="s">
        <v>29</v>
      </c>
      <c r="AS12" s="50"/>
      <c r="AT12" s="25"/>
    </row>
    <row r="13" spans="1:46" ht="25.5">
      <c r="A13" s="51" t="s">
        <v>30</v>
      </c>
      <c r="B13" s="337"/>
      <c r="C13" s="76" t="s">
        <v>24</v>
      </c>
      <c r="D13" s="96"/>
      <c r="E13" s="96"/>
      <c r="F13" s="142"/>
      <c r="G13" s="272"/>
      <c r="H13" s="99"/>
      <c r="I13" s="137"/>
      <c r="J13" s="83"/>
      <c r="K13" s="2"/>
      <c r="L13" s="2"/>
      <c r="M13" s="2"/>
      <c r="N13" s="2"/>
      <c r="O13" s="2"/>
      <c r="P13" s="102"/>
      <c r="Q13" s="102"/>
      <c r="R13" s="201"/>
      <c r="S13" s="105"/>
      <c r="T13" s="105"/>
      <c r="U13" s="131"/>
      <c r="V13" s="243"/>
      <c r="W13" s="102"/>
      <c r="X13" s="125"/>
      <c r="Y13" s="123"/>
      <c r="Z13" s="105"/>
      <c r="AA13" s="131"/>
      <c r="AB13" s="257"/>
      <c r="AC13" s="105"/>
      <c r="AD13" s="127"/>
      <c r="AE13" s="123"/>
      <c r="AF13" s="105"/>
      <c r="AG13" s="131"/>
      <c r="AH13" s="257"/>
      <c r="AI13" s="105"/>
      <c r="AJ13" s="127"/>
      <c r="AK13" s="123"/>
      <c r="AL13" s="105"/>
      <c r="AM13" s="131"/>
      <c r="AN13" s="284">
        <f t="shared" si="2"/>
        <v>0</v>
      </c>
      <c r="AO13" s="2">
        <f t="shared" si="0"/>
        <v>0</v>
      </c>
      <c r="AP13" s="85">
        <f t="shared" si="1"/>
        <v>0</v>
      </c>
      <c r="AQ13" s="53" t="s">
        <v>24</v>
      </c>
      <c r="AR13" s="337"/>
      <c r="AS13" s="50" t="s">
        <v>30</v>
      </c>
      <c r="AT13" s="25"/>
    </row>
    <row r="14" spans="1:46" ht="25.5">
      <c r="A14" s="51"/>
      <c r="B14" s="336" t="s">
        <v>31</v>
      </c>
      <c r="C14" s="75" t="s">
        <v>23</v>
      </c>
      <c r="D14" s="95"/>
      <c r="E14" s="95"/>
      <c r="F14" s="143"/>
      <c r="G14" s="273"/>
      <c r="H14" s="98"/>
      <c r="I14" s="138"/>
      <c r="J14" s="81"/>
      <c r="K14" s="1"/>
      <c r="L14" s="1"/>
      <c r="M14" s="1"/>
      <c r="N14" s="1"/>
      <c r="O14" s="1"/>
      <c r="P14" s="101"/>
      <c r="Q14" s="101"/>
      <c r="R14" s="200"/>
      <c r="S14" s="104"/>
      <c r="T14" s="104"/>
      <c r="U14" s="130"/>
      <c r="V14" s="242"/>
      <c r="W14" s="101"/>
      <c r="X14" s="124"/>
      <c r="Y14" s="122"/>
      <c r="Z14" s="104"/>
      <c r="AA14" s="130"/>
      <c r="AB14" s="258"/>
      <c r="AC14" s="104"/>
      <c r="AD14" s="128"/>
      <c r="AE14" s="122"/>
      <c r="AF14" s="104"/>
      <c r="AG14" s="130"/>
      <c r="AH14" s="258"/>
      <c r="AI14" s="104"/>
      <c r="AJ14" s="128"/>
      <c r="AK14" s="122"/>
      <c r="AL14" s="104"/>
      <c r="AM14" s="130"/>
      <c r="AN14" s="285">
        <f t="shared" si="2"/>
        <v>0</v>
      </c>
      <c r="AO14" s="1">
        <f t="shared" si="0"/>
        <v>0</v>
      </c>
      <c r="AP14" s="84">
        <f t="shared" si="1"/>
        <v>0</v>
      </c>
      <c r="AQ14" s="49" t="s">
        <v>23</v>
      </c>
      <c r="AR14" s="336" t="s">
        <v>31</v>
      </c>
      <c r="AS14" s="50"/>
      <c r="AT14" s="25"/>
    </row>
    <row r="15" spans="1:46" ht="25.5">
      <c r="A15" s="51" t="s">
        <v>25</v>
      </c>
      <c r="B15" s="337"/>
      <c r="C15" s="76" t="s">
        <v>24</v>
      </c>
      <c r="D15" s="96"/>
      <c r="E15" s="96"/>
      <c r="F15" s="142"/>
      <c r="G15" s="272"/>
      <c r="H15" s="99"/>
      <c r="I15" s="137"/>
      <c r="J15" s="83"/>
      <c r="K15" s="2"/>
      <c r="L15" s="2"/>
      <c r="M15" s="2"/>
      <c r="N15" s="2"/>
      <c r="O15" s="2"/>
      <c r="P15" s="102"/>
      <c r="Q15" s="102"/>
      <c r="R15" s="201"/>
      <c r="S15" s="105"/>
      <c r="T15" s="105"/>
      <c r="U15" s="131"/>
      <c r="V15" s="243"/>
      <c r="W15" s="102"/>
      <c r="X15" s="125"/>
      <c r="Y15" s="123"/>
      <c r="Z15" s="105"/>
      <c r="AA15" s="131"/>
      <c r="AB15" s="257"/>
      <c r="AC15" s="105"/>
      <c r="AD15" s="127"/>
      <c r="AE15" s="123"/>
      <c r="AF15" s="105"/>
      <c r="AG15" s="131"/>
      <c r="AH15" s="257"/>
      <c r="AI15" s="105"/>
      <c r="AJ15" s="127"/>
      <c r="AK15" s="123"/>
      <c r="AL15" s="105"/>
      <c r="AM15" s="131"/>
      <c r="AN15" s="284">
        <f t="shared" si="2"/>
        <v>0</v>
      </c>
      <c r="AO15" s="2">
        <f t="shared" si="0"/>
        <v>0</v>
      </c>
      <c r="AP15" s="85">
        <f t="shared" si="1"/>
        <v>0</v>
      </c>
      <c r="AQ15" s="53" t="s">
        <v>24</v>
      </c>
      <c r="AR15" s="337"/>
      <c r="AS15" s="50" t="s">
        <v>25</v>
      </c>
      <c r="AT15" s="25"/>
    </row>
    <row r="16" spans="1:46" ht="25.5">
      <c r="A16" s="51"/>
      <c r="B16" s="336" t="s">
        <v>32</v>
      </c>
      <c r="C16" s="75" t="s">
        <v>23</v>
      </c>
      <c r="D16" s="95"/>
      <c r="E16" s="95"/>
      <c r="F16" s="143"/>
      <c r="G16" s="273"/>
      <c r="H16" s="98"/>
      <c r="I16" s="138"/>
      <c r="J16" s="81"/>
      <c r="K16" s="1"/>
      <c r="L16" s="1"/>
      <c r="M16" s="1"/>
      <c r="N16" s="1"/>
      <c r="O16" s="1"/>
      <c r="P16" s="101"/>
      <c r="Q16" s="101"/>
      <c r="R16" s="200"/>
      <c r="S16" s="104"/>
      <c r="T16" s="104"/>
      <c r="U16" s="130"/>
      <c r="V16" s="242"/>
      <c r="W16" s="101"/>
      <c r="X16" s="124"/>
      <c r="Y16" s="122"/>
      <c r="Z16" s="104"/>
      <c r="AA16" s="130"/>
      <c r="AB16" s="258"/>
      <c r="AC16" s="104"/>
      <c r="AD16" s="128"/>
      <c r="AE16" s="122"/>
      <c r="AF16" s="104"/>
      <c r="AG16" s="130"/>
      <c r="AH16" s="258"/>
      <c r="AI16" s="104"/>
      <c r="AJ16" s="128"/>
      <c r="AK16" s="122"/>
      <c r="AL16" s="104"/>
      <c r="AM16" s="130"/>
      <c r="AN16" s="285">
        <f t="shared" si="2"/>
        <v>0</v>
      </c>
      <c r="AO16" s="1">
        <f t="shared" si="0"/>
        <v>0</v>
      </c>
      <c r="AP16" s="84">
        <f t="shared" si="1"/>
        <v>0</v>
      </c>
      <c r="AQ16" s="49" t="s">
        <v>23</v>
      </c>
      <c r="AR16" s="336" t="s">
        <v>32</v>
      </c>
      <c r="AS16" s="50"/>
      <c r="AT16" s="25"/>
    </row>
    <row r="17" spans="1:46" ht="25.5">
      <c r="A17" s="51" t="s">
        <v>27</v>
      </c>
      <c r="B17" s="337"/>
      <c r="C17" s="76" t="s">
        <v>24</v>
      </c>
      <c r="D17" s="96"/>
      <c r="E17" s="96"/>
      <c r="F17" s="142"/>
      <c r="G17" s="272"/>
      <c r="H17" s="99"/>
      <c r="I17" s="137"/>
      <c r="J17" s="5"/>
      <c r="K17" s="3"/>
      <c r="L17" s="3"/>
      <c r="M17" s="3"/>
      <c r="N17" s="2"/>
      <c r="O17" s="2"/>
      <c r="P17" s="102"/>
      <c r="Q17" s="102"/>
      <c r="R17" s="201"/>
      <c r="S17" s="105"/>
      <c r="T17" s="105"/>
      <c r="U17" s="131"/>
      <c r="V17" s="243"/>
      <c r="W17" s="102"/>
      <c r="X17" s="125"/>
      <c r="Y17" s="123"/>
      <c r="Z17" s="105"/>
      <c r="AA17" s="131"/>
      <c r="AB17" s="257"/>
      <c r="AC17" s="105"/>
      <c r="AD17" s="127"/>
      <c r="AE17" s="123"/>
      <c r="AF17" s="105"/>
      <c r="AG17" s="131"/>
      <c r="AH17" s="257"/>
      <c r="AI17" s="105"/>
      <c r="AJ17" s="127"/>
      <c r="AK17" s="123"/>
      <c r="AL17" s="105"/>
      <c r="AM17" s="131"/>
      <c r="AN17" s="284">
        <f t="shared" si="2"/>
        <v>0</v>
      </c>
      <c r="AO17" s="2">
        <f t="shared" si="0"/>
        <v>0</v>
      </c>
      <c r="AP17" s="85">
        <f t="shared" si="1"/>
        <v>0</v>
      </c>
      <c r="AQ17" s="53" t="s">
        <v>24</v>
      </c>
      <c r="AR17" s="337"/>
      <c r="AS17" s="50" t="s">
        <v>27</v>
      </c>
      <c r="AT17" s="25"/>
    </row>
    <row r="18" spans="1:46" ht="25.5">
      <c r="A18" s="51"/>
      <c r="B18" s="336" t="s">
        <v>33</v>
      </c>
      <c r="C18" s="75" t="s">
        <v>23</v>
      </c>
      <c r="D18" s="95"/>
      <c r="E18" s="95"/>
      <c r="F18" s="143"/>
      <c r="G18" s="273"/>
      <c r="H18" s="98"/>
      <c r="I18" s="138"/>
      <c r="J18" s="268"/>
      <c r="K18" s="250"/>
      <c r="L18" s="279"/>
      <c r="M18" s="232"/>
      <c r="N18" s="81"/>
      <c r="O18" s="1"/>
      <c r="P18" s="101"/>
      <c r="Q18" s="101"/>
      <c r="R18" s="200"/>
      <c r="S18" s="104"/>
      <c r="T18" s="104"/>
      <c r="U18" s="130"/>
      <c r="V18" s="242"/>
      <c r="W18" s="101"/>
      <c r="X18" s="124"/>
      <c r="Y18" s="122"/>
      <c r="Z18" s="104"/>
      <c r="AA18" s="130"/>
      <c r="AB18" s="258"/>
      <c r="AC18" s="104"/>
      <c r="AD18" s="128"/>
      <c r="AE18" s="122"/>
      <c r="AF18" s="104"/>
      <c r="AG18" s="130"/>
      <c r="AH18" s="258"/>
      <c r="AI18" s="104"/>
      <c r="AJ18" s="128"/>
      <c r="AK18" s="122"/>
      <c r="AL18" s="104"/>
      <c r="AM18" s="130"/>
      <c r="AN18" s="286">
        <f t="shared" si="2"/>
        <v>0</v>
      </c>
      <c r="AO18" s="1">
        <f t="shared" si="0"/>
        <v>0</v>
      </c>
      <c r="AP18" s="84">
        <f t="shared" si="1"/>
        <v>0</v>
      </c>
      <c r="AQ18" s="49" t="s">
        <v>23</v>
      </c>
      <c r="AR18" s="336" t="s">
        <v>33</v>
      </c>
      <c r="AS18" s="50"/>
      <c r="AT18" s="25"/>
    </row>
    <row r="19" spans="1:46" ht="25.5">
      <c r="A19" s="55"/>
      <c r="B19" s="337"/>
      <c r="C19" s="76" t="s">
        <v>24</v>
      </c>
      <c r="D19" s="96"/>
      <c r="E19" s="96"/>
      <c r="F19" s="142"/>
      <c r="G19" s="272"/>
      <c r="H19" s="99"/>
      <c r="I19" s="137"/>
      <c r="J19" s="83"/>
      <c r="K19" s="7"/>
      <c r="L19" s="83"/>
      <c r="M19" s="233"/>
      <c r="N19" s="83"/>
      <c r="O19" s="2"/>
      <c r="P19" s="102"/>
      <c r="Q19" s="102"/>
      <c r="R19" s="201"/>
      <c r="S19" s="105"/>
      <c r="T19" s="105"/>
      <c r="U19" s="131"/>
      <c r="V19" s="243"/>
      <c r="W19" s="102"/>
      <c r="X19" s="125"/>
      <c r="Y19" s="123"/>
      <c r="Z19" s="105"/>
      <c r="AA19" s="131"/>
      <c r="AB19" s="257"/>
      <c r="AC19" s="105"/>
      <c r="AD19" s="127"/>
      <c r="AE19" s="123"/>
      <c r="AF19" s="105"/>
      <c r="AG19" s="131"/>
      <c r="AH19" s="257"/>
      <c r="AI19" s="105"/>
      <c r="AJ19" s="127"/>
      <c r="AK19" s="123"/>
      <c r="AL19" s="105"/>
      <c r="AM19" s="131"/>
      <c r="AN19" s="284">
        <f t="shared" si="2"/>
        <v>0</v>
      </c>
      <c r="AO19" s="2">
        <f t="shared" si="0"/>
        <v>0</v>
      </c>
      <c r="AP19" s="85">
        <f t="shared" si="1"/>
        <v>0</v>
      </c>
      <c r="AQ19" s="56" t="s">
        <v>24</v>
      </c>
      <c r="AR19" s="337"/>
      <c r="AS19" s="57"/>
      <c r="AT19" s="25"/>
    </row>
    <row r="20" spans="1:46" ht="25.5">
      <c r="A20" s="51" t="s">
        <v>34</v>
      </c>
      <c r="B20" s="336" t="s">
        <v>35</v>
      </c>
      <c r="C20" s="75" t="s">
        <v>23</v>
      </c>
      <c r="D20" s="95"/>
      <c r="E20" s="95"/>
      <c r="F20" s="143"/>
      <c r="G20" s="273"/>
      <c r="H20" s="98"/>
      <c r="I20" s="138"/>
      <c r="J20" s="81"/>
      <c r="K20" s="1"/>
      <c r="L20" s="1"/>
      <c r="M20" s="1"/>
      <c r="N20" s="1"/>
      <c r="O20" s="1"/>
      <c r="P20" s="101"/>
      <c r="Q20" s="101"/>
      <c r="R20" s="200"/>
      <c r="S20" s="104"/>
      <c r="T20" s="104"/>
      <c r="U20" s="130"/>
      <c r="V20" s="242"/>
      <c r="W20" s="101"/>
      <c r="X20" s="124"/>
      <c r="Y20" s="122"/>
      <c r="Z20" s="104"/>
      <c r="AA20" s="130"/>
      <c r="AB20" s="258"/>
      <c r="AC20" s="104"/>
      <c r="AD20" s="128"/>
      <c r="AE20" s="122"/>
      <c r="AF20" s="104"/>
      <c r="AG20" s="130"/>
      <c r="AH20" s="258"/>
      <c r="AI20" s="104"/>
      <c r="AJ20" s="128"/>
      <c r="AK20" s="122"/>
      <c r="AL20" s="104"/>
      <c r="AM20" s="130"/>
      <c r="AN20" s="285">
        <f t="shared" si="2"/>
        <v>0</v>
      </c>
      <c r="AO20" s="1">
        <f t="shared" si="0"/>
        <v>0</v>
      </c>
      <c r="AP20" s="84">
        <f t="shared" si="1"/>
        <v>0</v>
      </c>
      <c r="AQ20" s="49" t="s">
        <v>23</v>
      </c>
      <c r="AR20" s="336" t="s">
        <v>35</v>
      </c>
      <c r="AS20" s="50" t="s">
        <v>34</v>
      </c>
      <c r="AT20" s="25"/>
    </row>
    <row r="21" spans="1:46" ht="25.5">
      <c r="A21" s="51" t="s">
        <v>25</v>
      </c>
      <c r="B21" s="337"/>
      <c r="C21" s="76" t="s">
        <v>24</v>
      </c>
      <c r="D21" s="96"/>
      <c r="E21" s="96"/>
      <c r="F21" s="142"/>
      <c r="G21" s="272"/>
      <c r="H21" s="99"/>
      <c r="I21" s="137"/>
      <c r="J21" s="83"/>
      <c r="K21" s="2"/>
      <c r="L21" s="2"/>
      <c r="M21" s="2"/>
      <c r="N21" s="2"/>
      <c r="O21" s="2"/>
      <c r="P21" s="102"/>
      <c r="Q21" s="102"/>
      <c r="R21" s="201"/>
      <c r="S21" s="105"/>
      <c r="T21" s="105"/>
      <c r="U21" s="131"/>
      <c r="V21" s="243"/>
      <c r="W21" s="102"/>
      <c r="X21" s="125"/>
      <c r="Y21" s="123"/>
      <c r="Z21" s="105"/>
      <c r="AA21" s="131"/>
      <c r="AB21" s="257"/>
      <c r="AC21" s="105"/>
      <c r="AD21" s="127"/>
      <c r="AE21" s="123"/>
      <c r="AF21" s="105"/>
      <c r="AG21" s="131"/>
      <c r="AH21" s="257"/>
      <c r="AI21" s="105"/>
      <c r="AJ21" s="127"/>
      <c r="AK21" s="123"/>
      <c r="AL21" s="105"/>
      <c r="AM21" s="131"/>
      <c r="AN21" s="284">
        <f t="shared" si="2"/>
        <v>0</v>
      </c>
      <c r="AO21" s="2">
        <f t="shared" si="0"/>
        <v>0</v>
      </c>
      <c r="AP21" s="85">
        <f t="shared" si="1"/>
        <v>0</v>
      </c>
      <c r="AQ21" s="53" t="s">
        <v>24</v>
      </c>
      <c r="AR21" s="337"/>
      <c r="AS21" s="50" t="s">
        <v>25</v>
      </c>
      <c r="AT21" s="25"/>
    </row>
    <row r="22" spans="1:46" ht="25.5">
      <c r="A22" s="51" t="s">
        <v>27</v>
      </c>
      <c r="B22" s="336" t="s">
        <v>36</v>
      </c>
      <c r="C22" s="75" t="s">
        <v>23</v>
      </c>
      <c r="D22" s="95"/>
      <c r="E22" s="95"/>
      <c r="F22" s="143"/>
      <c r="G22" s="273"/>
      <c r="H22" s="98"/>
      <c r="I22" s="138"/>
      <c r="J22" s="81"/>
      <c r="K22" s="1"/>
      <c r="L22" s="1"/>
      <c r="M22" s="1"/>
      <c r="N22" s="1"/>
      <c r="O22" s="1"/>
      <c r="P22" s="101"/>
      <c r="Q22" s="101"/>
      <c r="R22" s="200"/>
      <c r="S22" s="104"/>
      <c r="T22" s="104"/>
      <c r="U22" s="130"/>
      <c r="V22" s="242"/>
      <c r="W22" s="101"/>
      <c r="X22" s="124"/>
      <c r="Y22" s="122"/>
      <c r="Z22" s="104"/>
      <c r="AA22" s="130"/>
      <c r="AB22" s="258"/>
      <c r="AC22" s="104"/>
      <c r="AD22" s="128"/>
      <c r="AE22" s="122"/>
      <c r="AF22" s="104"/>
      <c r="AG22" s="130"/>
      <c r="AH22" s="258"/>
      <c r="AI22" s="104"/>
      <c r="AJ22" s="128"/>
      <c r="AK22" s="122"/>
      <c r="AL22" s="104"/>
      <c r="AM22" s="130"/>
      <c r="AN22" s="285">
        <f t="shared" si="2"/>
        <v>0</v>
      </c>
      <c r="AO22" s="1">
        <f t="shared" si="0"/>
        <v>0</v>
      </c>
      <c r="AP22" s="84">
        <f t="shared" si="1"/>
        <v>0</v>
      </c>
      <c r="AQ22" s="49" t="s">
        <v>23</v>
      </c>
      <c r="AR22" s="336" t="s">
        <v>36</v>
      </c>
      <c r="AS22" s="50" t="s">
        <v>27</v>
      </c>
      <c r="AT22" s="25"/>
    </row>
    <row r="23" spans="1:46" ht="25.5">
      <c r="A23" s="55"/>
      <c r="B23" s="337"/>
      <c r="C23" s="76" t="s">
        <v>24</v>
      </c>
      <c r="D23" s="96"/>
      <c r="E23" s="96"/>
      <c r="F23" s="142"/>
      <c r="G23" s="272"/>
      <c r="H23" s="99"/>
      <c r="I23" s="137"/>
      <c r="J23" s="83"/>
      <c r="K23" s="2"/>
      <c r="L23" s="2"/>
      <c r="M23" s="2"/>
      <c r="N23" s="2"/>
      <c r="O23" s="2"/>
      <c r="P23" s="102"/>
      <c r="Q23" s="102"/>
      <c r="R23" s="201"/>
      <c r="S23" s="105"/>
      <c r="T23" s="105"/>
      <c r="U23" s="131"/>
      <c r="V23" s="243"/>
      <c r="W23" s="102"/>
      <c r="X23" s="125"/>
      <c r="Y23" s="123"/>
      <c r="Z23" s="105"/>
      <c r="AA23" s="131"/>
      <c r="AB23" s="257"/>
      <c r="AC23" s="105"/>
      <c r="AD23" s="127"/>
      <c r="AE23" s="123"/>
      <c r="AF23" s="105"/>
      <c r="AG23" s="131"/>
      <c r="AH23" s="257"/>
      <c r="AI23" s="105"/>
      <c r="AJ23" s="127"/>
      <c r="AK23" s="123"/>
      <c r="AL23" s="105"/>
      <c r="AM23" s="131"/>
      <c r="AN23" s="284">
        <f t="shared" si="2"/>
        <v>0</v>
      </c>
      <c r="AO23" s="2">
        <f t="shared" si="0"/>
        <v>0</v>
      </c>
      <c r="AP23" s="85">
        <f t="shared" si="1"/>
        <v>0</v>
      </c>
      <c r="AQ23" s="56" t="s">
        <v>24</v>
      </c>
      <c r="AR23" s="337"/>
      <c r="AS23" s="57"/>
      <c r="AT23" s="25"/>
    </row>
    <row r="24" spans="1:47" ht="25.5">
      <c r="A24" s="51"/>
      <c r="B24" s="336" t="s">
        <v>37</v>
      </c>
      <c r="C24" s="75" t="s">
        <v>23</v>
      </c>
      <c r="D24" s="95"/>
      <c r="E24" s="95"/>
      <c r="F24" s="143"/>
      <c r="G24" s="273"/>
      <c r="H24" s="98"/>
      <c r="I24" s="138"/>
      <c r="J24" s="81"/>
      <c r="K24" s="1"/>
      <c r="L24" s="1"/>
      <c r="M24" s="1"/>
      <c r="N24" s="1"/>
      <c r="O24" s="1"/>
      <c r="P24" s="101"/>
      <c r="Q24" s="101"/>
      <c r="R24" s="200"/>
      <c r="S24" s="104"/>
      <c r="T24" s="104"/>
      <c r="U24" s="130"/>
      <c r="V24" s="242"/>
      <c r="W24" s="101"/>
      <c r="X24" s="124"/>
      <c r="Y24" s="122"/>
      <c r="Z24" s="104"/>
      <c r="AA24" s="130"/>
      <c r="AB24" s="258"/>
      <c r="AC24" s="104"/>
      <c r="AD24" s="128"/>
      <c r="AE24" s="122"/>
      <c r="AF24" s="104"/>
      <c r="AG24" s="130"/>
      <c r="AH24" s="258"/>
      <c r="AI24" s="104"/>
      <c r="AJ24" s="128"/>
      <c r="AK24" s="122"/>
      <c r="AL24" s="104"/>
      <c r="AM24" s="130"/>
      <c r="AN24" s="285">
        <f t="shared" si="2"/>
        <v>0</v>
      </c>
      <c r="AO24" s="1">
        <f t="shared" si="0"/>
        <v>0</v>
      </c>
      <c r="AP24" s="84">
        <f t="shared" si="1"/>
        <v>0</v>
      </c>
      <c r="AQ24" s="49" t="s">
        <v>23</v>
      </c>
      <c r="AR24" s="336" t="s">
        <v>37</v>
      </c>
      <c r="AS24" s="50"/>
      <c r="AT24" s="25"/>
      <c r="AU24" s="5"/>
    </row>
    <row r="25" spans="1:47" ht="25.5">
      <c r="A25" s="51" t="s">
        <v>38</v>
      </c>
      <c r="B25" s="337"/>
      <c r="C25" s="76" t="s">
        <v>24</v>
      </c>
      <c r="D25" s="96"/>
      <c r="E25" s="96"/>
      <c r="F25" s="142"/>
      <c r="G25" s="272"/>
      <c r="H25" s="99"/>
      <c r="I25" s="137"/>
      <c r="J25" s="83"/>
      <c r="K25" s="2"/>
      <c r="L25" s="2"/>
      <c r="M25" s="2"/>
      <c r="N25" s="2"/>
      <c r="O25" s="2"/>
      <c r="P25" s="102">
        <v>0</v>
      </c>
      <c r="Q25" s="102">
        <v>0</v>
      </c>
      <c r="R25" s="201">
        <v>0</v>
      </c>
      <c r="S25" s="105"/>
      <c r="T25" s="105"/>
      <c r="U25" s="131"/>
      <c r="V25" s="243"/>
      <c r="W25" s="102"/>
      <c r="X25" s="125"/>
      <c r="Y25" s="123"/>
      <c r="Z25" s="105"/>
      <c r="AA25" s="131"/>
      <c r="AB25" s="257"/>
      <c r="AC25" s="105"/>
      <c r="AD25" s="127"/>
      <c r="AE25" s="123"/>
      <c r="AF25" s="105"/>
      <c r="AG25" s="131"/>
      <c r="AH25" s="257"/>
      <c r="AI25" s="105"/>
      <c r="AJ25" s="127"/>
      <c r="AK25" s="123"/>
      <c r="AL25" s="105"/>
      <c r="AM25" s="131"/>
      <c r="AN25" s="284">
        <f t="shared" si="2"/>
        <v>0</v>
      </c>
      <c r="AO25" s="2">
        <f t="shared" si="0"/>
        <v>0</v>
      </c>
      <c r="AP25" s="85">
        <f t="shared" si="1"/>
        <v>0</v>
      </c>
      <c r="AQ25" s="53" t="s">
        <v>24</v>
      </c>
      <c r="AR25" s="337"/>
      <c r="AS25" s="50" t="s">
        <v>38</v>
      </c>
      <c r="AT25" s="25"/>
      <c r="AU25" s="25"/>
    </row>
    <row r="26" spans="1:47" ht="25.5">
      <c r="A26" s="51"/>
      <c r="B26" s="336" t="s">
        <v>39</v>
      </c>
      <c r="C26" s="75" t="s">
        <v>23</v>
      </c>
      <c r="D26" s="95"/>
      <c r="E26" s="95"/>
      <c r="F26" s="143"/>
      <c r="G26" s="273"/>
      <c r="H26" s="98"/>
      <c r="I26" s="138"/>
      <c r="J26" s="81"/>
      <c r="K26" s="1"/>
      <c r="L26" s="1"/>
      <c r="M26" s="1"/>
      <c r="N26" s="1"/>
      <c r="O26" s="1"/>
      <c r="P26" s="101">
        <v>0</v>
      </c>
      <c r="Q26" s="101">
        <v>0</v>
      </c>
      <c r="R26" s="200">
        <v>0</v>
      </c>
      <c r="S26" s="104"/>
      <c r="T26" s="104"/>
      <c r="U26" s="130"/>
      <c r="V26" s="242"/>
      <c r="W26" s="101"/>
      <c r="X26" s="124"/>
      <c r="Y26" s="122"/>
      <c r="Z26" s="104"/>
      <c r="AA26" s="130"/>
      <c r="AB26" s="258"/>
      <c r="AC26" s="104"/>
      <c r="AD26" s="128"/>
      <c r="AE26" s="122"/>
      <c r="AF26" s="104"/>
      <c r="AG26" s="130"/>
      <c r="AH26" s="258"/>
      <c r="AI26" s="104"/>
      <c r="AJ26" s="128"/>
      <c r="AK26" s="122"/>
      <c r="AL26" s="104"/>
      <c r="AM26" s="130"/>
      <c r="AN26" s="285">
        <f t="shared" si="2"/>
        <v>0</v>
      </c>
      <c r="AO26" s="1">
        <f t="shared" si="0"/>
        <v>0</v>
      </c>
      <c r="AP26" s="84">
        <f t="shared" si="1"/>
        <v>0</v>
      </c>
      <c r="AQ26" s="49" t="s">
        <v>23</v>
      </c>
      <c r="AR26" s="336" t="s">
        <v>39</v>
      </c>
      <c r="AS26" s="50"/>
      <c r="AT26" s="25"/>
      <c r="AU26" s="25"/>
    </row>
    <row r="27" spans="1:47" ht="25.5">
      <c r="A27" s="51" t="s">
        <v>25</v>
      </c>
      <c r="B27" s="337"/>
      <c r="C27" s="76" t="s">
        <v>24</v>
      </c>
      <c r="D27" s="96"/>
      <c r="E27" s="96"/>
      <c r="F27" s="142"/>
      <c r="G27" s="272"/>
      <c r="H27" s="99"/>
      <c r="I27" s="137"/>
      <c r="J27" s="83"/>
      <c r="K27" s="2"/>
      <c r="L27" s="2"/>
      <c r="M27" s="2"/>
      <c r="N27" s="2"/>
      <c r="O27" s="2"/>
      <c r="P27" s="102">
        <v>0</v>
      </c>
      <c r="Q27" s="102">
        <v>0</v>
      </c>
      <c r="R27" s="201">
        <v>0</v>
      </c>
      <c r="S27" s="105"/>
      <c r="T27" s="105"/>
      <c r="U27" s="131"/>
      <c r="V27" s="243"/>
      <c r="W27" s="102"/>
      <c r="X27" s="125"/>
      <c r="Y27" s="123"/>
      <c r="Z27" s="105"/>
      <c r="AA27" s="131"/>
      <c r="AB27" s="257"/>
      <c r="AC27" s="105"/>
      <c r="AD27" s="127"/>
      <c r="AE27" s="123"/>
      <c r="AF27" s="105"/>
      <c r="AG27" s="131"/>
      <c r="AH27" s="257"/>
      <c r="AI27" s="105"/>
      <c r="AJ27" s="127"/>
      <c r="AK27" s="123"/>
      <c r="AL27" s="105"/>
      <c r="AM27" s="131"/>
      <c r="AN27" s="284">
        <f t="shared" si="2"/>
        <v>0</v>
      </c>
      <c r="AO27" s="2">
        <f t="shared" si="0"/>
        <v>0</v>
      </c>
      <c r="AP27" s="85">
        <f t="shared" si="1"/>
        <v>0</v>
      </c>
      <c r="AQ27" s="53" t="s">
        <v>24</v>
      </c>
      <c r="AR27" s="337"/>
      <c r="AS27" s="50" t="s">
        <v>25</v>
      </c>
      <c r="AT27" s="25"/>
      <c r="AU27" s="25"/>
    </row>
    <row r="28" spans="1:47" ht="25.5">
      <c r="A28" s="51"/>
      <c r="B28" s="336" t="s">
        <v>40</v>
      </c>
      <c r="C28" s="75" t="s">
        <v>23</v>
      </c>
      <c r="D28" s="95"/>
      <c r="E28" s="95"/>
      <c r="F28" s="143"/>
      <c r="G28" s="273"/>
      <c r="H28" s="98"/>
      <c r="I28" s="138"/>
      <c r="J28" s="81"/>
      <c r="K28" s="1"/>
      <c r="L28" s="1"/>
      <c r="M28" s="1"/>
      <c r="N28" s="1"/>
      <c r="O28" s="1"/>
      <c r="P28" s="101"/>
      <c r="Q28" s="101"/>
      <c r="R28" s="200"/>
      <c r="S28" s="104"/>
      <c r="T28" s="104"/>
      <c r="U28" s="130"/>
      <c r="V28" s="242"/>
      <c r="W28" s="101"/>
      <c r="X28" s="124"/>
      <c r="Y28" s="122"/>
      <c r="Z28" s="104"/>
      <c r="AA28" s="130"/>
      <c r="AB28" s="258"/>
      <c r="AC28" s="104"/>
      <c r="AD28" s="128"/>
      <c r="AE28" s="122"/>
      <c r="AF28" s="104"/>
      <c r="AG28" s="130"/>
      <c r="AH28" s="258"/>
      <c r="AI28" s="104"/>
      <c r="AJ28" s="128"/>
      <c r="AK28" s="122"/>
      <c r="AL28" s="104"/>
      <c r="AM28" s="130"/>
      <c r="AN28" s="285">
        <f t="shared" si="2"/>
        <v>0</v>
      </c>
      <c r="AO28" s="1">
        <f t="shared" si="0"/>
        <v>0</v>
      </c>
      <c r="AP28" s="84">
        <f t="shared" si="1"/>
        <v>0</v>
      </c>
      <c r="AQ28" s="49" t="s">
        <v>23</v>
      </c>
      <c r="AR28" s="336" t="s">
        <v>40</v>
      </c>
      <c r="AS28" s="50"/>
      <c r="AT28" s="25"/>
      <c r="AU28" s="5"/>
    </row>
    <row r="29" spans="1:47" ht="25.5">
      <c r="A29" s="51" t="s">
        <v>27</v>
      </c>
      <c r="B29" s="337"/>
      <c r="C29" s="76" t="s">
        <v>24</v>
      </c>
      <c r="D29" s="96"/>
      <c r="E29" s="96"/>
      <c r="F29" s="142"/>
      <c r="G29" s="272"/>
      <c r="H29" s="99"/>
      <c r="I29" s="137"/>
      <c r="J29" s="83"/>
      <c r="K29" s="2"/>
      <c r="L29" s="2"/>
      <c r="M29" s="2"/>
      <c r="N29" s="2"/>
      <c r="O29" s="2"/>
      <c r="P29" s="102"/>
      <c r="Q29" s="102"/>
      <c r="R29" s="201"/>
      <c r="S29" s="105"/>
      <c r="T29" s="105"/>
      <c r="U29" s="131"/>
      <c r="V29" s="243"/>
      <c r="W29" s="102"/>
      <c r="X29" s="125"/>
      <c r="Y29" s="123"/>
      <c r="Z29" s="105"/>
      <c r="AA29" s="131"/>
      <c r="AB29" s="257"/>
      <c r="AC29" s="105"/>
      <c r="AD29" s="127"/>
      <c r="AE29" s="123"/>
      <c r="AF29" s="105"/>
      <c r="AG29" s="131"/>
      <c r="AH29" s="257"/>
      <c r="AI29" s="105"/>
      <c r="AJ29" s="127"/>
      <c r="AK29" s="123"/>
      <c r="AL29" s="105"/>
      <c r="AM29" s="131"/>
      <c r="AN29" s="284">
        <f t="shared" si="2"/>
        <v>0</v>
      </c>
      <c r="AO29" s="2">
        <f t="shared" si="0"/>
        <v>0</v>
      </c>
      <c r="AP29" s="85">
        <f t="shared" si="1"/>
        <v>0</v>
      </c>
      <c r="AQ29" s="53" t="s">
        <v>24</v>
      </c>
      <c r="AR29" s="337"/>
      <c r="AS29" s="50" t="s">
        <v>27</v>
      </c>
      <c r="AT29" s="25"/>
      <c r="AU29" s="5"/>
    </row>
    <row r="30" spans="1:47" ht="25.5">
      <c r="A30" s="51"/>
      <c r="B30" s="336" t="s">
        <v>41</v>
      </c>
      <c r="C30" s="75" t="s">
        <v>23</v>
      </c>
      <c r="D30" s="95"/>
      <c r="E30" s="95"/>
      <c r="F30" s="143"/>
      <c r="G30" s="273"/>
      <c r="H30" s="98"/>
      <c r="I30" s="138"/>
      <c r="J30" s="81"/>
      <c r="K30" s="1"/>
      <c r="L30" s="1"/>
      <c r="M30" s="1"/>
      <c r="N30" s="1"/>
      <c r="O30" s="1"/>
      <c r="P30" s="101"/>
      <c r="Q30" s="101"/>
      <c r="R30" s="200"/>
      <c r="S30" s="104"/>
      <c r="T30" s="104"/>
      <c r="U30" s="130"/>
      <c r="V30" s="242"/>
      <c r="W30" s="101"/>
      <c r="X30" s="124"/>
      <c r="Y30" s="122"/>
      <c r="Z30" s="104"/>
      <c r="AA30" s="130"/>
      <c r="AB30" s="258"/>
      <c r="AC30" s="104"/>
      <c r="AD30" s="128"/>
      <c r="AE30" s="122"/>
      <c r="AF30" s="104"/>
      <c r="AG30" s="130"/>
      <c r="AH30" s="258"/>
      <c r="AI30" s="104"/>
      <c r="AJ30" s="128"/>
      <c r="AK30" s="122"/>
      <c r="AL30" s="104"/>
      <c r="AM30" s="130"/>
      <c r="AN30" s="285">
        <f t="shared" si="2"/>
        <v>0</v>
      </c>
      <c r="AO30" s="1">
        <f t="shared" si="0"/>
        <v>0</v>
      </c>
      <c r="AP30" s="84">
        <f t="shared" si="1"/>
        <v>0</v>
      </c>
      <c r="AQ30" s="49" t="s">
        <v>23</v>
      </c>
      <c r="AR30" s="336" t="s">
        <v>41</v>
      </c>
      <c r="AS30" s="58"/>
      <c r="AT30" s="25"/>
      <c r="AU30" s="5"/>
    </row>
    <row r="31" spans="1:47" ht="25.5">
      <c r="A31" s="55"/>
      <c r="B31" s="337"/>
      <c r="C31" s="76" t="s">
        <v>24</v>
      </c>
      <c r="D31" s="96"/>
      <c r="E31" s="96"/>
      <c r="F31" s="142"/>
      <c r="G31" s="272"/>
      <c r="H31" s="99"/>
      <c r="I31" s="137"/>
      <c r="J31" s="83"/>
      <c r="K31" s="2"/>
      <c r="L31" s="2"/>
      <c r="M31" s="2"/>
      <c r="N31" s="2"/>
      <c r="O31" s="2"/>
      <c r="P31" s="102"/>
      <c r="Q31" s="102"/>
      <c r="R31" s="201"/>
      <c r="S31" s="105"/>
      <c r="T31" s="105"/>
      <c r="U31" s="131"/>
      <c r="V31" s="243"/>
      <c r="W31" s="102"/>
      <c r="X31" s="125"/>
      <c r="Y31" s="123"/>
      <c r="Z31" s="105"/>
      <c r="AA31" s="131"/>
      <c r="AB31" s="257"/>
      <c r="AC31" s="105"/>
      <c r="AD31" s="127"/>
      <c r="AE31" s="123"/>
      <c r="AF31" s="105"/>
      <c r="AG31" s="131"/>
      <c r="AH31" s="257"/>
      <c r="AI31" s="105"/>
      <c r="AJ31" s="127"/>
      <c r="AK31" s="123"/>
      <c r="AL31" s="105"/>
      <c r="AM31" s="131"/>
      <c r="AN31" s="284">
        <f t="shared" si="2"/>
        <v>0</v>
      </c>
      <c r="AO31" s="2">
        <f t="shared" si="0"/>
        <v>0</v>
      </c>
      <c r="AP31" s="85">
        <f t="shared" si="1"/>
        <v>0</v>
      </c>
      <c r="AQ31" s="56" t="s">
        <v>24</v>
      </c>
      <c r="AR31" s="337"/>
      <c r="AS31" s="57"/>
      <c r="AT31" s="25"/>
      <c r="AU31" s="5"/>
    </row>
    <row r="32" spans="1:47" ht="25.5">
      <c r="A32" s="51" t="s">
        <v>42</v>
      </c>
      <c r="B32" s="336" t="s">
        <v>43</v>
      </c>
      <c r="C32" s="75" t="s">
        <v>23</v>
      </c>
      <c r="D32" s="95"/>
      <c r="E32" s="95"/>
      <c r="F32" s="143"/>
      <c r="G32" s="274"/>
      <c r="H32" s="98"/>
      <c r="I32" s="138"/>
      <c r="J32" s="81"/>
      <c r="K32" s="1"/>
      <c r="L32" s="1"/>
      <c r="M32" s="1"/>
      <c r="N32" s="1"/>
      <c r="O32" s="1"/>
      <c r="P32" s="101">
        <v>0</v>
      </c>
      <c r="Q32" s="101">
        <v>0</v>
      </c>
      <c r="R32" s="200">
        <v>0</v>
      </c>
      <c r="S32" s="104"/>
      <c r="T32" s="104"/>
      <c r="U32" s="130"/>
      <c r="V32" s="242"/>
      <c r="W32" s="101"/>
      <c r="X32" s="124"/>
      <c r="Y32" s="122"/>
      <c r="Z32" s="104"/>
      <c r="AA32" s="130"/>
      <c r="AB32" s="258"/>
      <c r="AC32" s="104"/>
      <c r="AD32" s="128"/>
      <c r="AE32" s="122"/>
      <c r="AF32" s="104"/>
      <c r="AG32" s="130"/>
      <c r="AH32" s="258"/>
      <c r="AI32" s="104"/>
      <c r="AJ32" s="128"/>
      <c r="AK32" s="122"/>
      <c r="AL32" s="104"/>
      <c r="AM32" s="130"/>
      <c r="AN32" s="285">
        <f t="shared" si="2"/>
        <v>0</v>
      </c>
      <c r="AO32" s="1">
        <f t="shared" si="0"/>
        <v>0</v>
      </c>
      <c r="AP32" s="84">
        <f t="shared" si="1"/>
        <v>0</v>
      </c>
      <c r="AQ32" s="49" t="s">
        <v>23</v>
      </c>
      <c r="AR32" s="336" t="s">
        <v>43</v>
      </c>
      <c r="AS32" s="50" t="s">
        <v>42</v>
      </c>
      <c r="AT32" s="5"/>
      <c r="AU32" s="25"/>
    </row>
    <row r="33" spans="1:47" ht="25.5">
      <c r="A33" s="51" t="s">
        <v>44</v>
      </c>
      <c r="B33" s="337"/>
      <c r="C33" s="76" t="s">
        <v>24</v>
      </c>
      <c r="D33" s="96"/>
      <c r="E33" s="96"/>
      <c r="F33" s="142"/>
      <c r="G33" s="272"/>
      <c r="H33" s="99"/>
      <c r="I33" s="137"/>
      <c r="J33" s="83"/>
      <c r="K33" s="2"/>
      <c r="L33" s="2"/>
      <c r="M33" s="2"/>
      <c r="N33" s="2"/>
      <c r="O33" s="2"/>
      <c r="P33" s="102">
        <v>0</v>
      </c>
      <c r="Q33" s="102">
        <v>0</v>
      </c>
      <c r="R33" s="201">
        <v>0</v>
      </c>
      <c r="S33" s="105"/>
      <c r="T33" s="105"/>
      <c r="U33" s="131"/>
      <c r="V33" s="243"/>
      <c r="W33" s="102"/>
      <c r="X33" s="125"/>
      <c r="Y33" s="123"/>
      <c r="Z33" s="105"/>
      <c r="AA33" s="131"/>
      <c r="AB33" s="257"/>
      <c r="AC33" s="105"/>
      <c r="AD33" s="127"/>
      <c r="AE33" s="123"/>
      <c r="AF33" s="105"/>
      <c r="AG33" s="131"/>
      <c r="AH33" s="257"/>
      <c r="AI33" s="105"/>
      <c r="AJ33" s="127"/>
      <c r="AK33" s="123"/>
      <c r="AL33" s="105"/>
      <c r="AM33" s="131"/>
      <c r="AN33" s="284">
        <f t="shared" si="2"/>
        <v>0</v>
      </c>
      <c r="AO33" s="2">
        <f t="shared" si="0"/>
        <v>0</v>
      </c>
      <c r="AP33" s="85">
        <f t="shared" si="1"/>
        <v>0</v>
      </c>
      <c r="AQ33" s="53" t="s">
        <v>24</v>
      </c>
      <c r="AR33" s="337"/>
      <c r="AS33" s="50" t="s">
        <v>44</v>
      </c>
      <c r="AT33" s="5"/>
      <c r="AU33" s="25"/>
    </row>
    <row r="34" spans="1:46" ht="25.5">
      <c r="A34" s="51" t="s">
        <v>25</v>
      </c>
      <c r="B34" s="336" t="s">
        <v>45</v>
      </c>
      <c r="C34" s="75" t="s">
        <v>23</v>
      </c>
      <c r="D34" s="95"/>
      <c r="E34" s="95"/>
      <c r="F34" s="143"/>
      <c r="G34" s="273"/>
      <c r="H34" s="98"/>
      <c r="I34" s="138"/>
      <c r="J34" s="81"/>
      <c r="K34" s="1"/>
      <c r="L34" s="1"/>
      <c r="M34" s="1"/>
      <c r="N34" s="1"/>
      <c r="O34" s="1"/>
      <c r="P34" s="101"/>
      <c r="Q34" s="101"/>
      <c r="R34" s="200"/>
      <c r="S34" s="104"/>
      <c r="T34" s="104"/>
      <c r="U34" s="130"/>
      <c r="V34" s="242"/>
      <c r="W34" s="101"/>
      <c r="X34" s="124"/>
      <c r="Y34" s="122"/>
      <c r="Z34" s="104"/>
      <c r="AA34" s="130"/>
      <c r="AB34" s="258"/>
      <c r="AC34" s="104"/>
      <c r="AD34" s="128"/>
      <c r="AE34" s="122"/>
      <c r="AF34" s="104"/>
      <c r="AG34" s="130"/>
      <c r="AH34" s="258"/>
      <c r="AI34" s="104"/>
      <c r="AJ34" s="128"/>
      <c r="AK34" s="122"/>
      <c r="AL34" s="104"/>
      <c r="AM34" s="130"/>
      <c r="AN34" s="285">
        <f t="shared" si="2"/>
        <v>0</v>
      </c>
      <c r="AO34" s="1">
        <f t="shared" si="0"/>
        <v>0</v>
      </c>
      <c r="AP34" s="84">
        <f t="shared" si="1"/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25.5">
      <c r="A35" s="55" t="s">
        <v>27</v>
      </c>
      <c r="B35" s="337"/>
      <c r="C35" s="76" t="s">
        <v>24</v>
      </c>
      <c r="D35" s="96"/>
      <c r="E35" s="96"/>
      <c r="F35" s="142"/>
      <c r="G35" s="272"/>
      <c r="H35" s="99"/>
      <c r="I35" s="137"/>
      <c r="J35" s="83"/>
      <c r="K35" s="2"/>
      <c r="L35" s="2"/>
      <c r="M35" s="2"/>
      <c r="N35" s="2"/>
      <c r="O35" s="2"/>
      <c r="P35" s="102">
        <v>0</v>
      </c>
      <c r="Q35" s="102">
        <v>0</v>
      </c>
      <c r="R35" s="201">
        <v>0</v>
      </c>
      <c r="S35" s="105"/>
      <c r="T35" s="105"/>
      <c r="U35" s="131"/>
      <c r="V35" s="243"/>
      <c r="W35" s="102"/>
      <c r="X35" s="125"/>
      <c r="Y35" s="123"/>
      <c r="Z35" s="105"/>
      <c r="AA35" s="131"/>
      <c r="AB35" s="257"/>
      <c r="AC35" s="105"/>
      <c r="AD35" s="127"/>
      <c r="AE35" s="123"/>
      <c r="AF35" s="105"/>
      <c r="AG35" s="131"/>
      <c r="AH35" s="257"/>
      <c r="AI35" s="105"/>
      <c r="AJ35" s="127"/>
      <c r="AK35" s="123"/>
      <c r="AL35" s="105"/>
      <c r="AM35" s="131"/>
      <c r="AN35" s="284">
        <f t="shared" si="2"/>
        <v>0</v>
      </c>
      <c r="AO35" s="2">
        <f t="shared" si="0"/>
        <v>0</v>
      </c>
      <c r="AP35" s="85">
        <f t="shared" si="1"/>
        <v>0</v>
      </c>
      <c r="AQ35" s="56" t="s">
        <v>24</v>
      </c>
      <c r="AR35" s="337"/>
      <c r="AS35" s="57" t="s">
        <v>27</v>
      </c>
      <c r="AT35" s="25"/>
    </row>
    <row r="36" spans="1:46" ht="25.5">
      <c r="A36" s="51" t="s">
        <v>46</v>
      </c>
      <c r="B36" s="336" t="s">
        <v>47</v>
      </c>
      <c r="C36" s="75" t="s">
        <v>23</v>
      </c>
      <c r="D36" s="95"/>
      <c r="E36" s="95"/>
      <c r="F36" s="143"/>
      <c r="G36" s="273"/>
      <c r="H36" s="98"/>
      <c r="I36" s="138"/>
      <c r="J36" s="81"/>
      <c r="K36" s="1"/>
      <c r="L36" s="1"/>
      <c r="M36" s="1"/>
      <c r="N36" s="1"/>
      <c r="O36" s="1"/>
      <c r="P36" s="101"/>
      <c r="Q36" s="101"/>
      <c r="R36" s="200"/>
      <c r="S36" s="104"/>
      <c r="T36" s="104"/>
      <c r="U36" s="130"/>
      <c r="V36" s="242"/>
      <c r="W36" s="101"/>
      <c r="X36" s="124"/>
      <c r="Y36" s="122"/>
      <c r="Z36" s="104"/>
      <c r="AA36" s="130"/>
      <c r="AB36" s="258"/>
      <c r="AC36" s="104"/>
      <c r="AD36" s="128"/>
      <c r="AE36" s="122"/>
      <c r="AF36" s="104"/>
      <c r="AG36" s="130"/>
      <c r="AH36" s="258"/>
      <c r="AI36" s="104"/>
      <c r="AJ36" s="128"/>
      <c r="AK36" s="122"/>
      <c r="AL36" s="104"/>
      <c r="AM36" s="130"/>
      <c r="AN36" s="285">
        <f t="shared" si="2"/>
        <v>0</v>
      </c>
      <c r="AO36" s="1">
        <f t="shared" si="0"/>
        <v>0</v>
      </c>
      <c r="AP36" s="84">
        <f t="shared" si="1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25.5">
      <c r="A37" s="51" t="s">
        <v>25</v>
      </c>
      <c r="B37" s="337"/>
      <c r="C37" s="76" t="s">
        <v>24</v>
      </c>
      <c r="D37" s="96"/>
      <c r="E37" s="96"/>
      <c r="F37" s="142"/>
      <c r="G37" s="272"/>
      <c r="H37" s="99"/>
      <c r="I37" s="137"/>
      <c r="J37" s="83"/>
      <c r="K37" s="2"/>
      <c r="L37" s="2"/>
      <c r="M37" s="2"/>
      <c r="N37" s="2"/>
      <c r="O37" s="2"/>
      <c r="P37" s="102"/>
      <c r="Q37" s="102"/>
      <c r="R37" s="201"/>
      <c r="S37" s="105"/>
      <c r="T37" s="105"/>
      <c r="U37" s="131"/>
      <c r="V37" s="243"/>
      <c r="W37" s="102"/>
      <c r="X37" s="125"/>
      <c r="Y37" s="123"/>
      <c r="Z37" s="105"/>
      <c r="AA37" s="131"/>
      <c r="AB37" s="257"/>
      <c r="AC37" s="105"/>
      <c r="AD37" s="127"/>
      <c r="AE37" s="123"/>
      <c r="AF37" s="105"/>
      <c r="AG37" s="131"/>
      <c r="AH37" s="257"/>
      <c r="AI37" s="105"/>
      <c r="AJ37" s="127"/>
      <c r="AK37" s="123"/>
      <c r="AL37" s="105"/>
      <c r="AM37" s="131"/>
      <c r="AN37" s="284">
        <f aca="true" t="shared" si="3" ref="AN37:AN63">+D37+G37+J37+M37+P37+S37+V37+Y37+AB37+AE37+AH37+AK37</f>
        <v>0</v>
      </c>
      <c r="AO37" s="2">
        <f t="shared" si="0"/>
        <v>0</v>
      </c>
      <c r="AP37" s="85">
        <f t="shared" si="1"/>
        <v>0</v>
      </c>
      <c r="AQ37" s="53" t="s">
        <v>24</v>
      </c>
      <c r="AR37" s="337"/>
      <c r="AS37" s="50" t="s">
        <v>25</v>
      </c>
      <c r="AT37" s="25"/>
    </row>
    <row r="38" spans="1:46" ht="25.5">
      <c r="A38" s="51" t="s">
        <v>27</v>
      </c>
      <c r="B38" s="336" t="s">
        <v>48</v>
      </c>
      <c r="C38" s="75" t="s">
        <v>23</v>
      </c>
      <c r="D38" s="95"/>
      <c r="E38" s="95"/>
      <c r="F38" s="143"/>
      <c r="G38" s="273"/>
      <c r="H38" s="98"/>
      <c r="I38" s="138"/>
      <c r="J38" s="81"/>
      <c r="K38" s="1"/>
      <c r="L38" s="1"/>
      <c r="M38" s="1"/>
      <c r="N38" s="1"/>
      <c r="O38" s="1"/>
      <c r="P38" s="101"/>
      <c r="Q38" s="101"/>
      <c r="R38" s="200"/>
      <c r="S38" s="104"/>
      <c r="T38" s="104"/>
      <c r="U38" s="130"/>
      <c r="V38" s="242"/>
      <c r="W38" s="101"/>
      <c r="X38" s="124"/>
      <c r="Y38" s="122"/>
      <c r="Z38" s="104"/>
      <c r="AA38" s="130"/>
      <c r="AB38" s="258"/>
      <c r="AC38" s="104"/>
      <c r="AD38" s="128"/>
      <c r="AE38" s="122"/>
      <c r="AF38" s="104"/>
      <c r="AG38" s="130"/>
      <c r="AH38" s="258"/>
      <c r="AI38" s="104"/>
      <c r="AJ38" s="128"/>
      <c r="AK38" s="122"/>
      <c r="AL38" s="104"/>
      <c r="AM38" s="130"/>
      <c r="AN38" s="285">
        <f t="shared" si="3"/>
        <v>0</v>
      </c>
      <c r="AO38" s="1">
        <f t="shared" si="0"/>
        <v>0</v>
      </c>
      <c r="AP38" s="84">
        <f t="shared" si="1"/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25.5">
      <c r="A39" s="55" t="s">
        <v>49</v>
      </c>
      <c r="B39" s="337"/>
      <c r="C39" s="76" t="s">
        <v>24</v>
      </c>
      <c r="D39" s="96"/>
      <c r="E39" s="96"/>
      <c r="F39" s="142"/>
      <c r="G39" s="272"/>
      <c r="H39" s="99"/>
      <c r="I39" s="137"/>
      <c r="J39" s="83"/>
      <c r="K39" s="2"/>
      <c r="L39" s="2"/>
      <c r="M39" s="2"/>
      <c r="N39" s="2"/>
      <c r="O39" s="2"/>
      <c r="P39" s="102"/>
      <c r="Q39" s="102"/>
      <c r="R39" s="201"/>
      <c r="S39" s="105"/>
      <c r="T39" s="105"/>
      <c r="U39" s="131"/>
      <c r="V39" s="243"/>
      <c r="W39" s="102"/>
      <c r="X39" s="125"/>
      <c r="Y39" s="123"/>
      <c r="Z39" s="105"/>
      <c r="AA39" s="131"/>
      <c r="AB39" s="257"/>
      <c r="AC39" s="105"/>
      <c r="AD39" s="127"/>
      <c r="AE39" s="123"/>
      <c r="AF39" s="105"/>
      <c r="AG39" s="131"/>
      <c r="AH39" s="257"/>
      <c r="AI39" s="105"/>
      <c r="AJ39" s="127"/>
      <c r="AK39" s="123"/>
      <c r="AL39" s="105"/>
      <c r="AM39" s="131"/>
      <c r="AN39" s="284">
        <f t="shared" si="3"/>
        <v>0</v>
      </c>
      <c r="AO39" s="2">
        <f t="shared" si="0"/>
        <v>0</v>
      </c>
      <c r="AP39" s="85">
        <f t="shared" si="1"/>
        <v>0</v>
      </c>
      <c r="AQ39" s="56" t="s">
        <v>24</v>
      </c>
      <c r="AR39" s="337"/>
      <c r="AS39" s="57" t="s">
        <v>49</v>
      </c>
      <c r="AT39" s="25"/>
    </row>
    <row r="40" spans="1:46" ht="25.5">
      <c r="A40" s="51"/>
      <c r="B40" s="336" t="s">
        <v>50</v>
      </c>
      <c r="C40" s="75" t="s">
        <v>23</v>
      </c>
      <c r="D40" s="95"/>
      <c r="E40" s="95"/>
      <c r="F40" s="143"/>
      <c r="G40" s="273"/>
      <c r="H40" s="98"/>
      <c r="I40" s="138"/>
      <c r="J40" s="81"/>
      <c r="K40" s="1"/>
      <c r="L40" s="1"/>
      <c r="M40" s="1"/>
      <c r="N40" s="1"/>
      <c r="O40" s="1"/>
      <c r="P40" s="101"/>
      <c r="Q40" s="101"/>
      <c r="R40" s="200"/>
      <c r="S40" s="104"/>
      <c r="T40" s="104"/>
      <c r="U40" s="130"/>
      <c r="V40" s="242"/>
      <c r="W40" s="101"/>
      <c r="X40" s="124"/>
      <c r="Y40" s="122"/>
      <c r="Z40" s="104"/>
      <c r="AA40" s="130"/>
      <c r="AB40" s="258"/>
      <c r="AC40" s="104"/>
      <c r="AD40" s="128"/>
      <c r="AE40" s="122"/>
      <c r="AF40" s="104"/>
      <c r="AG40" s="130"/>
      <c r="AH40" s="258"/>
      <c r="AI40" s="104"/>
      <c r="AJ40" s="128"/>
      <c r="AK40" s="122"/>
      <c r="AL40" s="104"/>
      <c r="AM40" s="130"/>
      <c r="AN40" s="285">
        <f t="shared" si="3"/>
        <v>0</v>
      </c>
      <c r="AO40" s="1">
        <f t="shared" si="0"/>
        <v>0</v>
      </c>
      <c r="AP40" s="84">
        <f t="shared" si="1"/>
        <v>0</v>
      </c>
      <c r="AQ40" s="49" t="s">
        <v>23</v>
      </c>
      <c r="AR40" s="336" t="s">
        <v>50</v>
      </c>
      <c r="AS40" s="50"/>
      <c r="AT40" s="25"/>
    </row>
    <row r="41" spans="1:46" ht="25.5">
      <c r="A41" s="51" t="s">
        <v>51</v>
      </c>
      <c r="B41" s="337"/>
      <c r="C41" s="76" t="s">
        <v>24</v>
      </c>
      <c r="D41" s="96"/>
      <c r="E41" s="96"/>
      <c r="F41" s="142"/>
      <c r="G41" s="272"/>
      <c r="H41" s="99"/>
      <c r="I41" s="137"/>
      <c r="J41" s="83"/>
      <c r="K41" s="2"/>
      <c r="L41" s="2"/>
      <c r="M41" s="2"/>
      <c r="N41" s="2"/>
      <c r="O41" s="2"/>
      <c r="P41" s="102"/>
      <c r="Q41" s="102"/>
      <c r="R41" s="201"/>
      <c r="S41" s="105"/>
      <c r="T41" s="105"/>
      <c r="U41" s="131"/>
      <c r="V41" s="243"/>
      <c r="W41" s="102"/>
      <c r="X41" s="125"/>
      <c r="Y41" s="123"/>
      <c r="Z41" s="105"/>
      <c r="AA41" s="131"/>
      <c r="AB41" s="257"/>
      <c r="AC41" s="105"/>
      <c r="AD41" s="127"/>
      <c r="AE41" s="123"/>
      <c r="AF41" s="105"/>
      <c r="AG41" s="131"/>
      <c r="AH41" s="257"/>
      <c r="AI41" s="105"/>
      <c r="AJ41" s="127"/>
      <c r="AK41" s="123"/>
      <c r="AL41" s="105"/>
      <c r="AM41" s="131"/>
      <c r="AN41" s="284">
        <f t="shared" si="3"/>
        <v>0</v>
      </c>
      <c r="AO41" s="2">
        <f t="shared" si="0"/>
        <v>0</v>
      </c>
      <c r="AP41" s="85">
        <f t="shared" si="1"/>
        <v>0</v>
      </c>
      <c r="AQ41" s="53" t="s">
        <v>24</v>
      </c>
      <c r="AR41" s="337"/>
      <c r="AS41" s="50" t="s">
        <v>51</v>
      </c>
      <c r="AT41" s="25"/>
    </row>
    <row r="42" spans="1:46" ht="25.5">
      <c r="A42" s="51"/>
      <c r="B42" s="336" t="s">
        <v>52</v>
      </c>
      <c r="C42" s="75" t="s">
        <v>23</v>
      </c>
      <c r="D42" s="95"/>
      <c r="E42" s="95"/>
      <c r="F42" s="143"/>
      <c r="G42" s="273"/>
      <c r="H42" s="98"/>
      <c r="I42" s="138"/>
      <c r="J42" s="81"/>
      <c r="K42" s="1"/>
      <c r="L42" s="1"/>
      <c r="M42" s="1"/>
      <c r="N42" s="1"/>
      <c r="O42" s="1"/>
      <c r="P42" s="101"/>
      <c r="Q42" s="101"/>
      <c r="R42" s="200"/>
      <c r="S42" s="104"/>
      <c r="T42" s="104"/>
      <c r="U42" s="130"/>
      <c r="V42" s="242"/>
      <c r="W42" s="101"/>
      <c r="X42" s="124"/>
      <c r="Y42" s="122"/>
      <c r="Z42" s="104"/>
      <c r="AA42" s="130"/>
      <c r="AB42" s="258"/>
      <c r="AC42" s="104"/>
      <c r="AD42" s="128"/>
      <c r="AE42" s="122"/>
      <c r="AF42" s="104"/>
      <c r="AG42" s="130"/>
      <c r="AH42" s="258"/>
      <c r="AI42" s="104"/>
      <c r="AJ42" s="128"/>
      <c r="AK42" s="122"/>
      <c r="AL42" s="104"/>
      <c r="AM42" s="130"/>
      <c r="AN42" s="285">
        <f t="shared" si="3"/>
        <v>0</v>
      </c>
      <c r="AO42" s="1">
        <f t="shared" si="0"/>
        <v>0</v>
      </c>
      <c r="AP42" s="84">
        <f t="shared" si="1"/>
        <v>0</v>
      </c>
      <c r="AQ42" s="49" t="s">
        <v>23</v>
      </c>
      <c r="AR42" s="336" t="s">
        <v>52</v>
      </c>
      <c r="AS42" s="50"/>
      <c r="AT42" s="25"/>
    </row>
    <row r="43" spans="1:46" ht="25.5">
      <c r="A43" s="51" t="s">
        <v>53</v>
      </c>
      <c r="B43" s="337"/>
      <c r="C43" s="76" t="s">
        <v>24</v>
      </c>
      <c r="D43" s="96"/>
      <c r="E43" s="96"/>
      <c r="F43" s="142"/>
      <c r="G43" s="272"/>
      <c r="H43" s="99"/>
      <c r="I43" s="137"/>
      <c r="J43" s="83"/>
      <c r="K43" s="2"/>
      <c r="L43" s="2"/>
      <c r="M43" s="2"/>
      <c r="N43" s="2"/>
      <c r="O43" s="2"/>
      <c r="P43" s="102"/>
      <c r="Q43" s="102"/>
      <c r="R43" s="201"/>
      <c r="S43" s="105"/>
      <c r="T43" s="105"/>
      <c r="U43" s="131"/>
      <c r="V43" s="243"/>
      <c r="W43" s="102"/>
      <c r="X43" s="125"/>
      <c r="Y43" s="123"/>
      <c r="Z43" s="105"/>
      <c r="AA43" s="131"/>
      <c r="AB43" s="257"/>
      <c r="AC43" s="105"/>
      <c r="AD43" s="127"/>
      <c r="AE43" s="123"/>
      <c r="AF43" s="105"/>
      <c r="AG43" s="131"/>
      <c r="AH43" s="257"/>
      <c r="AI43" s="105"/>
      <c r="AJ43" s="127"/>
      <c r="AK43" s="123"/>
      <c r="AL43" s="105"/>
      <c r="AM43" s="131"/>
      <c r="AN43" s="284">
        <f t="shared" si="3"/>
        <v>0</v>
      </c>
      <c r="AO43" s="2">
        <f t="shared" si="0"/>
        <v>0</v>
      </c>
      <c r="AP43" s="85">
        <f t="shared" si="1"/>
        <v>0</v>
      </c>
      <c r="AQ43" s="49" t="s">
        <v>24</v>
      </c>
      <c r="AR43" s="337"/>
      <c r="AS43" s="50" t="s">
        <v>53</v>
      </c>
      <c r="AT43" s="25"/>
    </row>
    <row r="44" spans="1:46" ht="25.5">
      <c r="A44" s="51"/>
      <c r="B44" s="336" t="s">
        <v>54</v>
      </c>
      <c r="C44" s="75" t="s">
        <v>23</v>
      </c>
      <c r="D44" s="95"/>
      <c r="E44" s="95"/>
      <c r="F44" s="143"/>
      <c r="G44" s="273"/>
      <c r="H44" s="98"/>
      <c r="I44" s="138"/>
      <c r="J44" s="81"/>
      <c r="K44" s="1"/>
      <c r="L44" s="1"/>
      <c r="M44" s="1"/>
      <c r="N44" s="1"/>
      <c r="O44" s="1"/>
      <c r="P44" s="101"/>
      <c r="Q44" s="101"/>
      <c r="R44" s="200"/>
      <c r="S44" s="104"/>
      <c r="T44" s="104"/>
      <c r="U44" s="130"/>
      <c r="V44" s="242"/>
      <c r="W44" s="101"/>
      <c r="X44" s="124"/>
      <c r="Y44" s="122"/>
      <c r="Z44" s="104"/>
      <c r="AA44" s="130"/>
      <c r="AB44" s="258"/>
      <c r="AC44" s="104"/>
      <c r="AD44" s="128"/>
      <c r="AE44" s="122"/>
      <c r="AF44" s="104"/>
      <c r="AG44" s="130"/>
      <c r="AH44" s="258"/>
      <c r="AI44" s="104"/>
      <c r="AJ44" s="128"/>
      <c r="AK44" s="122"/>
      <c r="AL44" s="104"/>
      <c r="AM44" s="130"/>
      <c r="AN44" s="285">
        <f t="shared" si="3"/>
        <v>0</v>
      </c>
      <c r="AO44" s="1">
        <f t="shared" si="0"/>
        <v>0</v>
      </c>
      <c r="AP44" s="84">
        <f t="shared" si="1"/>
        <v>0</v>
      </c>
      <c r="AQ44" s="59" t="s">
        <v>23</v>
      </c>
      <c r="AR44" s="336" t="s">
        <v>54</v>
      </c>
      <c r="AS44" s="50"/>
      <c r="AT44" s="25"/>
    </row>
    <row r="45" spans="1:46" ht="25.5">
      <c r="A45" s="51" t="s">
        <v>27</v>
      </c>
      <c r="B45" s="337"/>
      <c r="C45" s="76" t="s">
        <v>24</v>
      </c>
      <c r="D45" s="96"/>
      <c r="E45" s="96"/>
      <c r="F45" s="142"/>
      <c r="G45" s="272"/>
      <c r="H45" s="99"/>
      <c r="I45" s="137"/>
      <c r="J45" s="83"/>
      <c r="K45" s="2"/>
      <c r="L45" s="2"/>
      <c r="M45" s="2"/>
      <c r="N45" s="2"/>
      <c r="O45" s="2"/>
      <c r="P45" s="102"/>
      <c r="Q45" s="102"/>
      <c r="R45" s="201"/>
      <c r="S45" s="105"/>
      <c r="T45" s="105"/>
      <c r="U45" s="131"/>
      <c r="V45" s="243"/>
      <c r="W45" s="102"/>
      <c r="X45" s="125"/>
      <c r="Y45" s="123"/>
      <c r="Z45" s="105"/>
      <c r="AA45" s="131"/>
      <c r="AB45" s="257"/>
      <c r="AC45" s="105"/>
      <c r="AD45" s="127"/>
      <c r="AE45" s="123"/>
      <c r="AF45" s="105"/>
      <c r="AG45" s="131"/>
      <c r="AH45" s="257"/>
      <c r="AI45" s="105"/>
      <c r="AJ45" s="127"/>
      <c r="AK45" s="123"/>
      <c r="AL45" s="105"/>
      <c r="AM45" s="131"/>
      <c r="AN45" s="284">
        <f t="shared" si="3"/>
        <v>0</v>
      </c>
      <c r="AO45" s="2">
        <f t="shared" si="0"/>
        <v>0</v>
      </c>
      <c r="AP45" s="85">
        <f t="shared" si="1"/>
        <v>0</v>
      </c>
      <c r="AQ45" s="53" t="s">
        <v>24</v>
      </c>
      <c r="AR45" s="337"/>
      <c r="AS45" s="60" t="s">
        <v>27</v>
      </c>
      <c r="AT45" s="25"/>
    </row>
    <row r="46" spans="1:46" ht="25.5">
      <c r="A46" s="51"/>
      <c r="B46" s="336" t="s">
        <v>55</v>
      </c>
      <c r="C46" s="75" t="s">
        <v>23</v>
      </c>
      <c r="D46" s="95"/>
      <c r="E46" s="95"/>
      <c r="F46" s="143"/>
      <c r="G46" s="273"/>
      <c r="H46" s="98"/>
      <c r="I46" s="138"/>
      <c r="J46" s="81"/>
      <c r="K46" s="1"/>
      <c r="L46" s="1"/>
      <c r="M46" s="1"/>
      <c r="N46" s="1"/>
      <c r="O46" s="1"/>
      <c r="P46" s="101"/>
      <c r="Q46" s="101"/>
      <c r="R46" s="200"/>
      <c r="S46" s="104"/>
      <c r="T46" s="104"/>
      <c r="U46" s="130"/>
      <c r="V46" s="242"/>
      <c r="W46" s="101"/>
      <c r="X46" s="124"/>
      <c r="Y46" s="122"/>
      <c r="Z46" s="104"/>
      <c r="AA46" s="130"/>
      <c r="AB46" s="258"/>
      <c r="AC46" s="104"/>
      <c r="AD46" s="128"/>
      <c r="AE46" s="122"/>
      <c r="AF46" s="104"/>
      <c r="AG46" s="130"/>
      <c r="AH46" s="258"/>
      <c r="AI46" s="104"/>
      <c r="AJ46" s="128"/>
      <c r="AK46" s="122"/>
      <c r="AL46" s="104"/>
      <c r="AM46" s="130"/>
      <c r="AN46" s="285">
        <f t="shared" si="3"/>
        <v>0</v>
      </c>
      <c r="AO46" s="1">
        <f t="shared" si="0"/>
        <v>0</v>
      </c>
      <c r="AP46" s="84">
        <f t="shared" si="1"/>
        <v>0</v>
      </c>
      <c r="AQ46" s="49" t="s">
        <v>23</v>
      </c>
      <c r="AR46" s="336" t="s">
        <v>55</v>
      </c>
      <c r="AS46" s="60"/>
      <c r="AT46" s="25"/>
    </row>
    <row r="47" spans="1:46" ht="25.5">
      <c r="A47" s="55"/>
      <c r="B47" s="337"/>
      <c r="C47" s="76" t="s">
        <v>24</v>
      </c>
      <c r="D47" s="96"/>
      <c r="E47" s="96"/>
      <c r="F47" s="142"/>
      <c r="G47" s="272"/>
      <c r="H47" s="99"/>
      <c r="I47" s="137"/>
      <c r="J47" s="83"/>
      <c r="K47" s="2"/>
      <c r="L47" s="2"/>
      <c r="M47" s="2"/>
      <c r="N47" s="2"/>
      <c r="O47" s="2"/>
      <c r="P47" s="102"/>
      <c r="Q47" s="102"/>
      <c r="R47" s="201"/>
      <c r="S47" s="105"/>
      <c r="T47" s="105"/>
      <c r="U47" s="131"/>
      <c r="V47" s="243"/>
      <c r="W47" s="102"/>
      <c r="X47" s="125"/>
      <c r="Y47" s="123"/>
      <c r="Z47" s="105"/>
      <c r="AA47" s="131"/>
      <c r="AB47" s="257"/>
      <c r="AC47" s="105"/>
      <c r="AD47" s="127"/>
      <c r="AE47" s="123"/>
      <c r="AF47" s="105"/>
      <c r="AG47" s="131"/>
      <c r="AH47" s="257"/>
      <c r="AI47" s="105"/>
      <c r="AJ47" s="127"/>
      <c r="AK47" s="123"/>
      <c r="AL47" s="105"/>
      <c r="AM47" s="131"/>
      <c r="AN47" s="284">
        <f t="shared" si="3"/>
        <v>0</v>
      </c>
      <c r="AO47" s="2">
        <f t="shared" si="0"/>
        <v>0</v>
      </c>
      <c r="AP47" s="85">
        <f t="shared" si="1"/>
        <v>0</v>
      </c>
      <c r="AQ47" s="56" t="s">
        <v>24</v>
      </c>
      <c r="AR47" s="337"/>
      <c r="AS47" s="61"/>
      <c r="AT47" s="25"/>
    </row>
    <row r="48" spans="1:46" ht="25.5">
      <c r="A48" s="51"/>
      <c r="B48" s="336" t="s">
        <v>56</v>
      </c>
      <c r="C48" s="75" t="s">
        <v>23</v>
      </c>
      <c r="D48" s="95"/>
      <c r="E48" s="95"/>
      <c r="F48" s="143"/>
      <c r="G48" s="273"/>
      <c r="H48" s="98"/>
      <c r="I48" s="138"/>
      <c r="J48" s="81"/>
      <c r="K48" s="1"/>
      <c r="L48" s="1"/>
      <c r="M48" s="1"/>
      <c r="N48" s="1"/>
      <c r="O48" s="1"/>
      <c r="P48" s="101"/>
      <c r="Q48" s="101"/>
      <c r="R48" s="200"/>
      <c r="S48" s="104"/>
      <c r="T48" s="104"/>
      <c r="U48" s="130"/>
      <c r="V48" s="242"/>
      <c r="W48" s="101"/>
      <c r="X48" s="124"/>
      <c r="Y48" s="122"/>
      <c r="Z48" s="104"/>
      <c r="AA48" s="130"/>
      <c r="AB48" s="258"/>
      <c r="AC48" s="104"/>
      <c r="AD48" s="128"/>
      <c r="AE48" s="122"/>
      <c r="AF48" s="104"/>
      <c r="AG48" s="130"/>
      <c r="AH48" s="258"/>
      <c r="AI48" s="104"/>
      <c r="AJ48" s="128"/>
      <c r="AK48" s="122"/>
      <c r="AL48" s="104"/>
      <c r="AM48" s="130"/>
      <c r="AN48" s="285">
        <f t="shared" si="3"/>
        <v>0</v>
      </c>
      <c r="AO48" s="1">
        <f t="shared" si="0"/>
        <v>0</v>
      </c>
      <c r="AP48" s="84">
        <f t="shared" si="1"/>
        <v>0</v>
      </c>
      <c r="AQ48" s="49" t="s">
        <v>23</v>
      </c>
      <c r="AR48" s="336" t="s">
        <v>56</v>
      </c>
      <c r="AS48" s="60"/>
      <c r="AT48" s="25"/>
    </row>
    <row r="49" spans="1:46" ht="25.5">
      <c r="A49" s="51" t="s">
        <v>57</v>
      </c>
      <c r="B49" s="337"/>
      <c r="C49" s="76" t="s">
        <v>24</v>
      </c>
      <c r="D49" s="96"/>
      <c r="E49" s="96"/>
      <c r="F49" s="142"/>
      <c r="G49" s="272"/>
      <c r="H49" s="99"/>
      <c r="I49" s="137"/>
      <c r="J49" s="83"/>
      <c r="K49" s="2"/>
      <c r="L49" s="2"/>
      <c r="M49" s="2"/>
      <c r="N49" s="2"/>
      <c r="O49" s="2"/>
      <c r="P49" s="102"/>
      <c r="Q49" s="102"/>
      <c r="R49" s="201"/>
      <c r="S49" s="105"/>
      <c r="T49" s="105"/>
      <c r="U49" s="131"/>
      <c r="V49" s="243"/>
      <c r="W49" s="102"/>
      <c r="X49" s="125"/>
      <c r="Y49" s="123"/>
      <c r="Z49" s="105"/>
      <c r="AA49" s="131"/>
      <c r="AB49" s="257"/>
      <c r="AC49" s="105"/>
      <c r="AD49" s="127"/>
      <c r="AE49" s="123"/>
      <c r="AF49" s="105"/>
      <c r="AG49" s="131"/>
      <c r="AH49" s="257"/>
      <c r="AI49" s="105"/>
      <c r="AJ49" s="127"/>
      <c r="AK49" s="123"/>
      <c r="AL49" s="105"/>
      <c r="AM49" s="131"/>
      <c r="AN49" s="284">
        <f t="shared" si="3"/>
        <v>0</v>
      </c>
      <c r="AO49" s="2">
        <f t="shared" si="0"/>
        <v>0</v>
      </c>
      <c r="AP49" s="85">
        <f t="shared" si="1"/>
        <v>0</v>
      </c>
      <c r="AQ49" s="53" t="s">
        <v>24</v>
      </c>
      <c r="AR49" s="337"/>
      <c r="AS49" s="60" t="s">
        <v>57</v>
      </c>
      <c r="AT49" s="25"/>
    </row>
    <row r="50" spans="1:46" ht="25.5">
      <c r="A50" s="51"/>
      <c r="B50" s="336" t="s">
        <v>58</v>
      </c>
      <c r="C50" s="75" t="s">
        <v>23</v>
      </c>
      <c r="D50" s="95"/>
      <c r="E50" s="95"/>
      <c r="F50" s="143"/>
      <c r="G50" s="273"/>
      <c r="H50" s="98"/>
      <c r="I50" s="138"/>
      <c r="J50" s="81"/>
      <c r="K50" s="1"/>
      <c r="L50" s="1"/>
      <c r="M50" s="1"/>
      <c r="N50" s="1"/>
      <c r="O50" s="1"/>
      <c r="P50" s="101"/>
      <c r="Q50" s="101"/>
      <c r="R50" s="200"/>
      <c r="S50" s="104"/>
      <c r="T50" s="104"/>
      <c r="U50" s="130"/>
      <c r="V50" s="242"/>
      <c r="W50" s="101"/>
      <c r="X50" s="124"/>
      <c r="Y50" s="122"/>
      <c r="Z50" s="104"/>
      <c r="AA50" s="130"/>
      <c r="AB50" s="258"/>
      <c r="AC50" s="104"/>
      <c r="AD50" s="128"/>
      <c r="AE50" s="122"/>
      <c r="AF50" s="104"/>
      <c r="AG50" s="130"/>
      <c r="AH50" s="258"/>
      <c r="AI50" s="104"/>
      <c r="AJ50" s="128"/>
      <c r="AK50" s="122"/>
      <c r="AL50" s="104"/>
      <c r="AM50" s="130"/>
      <c r="AN50" s="285">
        <f t="shared" si="3"/>
        <v>0</v>
      </c>
      <c r="AO50" s="1">
        <f t="shared" si="0"/>
        <v>0</v>
      </c>
      <c r="AP50" s="84">
        <f t="shared" si="1"/>
        <v>0</v>
      </c>
      <c r="AQ50" s="49" t="s">
        <v>23</v>
      </c>
      <c r="AR50" s="336" t="s">
        <v>58</v>
      </c>
      <c r="AS50" s="58"/>
      <c r="AT50" s="25"/>
    </row>
    <row r="51" spans="1:46" ht="25.5">
      <c r="A51" s="51"/>
      <c r="B51" s="337"/>
      <c r="C51" s="76" t="s">
        <v>24</v>
      </c>
      <c r="D51" s="96"/>
      <c r="E51" s="96"/>
      <c r="F51" s="142"/>
      <c r="G51" s="272"/>
      <c r="H51" s="99"/>
      <c r="I51" s="137"/>
      <c r="J51" s="83"/>
      <c r="K51" s="2"/>
      <c r="L51" s="2"/>
      <c r="M51" s="2"/>
      <c r="N51" s="2"/>
      <c r="O51" s="2"/>
      <c r="P51" s="102"/>
      <c r="Q51" s="102"/>
      <c r="R51" s="201"/>
      <c r="S51" s="105"/>
      <c r="T51" s="105"/>
      <c r="U51" s="131"/>
      <c r="V51" s="243"/>
      <c r="W51" s="102"/>
      <c r="X51" s="125"/>
      <c r="Y51" s="123"/>
      <c r="Z51" s="105"/>
      <c r="AA51" s="131"/>
      <c r="AB51" s="257"/>
      <c r="AC51" s="105"/>
      <c r="AD51" s="127"/>
      <c r="AE51" s="123"/>
      <c r="AF51" s="105"/>
      <c r="AG51" s="131"/>
      <c r="AH51" s="257"/>
      <c r="AI51" s="105"/>
      <c r="AJ51" s="127"/>
      <c r="AK51" s="123"/>
      <c r="AL51" s="105"/>
      <c r="AM51" s="131"/>
      <c r="AN51" s="284">
        <f t="shared" si="3"/>
        <v>0</v>
      </c>
      <c r="AO51" s="2">
        <f t="shared" si="0"/>
        <v>0</v>
      </c>
      <c r="AP51" s="85">
        <f t="shared" si="1"/>
        <v>0</v>
      </c>
      <c r="AQ51" s="53" t="s">
        <v>24</v>
      </c>
      <c r="AR51" s="337"/>
      <c r="AS51" s="60"/>
      <c r="AT51" s="25"/>
    </row>
    <row r="52" spans="1:46" ht="25.5">
      <c r="A52" s="51"/>
      <c r="B52" s="336" t="s">
        <v>59</v>
      </c>
      <c r="C52" s="75" t="s">
        <v>23</v>
      </c>
      <c r="D52" s="95"/>
      <c r="E52" s="95"/>
      <c r="F52" s="143"/>
      <c r="G52" s="273"/>
      <c r="H52" s="98"/>
      <c r="I52" s="138"/>
      <c r="J52" s="81"/>
      <c r="K52" s="1"/>
      <c r="L52" s="1"/>
      <c r="M52" s="1"/>
      <c r="N52" s="1"/>
      <c r="O52" s="1"/>
      <c r="P52" s="101"/>
      <c r="Q52" s="101"/>
      <c r="R52" s="200"/>
      <c r="S52" s="104"/>
      <c r="T52" s="104"/>
      <c r="U52" s="130"/>
      <c r="V52" s="242"/>
      <c r="W52" s="101"/>
      <c r="X52" s="124"/>
      <c r="Y52" s="122"/>
      <c r="Z52" s="104"/>
      <c r="AA52" s="130"/>
      <c r="AB52" s="258"/>
      <c r="AC52" s="104"/>
      <c r="AD52" s="128"/>
      <c r="AE52" s="122"/>
      <c r="AF52" s="104"/>
      <c r="AG52" s="130"/>
      <c r="AH52" s="258"/>
      <c r="AI52" s="104"/>
      <c r="AJ52" s="128"/>
      <c r="AK52" s="122"/>
      <c r="AL52" s="104"/>
      <c r="AM52" s="130"/>
      <c r="AN52" s="285">
        <f t="shared" si="3"/>
        <v>0</v>
      </c>
      <c r="AO52" s="1">
        <f t="shared" si="0"/>
        <v>0</v>
      </c>
      <c r="AP52" s="84">
        <f>+F52+I52+L52+O52+R52+U52+X52+AA52+AD52+AG52+AJ52+AM52</f>
        <v>0</v>
      </c>
      <c r="AQ52" s="49" t="s">
        <v>23</v>
      </c>
      <c r="AR52" s="336" t="s">
        <v>59</v>
      </c>
      <c r="AS52" s="60"/>
      <c r="AT52" s="25"/>
    </row>
    <row r="53" spans="1:46" ht="25.5">
      <c r="A53" s="51" t="s">
        <v>27</v>
      </c>
      <c r="B53" s="337"/>
      <c r="C53" s="76" t="s">
        <v>24</v>
      </c>
      <c r="D53" s="96"/>
      <c r="E53" s="96"/>
      <c r="F53" s="142"/>
      <c r="G53" s="272"/>
      <c r="H53" s="99"/>
      <c r="I53" s="137"/>
      <c r="J53" s="83"/>
      <c r="K53" s="2"/>
      <c r="L53" s="2"/>
      <c r="M53" s="2"/>
      <c r="N53" s="2"/>
      <c r="O53" s="2"/>
      <c r="P53" s="102"/>
      <c r="Q53" s="102"/>
      <c r="R53" s="201"/>
      <c r="S53" s="105"/>
      <c r="T53" s="105"/>
      <c r="U53" s="131"/>
      <c r="V53" s="243"/>
      <c r="W53" s="102"/>
      <c r="X53" s="125"/>
      <c r="Y53" s="123"/>
      <c r="Z53" s="105"/>
      <c r="AA53" s="131"/>
      <c r="AB53" s="257"/>
      <c r="AC53" s="105"/>
      <c r="AD53" s="127"/>
      <c r="AE53" s="123"/>
      <c r="AF53" s="105"/>
      <c r="AG53" s="131"/>
      <c r="AH53" s="257"/>
      <c r="AI53" s="105"/>
      <c r="AJ53" s="127"/>
      <c r="AK53" s="123"/>
      <c r="AL53" s="105"/>
      <c r="AM53" s="131"/>
      <c r="AN53" s="284">
        <f t="shared" si="3"/>
        <v>0</v>
      </c>
      <c r="AO53" s="2">
        <f t="shared" si="0"/>
        <v>0</v>
      </c>
      <c r="AP53" s="85">
        <f t="shared" si="1"/>
        <v>0</v>
      </c>
      <c r="AQ53" s="53" t="s">
        <v>24</v>
      </c>
      <c r="AR53" s="337"/>
      <c r="AS53" s="60" t="s">
        <v>27</v>
      </c>
      <c r="AT53" s="25"/>
    </row>
    <row r="54" spans="1:46" ht="25.5">
      <c r="A54" s="51"/>
      <c r="B54" s="336" t="s">
        <v>60</v>
      </c>
      <c r="C54" s="75" t="s">
        <v>23</v>
      </c>
      <c r="D54" s="95"/>
      <c r="E54" s="95"/>
      <c r="F54" s="143"/>
      <c r="G54" s="273"/>
      <c r="H54" s="98"/>
      <c r="I54" s="138"/>
      <c r="J54" s="81"/>
      <c r="K54" s="1"/>
      <c r="L54" s="1"/>
      <c r="M54" s="1"/>
      <c r="N54" s="1"/>
      <c r="O54" s="1"/>
      <c r="P54" s="101"/>
      <c r="Q54" s="101"/>
      <c r="R54" s="200"/>
      <c r="S54" s="104"/>
      <c r="T54" s="104"/>
      <c r="U54" s="130"/>
      <c r="V54" s="242"/>
      <c r="W54" s="101"/>
      <c r="X54" s="124"/>
      <c r="Y54" s="122"/>
      <c r="Z54" s="104"/>
      <c r="AA54" s="130"/>
      <c r="AB54" s="258"/>
      <c r="AC54" s="104"/>
      <c r="AD54" s="128"/>
      <c r="AE54" s="122"/>
      <c r="AF54" s="104"/>
      <c r="AG54" s="130"/>
      <c r="AH54" s="258"/>
      <c r="AI54" s="104"/>
      <c r="AJ54" s="128"/>
      <c r="AK54" s="122"/>
      <c r="AL54" s="104"/>
      <c r="AM54" s="130"/>
      <c r="AN54" s="285">
        <f t="shared" si="3"/>
        <v>0</v>
      </c>
      <c r="AO54" s="1">
        <f t="shared" si="0"/>
        <v>0</v>
      </c>
      <c r="AP54" s="84">
        <f t="shared" si="1"/>
        <v>0</v>
      </c>
      <c r="AQ54" s="49" t="s">
        <v>23</v>
      </c>
      <c r="AR54" s="336" t="s">
        <v>60</v>
      </c>
      <c r="AS54" s="50"/>
      <c r="AT54" s="25"/>
    </row>
    <row r="55" spans="1:46" ht="25.5">
      <c r="A55" s="55"/>
      <c r="B55" s="337"/>
      <c r="C55" s="76" t="s">
        <v>24</v>
      </c>
      <c r="D55" s="96"/>
      <c r="E55" s="96"/>
      <c r="F55" s="142"/>
      <c r="G55" s="272"/>
      <c r="H55" s="99"/>
      <c r="I55" s="137"/>
      <c r="J55" s="83"/>
      <c r="K55" s="2"/>
      <c r="L55" s="2"/>
      <c r="M55" s="2"/>
      <c r="N55" s="2"/>
      <c r="O55" s="2"/>
      <c r="P55" s="102"/>
      <c r="Q55" s="102"/>
      <c r="R55" s="201"/>
      <c r="S55" s="105"/>
      <c r="T55" s="105"/>
      <c r="U55" s="131"/>
      <c r="V55" s="243"/>
      <c r="W55" s="102"/>
      <c r="X55" s="125"/>
      <c r="Y55" s="123"/>
      <c r="Z55" s="105"/>
      <c r="AA55" s="131"/>
      <c r="AB55" s="257"/>
      <c r="AC55" s="105"/>
      <c r="AD55" s="127"/>
      <c r="AE55" s="123"/>
      <c r="AF55" s="105"/>
      <c r="AG55" s="131"/>
      <c r="AH55" s="257"/>
      <c r="AI55" s="105"/>
      <c r="AJ55" s="127"/>
      <c r="AK55" s="123"/>
      <c r="AL55" s="105"/>
      <c r="AM55" s="131"/>
      <c r="AN55" s="284">
        <f t="shared" si="3"/>
        <v>0</v>
      </c>
      <c r="AO55" s="2">
        <f t="shared" si="0"/>
        <v>0</v>
      </c>
      <c r="AP55" s="85">
        <f t="shared" si="1"/>
        <v>0</v>
      </c>
      <c r="AQ55" s="56" t="s">
        <v>24</v>
      </c>
      <c r="AR55" s="337"/>
      <c r="AS55" s="57"/>
      <c r="AT55" s="25"/>
    </row>
    <row r="56" spans="1:46" ht="25.5">
      <c r="A56" s="345" t="s">
        <v>104</v>
      </c>
      <c r="B56" s="346" t="s">
        <v>61</v>
      </c>
      <c r="C56" s="75" t="s">
        <v>23</v>
      </c>
      <c r="D56" s="95"/>
      <c r="E56" s="95"/>
      <c r="F56" s="143"/>
      <c r="G56" s="273"/>
      <c r="H56" s="98"/>
      <c r="I56" s="138"/>
      <c r="J56" s="81"/>
      <c r="K56" s="1"/>
      <c r="L56" s="1"/>
      <c r="M56" s="1"/>
      <c r="N56" s="1"/>
      <c r="O56" s="1"/>
      <c r="P56" s="101"/>
      <c r="Q56" s="101"/>
      <c r="R56" s="200"/>
      <c r="S56" s="104"/>
      <c r="T56" s="104"/>
      <c r="U56" s="130"/>
      <c r="V56" s="242"/>
      <c r="W56" s="101"/>
      <c r="X56" s="124"/>
      <c r="Y56" s="122"/>
      <c r="Z56" s="104"/>
      <c r="AA56" s="130"/>
      <c r="AB56" s="258"/>
      <c r="AC56" s="104"/>
      <c r="AD56" s="128"/>
      <c r="AE56" s="122"/>
      <c r="AF56" s="104"/>
      <c r="AG56" s="130"/>
      <c r="AH56" s="258"/>
      <c r="AI56" s="104"/>
      <c r="AJ56" s="128"/>
      <c r="AK56" s="122"/>
      <c r="AL56" s="104"/>
      <c r="AM56" s="130"/>
      <c r="AN56" s="285">
        <f t="shared" si="3"/>
        <v>0</v>
      </c>
      <c r="AO56" s="1">
        <f t="shared" si="0"/>
        <v>0</v>
      </c>
      <c r="AP56" s="84">
        <f t="shared" si="1"/>
        <v>0</v>
      </c>
      <c r="AQ56" s="62" t="s">
        <v>23</v>
      </c>
      <c r="AR56" s="349" t="s">
        <v>105</v>
      </c>
      <c r="AS56" s="350" t="s">
        <v>0</v>
      </c>
      <c r="AT56" s="25"/>
    </row>
    <row r="57" spans="1:46" ht="25.5">
      <c r="A57" s="347"/>
      <c r="B57" s="348"/>
      <c r="C57" s="76" t="s">
        <v>24</v>
      </c>
      <c r="D57" s="96"/>
      <c r="E57" s="96"/>
      <c r="F57" s="142"/>
      <c r="G57" s="272"/>
      <c r="H57" s="99"/>
      <c r="I57" s="137"/>
      <c r="J57" s="83"/>
      <c r="K57" s="2"/>
      <c r="L57" s="2"/>
      <c r="M57" s="2"/>
      <c r="N57" s="2"/>
      <c r="O57" s="2"/>
      <c r="P57" s="102"/>
      <c r="Q57" s="102"/>
      <c r="R57" s="201"/>
      <c r="S57" s="105"/>
      <c r="T57" s="105"/>
      <c r="U57" s="131"/>
      <c r="V57" s="243"/>
      <c r="W57" s="102"/>
      <c r="X57" s="125"/>
      <c r="Y57" s="123"/>
      <c r="Z57" s="105"/>
      <c r="AA57" s="131"/>
      <c r="AB57" s="257"/>
      <c r="AC57" s="105"/>
      <c r="AD57" s="127"/>
      <c r="AE57" s="123"/>
      <c r="AF57" s="105"/>
      <c r="AG57" s="131"/>
      <c r="AH57" s="257"/>
      <c r="AI57" s="105"/>
      <c r="AJ57" s="127"/>
      <c r="AK57" s="123"/>
      <c r="AL57" s="105"/>
      <c r="AM57" s="131"/>
      <c r="AN57" s="287">
        <f t="shared" si="3"/>
        <v>0</v>
      </c>
      <c r="AO57" s="2">
        <f t="shared" si="0"/>
        <v>0</v>
      </c>
      <c r="AP57" s="85">
        <f t="shared" si="1"/>
        <v>0</v>
      </c>
      <c r="AQ57" s="63" t="s">
        <v>24</v>
      </c>
      <c r="AR57" s="351"/>
      <c r="AS57" s="352"/>
      <c r="AT57" s="25"/>
    </row>
    <row r="58" spans="1:46" ht="25.5">
      <c r="A58" s="26" t="s">
        <v>0</v>
      </c>
      <c r="C58" s="157" t="s">
        <v>23</v>
      </c>
      <c r="D58" s="97"/>
      <c r="E58" s="97"/>
      <c r="F58" s="267"/>
      <c r="G58" s="275"/>
      <c r="H58" s="100"/>
      <c r="I58" s="141"/>
      <c r="J58" s="5"/>
      <c r="K58" s="3"/>
      <c r="L58" s="3"/>
      <c r="M58" s="3"/>
      <c r="N58" s="3"/>
      <c r="O58" s="3"/>
      <c r="P58" s="103"/>
      <c r="Q58" s="103"/>
      <c r="R58" s="202"/>
      <c r="S58" s="106"/>
      <c r="T58" s="106"/>
      <c r="U58" s="148"/>
      <c r="V58" s="244"/>
      <c r="W58" s="103"/>
      <c r="X58" s="126"/>
      <c r="Y58" s="116"/>
      <c r="Z58" s="106"/>
      <c r="AA58" s="148"/>
      <c r="AB58" s="259"/>
      <c r="AC58" s="106"/>
      <c r="AD58" s="129"/>
      <c r="AE58" s="116"/>
      <c r="AF58" s="106"/>
      <c r="AG58" s="148"/>
      <c r="AH58" s="259"/>
      <c r="AI58" s="106"/>
      <c r="AJ58" s="129"/>
      <c r="AK58" s="116"/>
      <c r="AL58" s="106"/>
      <c r="AM58" s="148"/>
      <c r="AN58" s="158">
        <f t="shared" si="3"/>
        <v>0</v>
      </c>
      <c r="AO58" s="5">
        <f aca="true" t="shared" si="4" ref="AO58:AP70">+E58+H58+K58+N58+Q58+T58+W58+Z58+AC58+AF58+AI58+AL58</f>
        <v>0</v>
      </c>
      <c r="AP58" s="172">
        <f aca="true" t="shared" si="5" ref="AP58:AP67">+F58+I58+L58+O58+R58+U58+X58+AA58+AD58+AG58+AJ58+AM58</f>
        <v>0</v>
      </c>
      <c r="AQ58" s="65" t="s">
        <v>23</v>
      </c>
      <c r="AR58" s="66"/>
      <c r="AS58" s="50" t="s">
        <v>0</v>
      </c>
      <c r="AT58" s="25"/>
    </row>
    <row r="59" spans="1:46" ht="25.5">
      <c r="A59" s="343" t="s">
        <v>62</v>
      </c>
      <c r="B59" s="344"/>
      <c r="C59" s="54" t="s">
        <v>63</v>
      </c>
      <c r="D59" s="95"/>
      <c r="E59" s="95"/>
      <c r="F59" s="143"/>
      <c r="G59" s="273"/>
      <c r="H59" s="98"/>
      <c r="I59" s="138"/>
      <c r="J59" s="81"/>
      <c r="K59" s="16"/>
      <c r="L59" s="1"/>
      <c r="M59" s="1"/>
      <c r="N59" s="16"/>
      <c r="O59" s="1"/>
      <c r="P59" s="101"/>
      <c r="Q59" s="101"/>
      <c r="R59" s="200"/>
      <c r="S59" s="104"/>
      <c r="T59" s="104"/>
      <c r="U59" s="130"/>
      <c r="V59" s="242"/>
      <c r="W59" s="101"/>
      <c r="X59" s="124"/>
      <c r="Y59" s="122"/>
      <c r="Z59" s="104"/>
      <c r="AA59" s="130"/>
      <c r="AB59" s="258"/>
      <c r="AC59" s="104"/>
      <c r="AD59" s="128"/>
      <c r="AE59" s="122"/>
      <c r="AF59" s="104"/>
      <c r="AG59" s="130"/>
      <c r="AH59" s="258"/>
      <c r="AI59" s="104"/>
      <c r="AJ59" s="128"/>
      <c r="AK59" s="122"/>
      <c r="AL59" s="104"/>
      <c r="AM59" s="130"/>
      <c r="AN59" s="159">
        <f t="shared" si="3"/>
        <v>0</v>
      </c>
      <c r="AO59" s="81">
        <f t="shared" si="4"/>
        <v>0</v>
      </c>
      <c r="AP59" s="84">
        <f t="shared" si="5"/>
        <v>0</v>
      </c>
      <c r="AQ59" s="65" t="s">
        <v>63</v>
      </c>
      <c r="AR59" s="341" t="s">
        <v>62</v>
      </c>
      <c r="AS59" s="342"/>
      <c r="AT59" s="25"/>
    </row>
    <row r="60" spans="1:46" ht="25.5">
      <c r="A60" s="40"/>
      <c r="B60" s="41"/>
      <c r="C60" s="52" t="s">
        <v>24</v>
      </c>
      <c r="D60" s="96"/>
      <c r="E60" s="96"/>
      <c r="F60" s="142"/>
      <c r="G60" s="272"/>
      <c r="H60" s="99"/>
      <c r="I60" s="137"/>
      <c r="J60" s="83"/>
      <c r="K60" s="2"/>
      <c r="L60" s="2"/>
      <c r="M60" s="2"/>
      <c r="N60" s="2"/>
      <c r="O60" s="2"/>
      <c r="P60" s="102"/>
      <c r="Q60" s="102"/>
      <c r="R60" s="201"/>
      <c r="S60" s="105"/>
      <c r="T60" s="105"/>
      <c r="U60" s="131"/>
      <c r="V60" s="243"/>
      <c r="W60" s="102"/>
      <c r="X60" s="125"/>
      <c r="Y60" s="123"/>
      <c r="Z60" s="105"/>
      <c r="AA60" s="131"/>
      <c r="AB60" s="257"/>
      <c r="AC60" s="105"/>
      <c r="AD60" s="127"/>
      <c r="AE60" s="123"/>
      <c r="AF60" s="105"/>
      <c r="AG60" s="131"/>
      <c r="AH60" s="257"/>
      <c r="AI60" s="105"/>
      <c r="AJ60" s="127"/>
      <c r="AK60" s="123"/>
      <c r="AL60" s="105"/>
      <c r="AM60" s="131"/>
      <c r="AN60" s="160">
        <f t="shared" si="3"/>
        <v>0</v>
      </c>
      <c r="AO60" s="83">
        <f t="shared" si="4"/>
        <v>0</v>
      </c>
      <c r="AP60" s="85">
        <f t="shared" si="5"/>
        <v>0</v>
      </c>
      <c r="AQ60" s="63" t="s">
        <v>24</v>
      </c>
      <c r="AR60" s="41"/>
      <c r="AS60" s="57"/>
      <c r="AT60" s="25"/>
    </row>
    <row r="61" spans="1:46" ht="25.5">
      <c r="A61" s="26" t="s">
        <v>0</v>
      </c>
      <c r="C61" s="64" t="s">
        <v>23</v>
      </c>
      <c r="D61" s="97">
        <v>0</v>
      </c>
      <c r="E61" s="97">
        <v>0</v>
      </c>
      <c r="F61" s="267">
        <v>0</v>
      </c>
      <c r="G61" s="275">
        <v>0</v>
      </c>
      <c r="H61" s="100">
        <v>0</v>
      </c>
      <c r="I61" s="141">
        <v>0</v>
      </c>
      <c r="J61" s="5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103">
        <f aca="true" t="shared" si="6" ref="P61:U61">+P6+P8+P10+P12+P14+P16+P18+P20+P22+P24+P26+P28+P30+P32+P34+P36+P38+P40+P42+P44+P46+P48+P50+P52+P54+P56+P58</f>
        <v>0</v>
      </c>
      <c r="Q61" s="103">
        <f t="shared" si="6"/>
        <v>0</v>
      </c>
      <c r="R61" s="202">
        <f t="shared" si="6"/>
        <v>0</v>
      </c>
      <c r="S61" s="106">
        <f t="shared" si="6"/>
        <v>0</v>
      </c>
      <c r="T61" s="106">
        <f t="shared" si="6"/>
        <v>0</v>
      </c>
      <c r="U61" s="148">
        <f t="shared" si="6"/>
        <v>0</v>
      </c>
      <c r="V61" s="244">
        <f>+V6+V8+V10+V12+V14+V16+V18+V20+V22+V24+V26+V28+V30+V32+V34+V36+V38+V40+V42+V44+V46+V48+V50+V52+V54+V56+V58</f>
        <v>0</v>
      </c>
      <c r="W61" s="103">
        <f aca="true" t="shared" si="7" ref="W61:AM61">+W6+W8+W10+W12+W14+W16+W18+W20+W22+W24+W26+W28+W30+W32+W34+W36+W38+W40+W42+W44+W46+W48+W50+W52+W54+W56+W58</f>
        <v>0</v>
      </c>
      <c r="X61" s="126">
        <f t="shared" si="7"/>
        <v>0</v>
      </c>
      <c r="Y61" s="116">
        <f t="shared" si="7"/>
        <v>0</v>
      </c>
      <c r="Z61" s="106">
        <f t="shared" si="7"/>
        <v>0</v>
      </c>
      <c r="AA61" s="148">
        <f t="shared" si="7"/>
        <v>0</v>
      </c>
      <c r="AB61" s="259">
        <f t="shared" si="7"/>
        <v>0</v>
      </c>
      <c r="AC61" s="106">
        <f t="shared" si="7"/>
        <v>0</v>
      </c>
      <c r="AD61" s="129">
        <f t="shared" si="7"/>
        <v>0</v>
      </c>
      <c r="AE61" s="116">
        <f t="shared" si="7"/>
        <v>0</v>
      </c>
      <c r="AF61" s="106">
        <f t="shared" si="7"/>
        <v>0</v>
      </c>
      <c r="AG61" s="148">
        <f t="shared" si="7"/>
        <v>0</v>
      </c>
      <c r="AH61" s="259">
        <f t="shared" si="7"/>
        <v>0</v>
      </c>
      <c r="AI61" s="106">
        <f t="shared" si="7"/>
        <v>0</v>
      </c>
      <c r="AJ61" s="129">
        <f t="shared" si="7"/>
        <v>0</v>
      </c>
      <c r="AK61" s="116">
        <f t="shared" si="7"/>
        <v>0</v>
      </c>
      <c r="AL61" s="106">
        <f t="shared" si="7"/>
        <v>0</v>
      </c>
      <c r="AM61" s="148">
        <f t="shared" si="7"/>
        <v>0</v>
      </c>
      <c r="AN61" s="161">
        <f t="shared" si="3"/>
        <v>0</v>
      </c>
      <c r="AO61" s="5">
        <f t="shared" si="4"/>
        <v>0</v>
      </c>
      <c r="AP61" s="172">
        <f t="shared" si="5"/>
        <v>0</v>
      </c>
      <c r="AQ61" s="65" t="s">
        <v>23</v>
      </c>
      <c r="AR61" s="67"/>
      <c r="AS61" s="50" t="s">
        <v>0</v>
      </c>
      <c r="AT61" s="25"/>
    </row>
    <row r="62" spans="1:46" ht="25.5">
      <c r="A62" s="353" t="s">
        <v>64</v>
      </c>
      <c r="B62" s="354" t="s">
        <v>64</v>
      </c>
      <c r="C62" s="54" t="s">
        <v>63</v>
      </c>
      <c r="D62" s="95">
        <v>0</v>
      </c>
      <c r="E62" s="95">
        <v>0</v>
      </c>
      <c r="F62" s="143">
        <v>0</v>
      </c>
      <c r="G62" s="273">
        <v>0</v>
      </c>
      <c r="H62" s="98">
        <v>0</v>
      </c>
      <c r="I62" s="138">
        <v>0</v>
      </c>
      <c r="J62" s="8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01">
        <f aca="true" t="shared" si="8" ref="P62:AM62">P59</f>
        <v>0</v>
      </c>
      <c r="Q62" s="101">
        <f t="shared" si="8"/>
        <v>0</v>
      </c>
      <c r="R62" s="200">
        <f t="shared" si="8"/>
        <v>0</v>
      </c>
      <c r="S62" s="104">
        <f t="shared" si="8"/>
        <v>0</v>
      </c>
      <c r="T62" s="104">
        <f t="shared" si="8"/>
        <v>0</v>
      </c>
      <c r="U62" s="130">
        <f t="shared" si="8"/>
        <v>0</v>
      </c>
      <c r="V62" s="242">
        <f t="shared" si="8"/>
        <v>0</v>
      </c>
      <c r="W62" s="101">
        <f t="shared" si="8"/>
        <v>0</v>
      </c>
      <c r="X62" s="124">
        <f t="shared" si="8"/>
        <v>0</v>
      </c>
      <c r="Y62" s="122">
        <f t="shared" si="8"/>
        <v>0</v>
      </c>
      <c r="Z62" s="104">
        <f t="shared" si="8"/>
        <v>0</v>
      </c>
      <c r="AA62" s="130">
        <f t="shared" si="8"/>
        <v>0</v>
      </c>
      <c r="AB62" s="258">
        <f t="shared" si="8"/>
        <v>0</v>
      </c>
      <c r="AC62" s="104">
        <f t="shared" si="8"/>
        <v>0</v>
      </c>
      <c r="AD62" s="128">
        <f t="shared" si="8"/>
        <v>0</v>
      </c>
      <c r="AE62" s="122">
        <f t="shared" si="8"/>
        <v>0</v>
      </c>
      <c r="AF62" s="104">
        <f t="shared" si="8"/>
        <v>0</v>
      </c>
      <c r="AG62" s="130">
        <f t="shared" si="8"/>
        <v>0</v>
      </c>
      <c r="AH62" s="258">
        <f t="shared" si="8"/>
        <v>0</v>
      </c>
      <c r="AI62" s="104">
        <f t="shared" si="8"/>
        <v>0</v>
      </c>
      <c r="AJ62" s="128">
        <f t="shared" si="8"/>
        <v>0</v>
      </c>
      <c r="AK62" s="122">
        <f t="shared" si="8"/>
        <v>0</v>
      </c>
      <c r="AL62" s="104">
        <f t="shared" si="8"/>
        <v>0</v>
      </c>
      <c r="AM62" s="130">
        <f t="shared" si="8"/>
        <v>0</v>
      </c>
      <c r="AN62" s="159">
        <f t="shared" si="3"/>
        <v>0</v>
      </c>
      <c r="AO62" s="81">
        <f t="shared" si="4"/>
        <v>0</v>
      </c>
      <c r="AP62" s="84">
        <f>+F62+I62+L62+O62+R62+U62+X62+AA62+AD62+AG62+AJ62+AM62</f>
        <v>0</v>
      </c>
      <c r="AQ62" s="65" t="s">
        <v>63</v>
      </c>
      <c r="AR62" s="373" t="s">
        <v>64</v>
      </c>
      <c r="AS62" s="374"/>
      <c r="AT62" s="25"/>
    </row>
    <row r="63" spans="1:46" ht="25.5">
      <c r="A63" s="40"/>
      <c r="B63" s="41"/>
      <c r="C63" s="52" t="s">
        <v>24</v>
      </c>
      <c r="D63" s="96">
        <v>0</v>
      </c>
      <c r="E63" s="96">
        <v>0</v>
      </c>
      <c r="F63" s="142">
        <v>0</v>
      </c>
      <c r="G63" s="272">
        <v>0</v>
      </c>
      <c r="H63" s="99">
        <v>0</v>
      </c>
      <c r="I63" s="137">
        <v>0</v>
      </c>
      <c r="J63" s="83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102">
        <f>+P7+P9+P11+P13+P15+P17+P19+P21+P23+P25+P27+P29+P31+P33+P35+P37+P39+P41+P43+P45+P47+P49+P51+P53+P55+P57+P60</f>
        <v>0</v>
      </c>
      <c r="Q63" s="102">
        <f>+Q7+Q9+Q11+Q13+Q15+Q17+Q19+Q21+Q23+Q25+Q27+Q29+Q31+Q33+Q35+Q37+Q39+Q41+Q43+Q45+Q47+Q49+Q51+Q53+Q55+Q57+Q60</f>
        <v>0</v>
      </c>
      <c r="R63" s="201">
        <f>+R7+R9+R11+R13+R15+R17+R19+R21+R23+R25+R27+R29+R31+R33+R35+R37+R39+R41+R43+R45+R47+R49+R51+R53+R55+R57+R60</f>
        <v>0</v>
      </c>
      <c r="S63" s="105">
        <f>+S7+S9+S11+S13+S15+S17+S19+S21+S23+S25+S27+S29+S31+S33+S35+S37+S39+S41+S43+S45+S47+S49+S51+S53+S55+S57+S60</f>
        <v>0</v>
      </c>
      <c r="T63" s="105">
        <f aca="true" t="shared" si="9" ref="T63:AM63">+T7+T9+T11+T13+T15+T17+T19+T21+T23+T25+T27+T29+T31+T33+T35+T37+T39+T41+T43+T45+T47+T49+T51+T53+T55+T57+T60</f>
        <v>0</v>
      </c>
      <c r="U63" s="131">
        <f t="shared" si="9"/>
        <v>0</v>
      </c>
      <c r="V63" s="243">
        <f t="shared" si="9"/>
        <v>0</v>
      </c>
      <c r="W63" s="102">
        <f t="shared" si="9"/>
        <v>0</v>
      </c>
      <c r="X63" s="125">
        <f t="shared" si="9"/>
        <v>0</v>
      </c>
      <c r="Y63" s="123">
        <f t="shared" si="9"/>
        <v>0</v>
      </c>
      <c r="Z63" s="105">
        <f t="shared" si="9"/>
        <v>0</v>
      </c>
      <c r="AA63" s="131">
        <f t="shared" si="9"/>
        <v>0</v>
      </c>
      <c r="AB63" s="257">
        <f t="shared" si="9"/>
        <v>0</v>
      </c>
      <c r="AC63" s="105">
        <f t="shared" si="9"/>
        <v>0</v>
      </c>
      <c r="AD63" s="127">
        <f t="shared" si="9"/>
        <v>0</v>
      </c>
      <c r="AE63" s="123">
        <f t="shared" si="9"/>
        <v>0</v>
      </c>
      <c r="AF63" s="105">
        <f t="shared" si="9"/>
        <v>0</v>
      </c>
      <c r="AG63" s="131">
        <f t="shared" si="9"/>
        <v>0</v>
      </c>
      <c r="AH63" s="257">
        <f t="shared" si="9"/>
        <v>0</v>
      </c>
      <c r="AI63" s="105">
        <f t="shared" si="9"/>
        <v>0</v>
      </c>
      <c r="AJ63" s="127">
        <f t="shared" si="9"/>
        <v>0</v>
      </c>
      <c r="AK63" s="123">
        <f t="shared" si="9"/>
        <v>0</v>
      </c>
      <c r="AL63" s="105">
        <f t="shared" si="9"/>
        <v>0</v>
      </c>
      <c r="AM63" s="131">
        <f t="shared" si="9"/>
        <v>0</v>
      </c>
      <c r="AN63" s="162">
        <f t="shared" si="3"/>
        <v>0</v>
      </c>
      <c r="AO63" s="83">
        <f t="shared" si="4"/>
        <v>0</v>
      </c>
      <c r="AP63" s="85">
        <f t="shared" si="5"/>
        <v>0</v>
      </c>
      <c r="AQ63" s="63" t="s">
        <v>24</v>
      </c>
      <c r="AR63" s="45"/>
      <c r="AS63" s="57"/>
      <c r="AT63" s="25"/>
    </row>
    <row r="64" spans="1:46" ht="25.5">
      <c r="A64" s="51" t="s">
        <v>65</v>
      </c>
      <c r="B64" s="336" t="s">
        <v>66</v>
      </c>
      <c r="C64" s="54" t="s">
        <v>23</v>
      </c>
      <c r="D64" s="95"/>
      <c r="E64" s="95"/>
      <c r="F64" s="143"/>
      <c r="G64" s="273"/>
      <c r="H64" s="98"/>
      <c r="I64" s="138"/>
      <c r="J64" s="81"/>
      <c r="K64" s="1"/>
      <c r="L64" s="1"/>
      <c r="M64" s="1"/>
      <c r="N64" s="1"/>
      <c r="O64" s="1"/>
      <c r="P64" s="101"/>
      <c r="Q64" s="101"/>
      <c r="R64" s="200"/>
      <c r="S64" s="104"/>
      <c r="T64" s="104"/>
      <c r="U64" s="130"/>
      <c r="V64" s="242"/>
      <c r="W64" s="101"/>
      <c r="X64" s="124"/>
      <c r="Y64" s="122"/>
      <c r="Z64" s="104"/>
      <c r="AA64" s="130"/>
      <c r="AB64" s="258"/>
      <c r="AC64" s="104"/>
      <c r="AD64" s="128"/>
      <c r="AE64" s="122"/>
      <c r="AF64" s="104"/>
      <c r="AG64" s="130"/>
      <c r="AH64" s="258"/>
      <c r="AI64" s="104"/>
      <c r="AJ64" s="128"/>
      <c r="AK64" s="122"/>
      <c r="AL64" s="104"/>
      <c r="AM64" s="130"/>
      <c r="AN64" s="163">
        <f>+D64+G64+J64+M64+P64+S64+V64+Y64+AB64+AE64+AH64+AK64</f>
        <v>0</v>
      </c>
      <c r="AO64" s="135">
        <f t="shared" si="4"/>
        <v>0</v>
      </c>
      <c r="AP64" s="84">
        <f t="shared" si="5"/>
        <v>0</v>
      </c>
      <c r="AQ64" s="49" t="s">
        <v>23</v>
      </c>
      <c r="AR64" s="336" t="s">
        <v>66</v>
      </c>
      <c r="AS64" s="68" t="s">
        <v>65</v>
      </c>
      <c r="AT64" s="25"/>
    </row>
    <row r="65" spans="1:46" ht="25.5">
      <c r="A65" s="51"/>
      <c r="B65" s="337"/>
      <c r="C65" s="76" t="s">
        <v>24</v>
      </c>
      <c r="D65" s="96"/>
      <c r="E65" s="96"/>
      <c r="F65" s="142"/>
      <c r="G65" s="272"/>
      <c r="H65" s="99"/>
      <c r="I65" s="137"/>
      <c r="J65" s="139"/>
      <c r="K65" s="107"/>
      <c r="L65" s="199"/>
      <c r="M65" s="2"/>
      <c r="N65" s="2"/>
      <c r="O65" s="2"/>
      <c r="P65" s="237"/>
      <c r="Q65" s="102"/>
      <c r="R65" s="201"/>
      <c r="S65" s="105"/>
      <c r="T65" s="105"/>
      <c r="U65" s="131"/>
      <c r="V65" s="243"/>
      <c r="W65" s="102"/>
      <c r="X65" s="125"/>
      <c r="Y65" s="123"/>
      <c r="Z65" s="105"/>
      <c r="AA65" s="131"/>
      <c r="AB65" s="257"/>
      <c r="AC65" s="105"/>
      <c r="AD65" s="127"/>
      <c r="AE65" s="123"/>
      <c r="AF65" s="105"/>
      <c r="AG65" s="131"/>
      <c r="AH65" s="257"/>
      <c r="AI65" s="105"/>
      <c r="AJ65" s="127"/>
      <c r="AK65" s="123"/>
      <c r="AL65" s="105"/>
      <c r="AM65" s="131"/>
      <c r="AN65" s="160">
        <f>+D65+G65+J65+M65+P65+S65+V65+Y65+AB65+AE65+AH65+AK65</f>
        <v>0</v>
      </c>
      <c r="AO65" s="83">
        <f t="shared" si="4"/>
        <v>0</v>
      </c>
      <c r="AP65" s="85">
        <f t="shared" si="5"/>
        <v>0</v>
      </c>
      <c r="AQ65" s="53" t="s">
        <v>24</v>
      </c>
      <c r="AR65" s="337"/>
      <c r="AS65" s="50"/>
      <c r="AT65" s="25"/>
    </row>
    <row r="66" spans="1:46" ht="25.5">
      <c r="A66" s="51" t="s">
        <v>67</v>
      </c>
      <c r="B66" s="336" t="s">
        <v>68</v>
      </c>
      <c r="C66" s="75" t="s">
        <v>23</v>
      </c>
      <c r="D66" s="95"/>
      <c r="E66" s="95"/>
      <c r="F66" s="143"/>
      <c r="G66" s="273"/>
      <c r="H66" s="98"/>
      <c r="I66" s="138"/>
      <c r="J66" s="140"/>
      <c r="K66" s="111"/>
      <c r="L66" s="198"/>
      <c r="M66" s="1"/>
      <c r="N66" s="1"/>
      <c r="O66" s="1"/>
      <c r="P66" s="280"/>
      <c r="Q66" s="113"/>
      <c r="R66" s="200"/>
      <c r="S66" s="104"/>
      <c r="T66" s="104"/>
      <c r="U66" s="130"/>
      <c r="V66" s="242"/>
      <c r="W66" s="101"/>
      <c r="X66" s="124"/>
      <c r="Y66" s="122"/>
      <c r="Z66" s="104"/>
      <c r="AA66" s="130"/>
      <c r="AB66" s="258"/>
      <c r="AC66" s="104"/>
      <c r="AD66" s="128"/>
      <c r="AE66" s="122"/>
      <c r="AF66" s="104"/>
      <c r="AG66" s="130"/>
      <c r="AH66" s="258"/>
      <c r="AI66" s="104"/>
      <c r="AJ66" s="128"/>
      <c r="AK66" s="122"/>
      <c r="AL66" s="104"/>
      <c r="AM66" s="130"/>
      <c r="AN66" s="159">
        <f>+D66+G66+M66+P66+S66+V66+Y66+AB66+AE66+AH66+AK66</f>
        <v>0</v>
      </c>
      <c r="AO66" s="81">
        <f t="shared" si="4"/>
        <v>0</v>
      </c>
      <c r="AP66" s="84">
        <f t="shared" si="5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25.5">
      <c r="A67" s="55" t="s">
        <v>49</v>
      </c>
      <c r="B67" s="337"/>
      <c r="C67" s="76" t="s">
        <v>24</v>
      </c>
      <c r="D67" s="96"/>
      <c r="E67" s="96"/>
      <c r="F67" s="142"/>
      <c r="G67" s="276"/>
      <c r="H67" s="277"/>
      <c r="I67" s="278"/>
      <c r="J67" s="139"/>
      <c r="K67" s="107"/>
      <c r="L67" s="199"/>
      <c r="M67" s="107"/>
      <c r="N67" s="107"/>
      <c r="O67" s="199"/>
      <c r="P67" s="173"/>
      <c r="Q67" s="112"/>
      <c r="R67" s="201"/>
      <c r="S67" s="105"/>
      <c r="T67" s="105"/>
      <c r="U67" s="131"/>
      <c r="V67" s="245"/>
      <c r="W67" s="246"/>
      <c r="X67" s="266"/>
      <c r="Y67" s="123"/>
      <c r="Z67" s="105"/>
      <c r="AA67" s="131"/>
      <c r="AB67" s="260"/>
      <c r="AC67" s="261"/>
      <c r="AD67" s="262"/>
      <c r="AE67" s="123"/>
      <c r="AF67" s="105"/>
      <c r="AG67" s="131"/>
      <c r="AH67" s="260"/>
      <c r="AI67" s="261"/>
      <c r="AJ67" s="262"/>
      <c r="AK67" s="123"/>
      <c r="AL67" s="105"/>
      <c r="AM67" s="131"/>
      <c r="AN67" s="233">
        <f>+D67+G67+M67+P67+S67+V67+Y67+AB67+AE67+AH67+AK67</f>
        <v>0</v>
      </c>
      <c r="AO67" s="288">
        <f t="shared" si="4"/>
        <v>0</v>
      </c>
      <c r="AP67" s="289">
        <f t="shared" si="5"/>
        <v>0</v>
      </c>
      <c r="AQ67" s="56" t="s">
        <v>24</v>
      </c>
      <c r="AR67" s="337"/>
      <c r="AS67" s="57" t="s">
        <v>49</v>
      </c>
      <c r="AT67" s="25"/>
    </row>
    <row r="68" spans="1:46" s="93" customFormat="1" ht="18.75">
      <c r="A68" s="355" t="s">
        <v>106</v>
      </c>
      <c r="B68" s="356"/>
      <c r="C68" s="90" t="s">
        <v>23</v>
      </c>
      <c r="D68" s="9">
        <f>+D61+D64+D66</f>
        <v>0</v>
      </c>
      <c r="E68" s="9">
        <f>+E61+E64+E66</f>
        <v>0</v>
      </c>
      <c r="F68" s="9">
        <f>+F61+F64+F66</f>
        <v>0</v>
      </c>
      <c r="G68" s="294">
        <f>+G61+G64+G66</f>
        <v>0</v>
      </c>
      <c r="H68" s="135">
        <f aca="true" t="shared" si="10" ref="H68:AN68">+H61+H64+H66</f>
        <v>0</v>
      </c>
      <c r="I68" s="180">
        <f t="shared" si="10"/>
        <v>0</v>
      </c>
      <c r="J68" s="177">
        <f>+J61+J64+J66</f>
        <v>0</v>
      </c>
      <c r="K68" s="178">
        <f>+K61+K64+K66</f>
        <v>0</v>
      </c>
      <c r="L68" s="179">
        <f>+L61+L64+L66</f>
        <v>0</v>
      </c>
      <c r="M68" s="135">
        <f t="shared" si="10"/>
        <v>0</v>
      </c>
      <c r="N68" s="9">
        <f t="shared" si="10"/>
        <v>0</v>
      </c>
      <c r="O68" s="180">
        <f t="shared" si="10"/>
        <v>0</v>
      </c>
      <c r="P68" s="135">
        <f aca="true" t="shared" si="11" ref="P68:X68">+P61+P64+P66</f>
        <v>0</v>
      </c>
      <c r="Q68" s="9">
        <f t="shared" si="11"/>
        <v>0</v>
      </c>
      <c r="R68" s="91">
        <f t="shared" si="11"/>
        <v>0</v>
      </c>
      <c r="S68" s="9">
        <f t="shared" si="11"/>
        <v>0</v>
      </c>
      <c r="T68" s="9">
        <f t="shared" si="11"/>
        <v>0</v>
      </c>
      <c r="U68" s="180">
        <f t="shared" si="11"/>
        <v>0</v>
      </c>
      <c r="V68" s="135">
        <f t="shared" si="11"/>
        <v>0</v>
      </c>
      <c r="W68" s="9">
        <f t="shared" si="11"/>
        <v>0</v>
      </c>
      <c r="X68" s="180">
        <f t="shared" si="11"/>
        <v>0</v>
      </c>
      <c r="Y68" s="135">
        <f t="shared" si="10"/>
        <v>0</v>
      </c>
      <c r="Z68" s="9">
        <f t="shared" si="10"/>
        <v>0</v>
      </c>
      <c r="AA68" s="9">
        <f t="shared" si="10"/>
        <v>0</v>
      </c>
      <c r="AB68" s="163">
        <f t="shared" si="10"/>
        <v>0</v>
      </c>
      <c r="AC68" s="135">
        <f t="shared" si="10"/>
        <v>0</v>
      </c>
      <c r="AD68" s="180">
        <f t="shared" si="10"/>
        <v>0</v>
      </c>
      <c r="AE68" s="135">
        <f t="shared" si="10"/>
        <v>0</v>
      </c>
      <c r="AF68" s="9">
        <f>+AF61+AF64+AF66</f>
        <v>0</v>
      </c>
      <c r="AG68" s="180">
        <f t="shared" si="10"/>
        <v>0</v>
      </c>
      <c r="AH68" s="135">
        <f>+AH61+AH64+AH66</f>
        <v>0</v>
      </c>
      <c r="AI68" s="9">
        <f>+AI61+AI64+AI66</f>
        <v>0</v>
      </c>
      <c r="AJ68" s="180">
        <f>+AJ61+AJ64+AJ66</f>
        <v>0</v>
      </c>
      <c r="AK68" s="135">
        <f t="shared" si="10"/>
        <v>0</v>
      </c>
      <c r="AL68" s="9">
        <f t="shared" si="10"/>
        <v>0</v>
      </c>
      <c r="AM68" s="9">
        <f t="shared" si="10"/>
        <v>0</v>
      </c>
      <c r="AN68" s="294">
        <f t="shared" si="10"/>
        <v>0</v>
      </c>
      <c r="AO68" s="135">
        <f t="shared" si="4"/>
        <v>0</v>
      </c>
      <c r="AP68" s="9">
        <f t="shared" si="4"/>
        <v>0</v>
      </c>
      <c r="AQ68" s="181" t="s">
        <v>23</v>
      </c>
      <c r="AR68" s="362" t="s">
        <v>77</v>
      </c>
      <c r="AS68" s="363"/>
      <c r="AT68" s="92"/>
    </row>
    <row r="69" spans="1:46" s="93" customFormat="1" ht="18.75">
      <c r="A69" s="357"/>
      <c r="B69" s="358"/>
      <c r="C69" s="295" t="s">
        <v>24</v>
      </c>
      <c r="D69" s="8">
        <f>+D63+D65+D67</f>
        <v>0</v>
      </c>
      <c r="E69" s="8">
        <f>+E63+E65+E67</f>
        <v>0</v>
      </c>
      <c r="F69" s="182">
        <f>+F63+F65+F67</f>
        <v>0</v>
      </c>
      <c r="G69" s="134">
        <f aca="true" t="shared" si="12" ref="G69:AG69">+G63+G65+G67</f>
        <v>0</v>
      </c>
      <c r="H69" s="8">
        <f t="shared" si="12"/>
        <v>0</v>
      </c>
      <c r="I69" s="182">
        <f t="shared" si="12"/>
        <v>0</v>
      </c>
      <c r="J69" s="183">
        <f>+J63+J65+J67</f>
        <v>0</v>
      </c>
      <c r="K69" s="184">
        <f>+K63+K65+K67</f>
        <v>0</v>
      </c>
      <c r="L69" s="184">
        <f>+L63+L65+L67</f>
        <v>0</v>
      </c>
      <c r="M69" s="8">
        <f t="shared" si="12"/>
        <v>0</v>
      </c>
      <c r="N69" s="8">
        <f t="shared" si="12"/>
        <v>0</v>
      </c>
      <c r="O69" s="8">
        <f t="shared" si="12"/>
        <v>0</v>
      </c>
      <c r="P69" s="8">
        <f t="shared" si="12"/>
        <v>0</v>
      </c>
      <c r="Q69" s="8">
        <f t="shared" si="12"/>
        <v>0</v>
      </c>
      <c r="R69" s="185">
        <f t="shared" si="12"/>
        <v>0</v>
      </c>
      <c r="S69" s="8">
        <f aca="true" t="shared" si="13" ref="S69:X69">+S63+S65+S67</f>
        <v>0</v>
      </c>
      <c r="T69" s="8">
        <f t="shared" si="13"/>
        <v>0</v>
      </c>
      <c r="U69" s="185">
        <f t="shared" si="13"/>
        <v>0</v>
      </c>
      <c r="V69" s="8">
        <f t="shared" si="13"/>
        <v>0</v>
      </c>
      <c r="W69" s="8">
        <f t="shared" si="13"/>
        <v>0</v>
      </c>
      <c r="X69" s="185">
        <f t="shared" si="13"/>
        <v>0</v>
      </c>
      <c r="Y69" s="8">
        <f t="shared" si="12"/>
        <v>0</v>
      </c>
      <c r="Z69" s="8">
        <f t="shared" si="12"/>
        <v>0</v>
      </c>
      <c r="AA69" s="8">
        <f t="shared" si="12"/>
        <v>0</v>
      </c>
      <c r="AB69" s="175">
        <f t="shared" si="12"/>
        <v>0</v>
      </c>
      <c r="AC69" s="134">
        <f t="shared" si="12"/>
        <v>0</v>
      </c>
      <c r="AD69" s="8">
        <f t="shared" si="12"/>
        <v>0</v>
      </c>
      <c r="AE69" s="8">
        <f t="shared" si="12"/>
        <v>0</v>
      </c>
      <c r="AF69" s="8">
        <f t="shared" si="12"/>
        <v>0</v>
      </c>
      <c r="AG69" s="182">
        <f t="shared" si="12"/>
        <v>0</v>
      </c>
      <c r="AH69" s="8">
        <f aca="true" t="shared" si="14" ref="AH69:AN69">+AH63+AH65+AH67</f>
        <v>0</v>
      </c>
      <c r="AI69" s="8">
        <f t="shared" si="14"/>
        <v>0</v>
      </c>
      <c r="AJ69" s="182">
        <f t="shared" si="14"/>
        <v>0</v>
      </c>
      <c r="AK69" s="8">
        <f t="shared" si="14"/>
        <v>0</v>
      </c>
      <c r="AL69" s="8">
        <f t="shared" si="14"/>
        <v>0</v>
      </c>
      <c r="AM69" s="182">
        <f t="shared" si="14"/>
        <v>0</v>
      </c>
      <c r="AN69" s="134">
        <f t="shared" si="14"/>
        <v>0</v>
      </c>
      <c r="AO69" s="8">
        <f t="shared" si="4"/>
        <v>0</v>
      </c>
      <c r="AP69" s="8">
        <f t="shared" si="4"/>
        <v>0</v>
      </c>
      <c r="AQ69" s="186" t="s">
        <v>24</v>
      </c>
      <c r="AR69" s="364"/>
      <c r="AS69" s="365"/>
      <c r="AT69" s="92"/>
    </row>
    <row r="70" spans="1:46" s="93" customFormat="1" ht="19.5" thickBot="1">
      <c r="A70" s="369" t="s">
        <v>99</v>
      </c>
      <c r="B70" s="370" t="s">
        <v>69</v>
      </c>
      <c r="C70" s="296"/>
      <c r="D70" s="11"/>
      <c r="E70" s="11"/>
      <c r="F70" s="187"/>
      <c r="G70" s="188"/>
      <c r="H70" s="11"/>
      <c r="I70" s="187"/>
      <c r="J70" s="188"/>
      <c r="K70" s="11"/>
      <c r="L70" s="11"/>
      <c r="M70" s="11"/>
      <c r="N70" s="11"/>
      <c r="O70" s="11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4"/>
        <v>0</v>
      </c>
      <c r="AQ70" s="366" t="s">
        <v>99</v>
      </c>
      <c r="AR70" s="367" t="s">
        <v>69</v>
      </c>
      <c r="AS70" s="368"/>
      <c r="AT70" s="92"/>
    </row>
    <row r="71" spans="1:46" s="93" customFormat="1" ht="19.5" thickBot="1">
      <c r="A71" s="371" t="s">
        <v>101</v>
      </c>
      <c r="B71" s="372" t="s">
        <v>70</v>
      </c>
      <c r="C71" s="296"/>
      <c r="D71" s="11">
        <f>D68+D69</f>
        <v>0</v>
      </c>
      <c r="E71" s="11">
        <f>E68+E69</f>
        <v>0</v>
      </c>
      <c r="F71" s="187">
        <f>F68+F69</f>
        <v>0</v>
      </c>
      <c r="G71" s="188">
        <f aca="true" t="shared" si="15" ref="G71:AM71">G68+G69</f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7">
        <f aca="true" t="shared" si="16" ref="P71:X71">P68+P69+P70</f>
        <v>0</v>
      </c>
      <c r="Q71" s="17">
        <f t="shared" si="16"/>
        <v>0</v>
      </c>
      <c r="R71" s="189">
        <f t="shared" si="16"/>
        <v>0</v>
      </c>
      <c r="S71" s="17">
        <f t="shared" si="16"/>
        <v>0</v>
      </c>
      <c r="T71" s="17">
        <f t="shared" si="16"/>
        <v>0</v>
      </c>
      <c r="U71" s="12">
        <f t="shared" si="16"/>
        <v>0</v>
      </c>
      <c r="V71" s="11">
        <f t="shared" si="16"/>
        <v>0</v>
      </c>
      <c r="W71" s="11">
        <f t="shared" si="16"/>
        <v>0</v>
      </c>
      <c r="X71" s="12">
        <f t="shared" si="16"/>
        <v>0</v>
      </c>
      <c r="Y71" s="11">
        <f t="shared" si="15"/>
        <v>0</v>
      </c>
      <c r="Z71" s="11">
        <f t="shared" si="15"/>
        <v>0</v>
      </c>
      <c r="AA71" s="11">
        <f t="shared" si="15"/>
        <v>0</v>
      </c>
      <c r="AB71" s="11">
        <f t="shared" si="15"/>
        <v>0</v>
      </c>
      <c r="AC71" s="11">
        <f t="shared" si="15"/>
        <v>0</v>
      </c>
      <c r="AD71" s="11">
        <f t="shared" si="15"/>
        <v>0</v>
      </c>
      <c r="AE71" s="11">
        <f t="shared" si="15"/>
        <v>0</v>
      </c>
      <c r="AF71" s="11">
        <f>AF68+AF69</f>
        <v>0</v>
      </c>
      <c r="AG71" s="11">
        <f t="shared" si="15"/>
        <v>0</v>
      </c>
      <c r="AH71" s="189">
        <f>AH68+AH69</f>
        <v>0</v>
      </c>
      <c r="AI71" s="189">
        <f>AI68+AI69</f>
        <v>0</v>
      </c>
      <c r="AJ71" s="189">
        <f>AJ68+AJ69</f>
        <v>0</v>
      </c>
      <c r="AK71" s="11">
        <f t="shared" si="15"/>
        <v>0</v>
      </c>
      <c r="AL71" s="11">
        <f t="shared" si="15"/>
        <v>0</v>
      </c>
      <c r="AM71" s="11">
        <f t="shared" si="15"/>
        <v>0</v>
      </c>
      <c r="AN71" s="11">
        <f>+D71+G71+J71+M71+P71+S71+V71+Y71+AB71+AE71+AH71+AK71</f>
        <v>0</v>
      </c>
      <c r="AO71" s="11">
        <f>+E71+H71+K71+N71+Q71+T71+W71+Z71+AC71+AF71+AI71+AL71</f>
        <v>0</v>
      </c>
      <c r="AP71" s="11">
        <f>+F71+I71+L71+O71+R71+U71+X71+AA71+AD71+AG71+AJ71+AM71</f>
        <v>0</v>
      </c>
      <c r="AQ71" s="359" t="s">
        <v>101</v>
      </c>
      <c r="AR71" s="360" t="s">
        <v>70</v>
      </c>
      <c r="AS71" s="361" t="s">
        <v>0</v>
      </c>
      <c r="AT71" s="92"/>
    </row>
    <row r="72" spans="15:44" ht="18.75">
      <c r="O72" s="121"/>
      <c r="P72" s="120"/>
      <c r="Q72" s="120"/>
      <c r="R72" s="115"/>
      <c r="S72" s="119"/>
      <c r="T72" s="119"/>
      <c r="U72" s="118"/>
      <c r="V72" s="18"/>
      <c r="W72" s="18"/>
      <c r="X72" s="69" t="s">
        <v>88</v>
      </c>
      <c r="AH72" s="154"/>
      <c r="AI72" s="154"/>
      <c r="AJ72" s="155"/>
      <c r="AN72" s="70"/>
      <c r="AR72" s="69" t="s">
        <v>88</v>
      </c>
    </row>
    <row r="73" spans="13:36" ht="18.75">
      <c r="M73" s="5"/>
      <c r="O73" s="5"/>
      <c r="P73" s="115"/>
      <c r="Q73" s="115"/>
      <c r="R73" s="115"/>
      <c r="S73" s="117"/>
      <c r="T73" s="117"/>
      <c r="U73" s="117"/>
      <c r="V73" s="33"/>
      <c r="AG73" s="5"/>
      <c r="AH73" s="154"/>
      <c r="AI73" s="154"/>
      <c r="AJ73" s="155"/>
    </row>
    <row r="74" spans="13:38" ht="18.75">
      <c r="M74" s="5"/>
      <c r="O74" s="5"/>
      <c r="P74" s="115"/>
      <c r="Q74" s="115"/>
      <c r="R74" s="115"/>
      <c r="S74" s="5"/>
      <c r="T74" s="5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5"/>
      <c r="Q75" s="115"/>
      <c r="R75" s="115"/>
      <c r="S75" s="5"/>
      <c r="AG75" s="5"/>
      <c r="AH75" s="5"/>
      <c r="AI75" s="5"/>
      <c r="AJ75" s="5"/>
      <c r="AK75" s="5"/>
      <c r="AL75" s="5"/>
    </row>
    <row r="76" spans="13:36" ht="18.75">
      <c r="M76" s="5"/>
      <c r="P76" s="115"/>
      <c r="Q76" s="115"/>
      <c r="R76" s="115"/>
      <c r="S76" s="5"/>
      <c r="AG76" s="5"/>
      <c r="AH76" s="5"/>
      <c r="AJ76" s="5"/>
    </row>
    <row r="77" spans="13:42" ht="18.75">
      <c r="M77" s="5"/>
      <c r="P77" s="115"/>
      <c r="Q77" s="115"/>
      <c r="R77" s="115"/>
      <c r="S77" s="5"/>
      <c r="AG77" s="5"/>
      <c r="AH77" s="5"/>
      <c r="AJ77" s="5"/>
      <c r="AN77" s="18">
        <v>4239</v>
      </c>
      <c r="AO77" s="18">
        <v>16445.73139</v>
      </c>
      <c r="AP77" s="18">
        <v>6313809.207</v>
      </c>
    </row>
    <row r="78" spans="13:36" ht="18.75">
      <c r="M78" s="5"/>
      <c r="P78" s="115"/>
      <c r="Q78" s="115"/>
      <c r="R78" s="115"/>
      <c r="S78" s="5"/>
      <c r="AH78" s="5"/>
      <c r="AJ78" s="5"/>
    </row>
    <row r="79" spans="13:19" ht="18.75">
      <c r="M79" s="5"/>
      <c r="P79" s="115"/>
      <c r="Q79" s="115"/>
      <c r="R79" s="115"/>
      <c r="S79" s="5"/>
    </row>
    <row r="80" spans="13:19" ht="18.75">
      <c r="M80" s="5"/>
      <c r="P80" s="115"/>
      <c r="Q80" s="115"/>
      <c r="R80" s="115"/>
      <c r="S80" s="5"/>
    </row>
    <row r="81" spans="13:19" ht="18.75">
      <c r="M81" s="5"/>
      <c r="P81" s="115"/>
      <c r="Q81" s="115"/>
      <c r="R81" s="115"/>
      <c r="S81" s="5"/>
    </row>
    <row r="82" spans="13:19" ht="18.75">
      <c r="M82" s="5"/>
      <c r="P82" s="115"/>
      <c r="Q82" s="115"/>
      <c r="R82" s="115"/>
      <c r="S82" s="5"/>
    </row>
    <row r="83" spans="13:19" ht="18.75">
      <c r="M83" s="5"/>
      <c r="P83" s="115"/>
      <c r="Q83" s="115"/>
      <c r="R83" s="115"/>
      <c r="S83" s="5"/>
    </row>
    <row r="84" spans="13:19" ht="18.75">
      <c r="M84" s="5"/>
      <c r="P84" s="115"/>
      <c r="Q84" s="115"/>
      <c r="R84" s="115"/>
      <c r="S84" s="5"/>
    </row>
    <row r="85" spans="13:19" ht="18.75">
      <c r="M85" s="5"/>
      <c r="P85" s="115"/>
      <c r="Q85" s="115"/>
      <c r="R85" s="115"/>
      <c r="S85" s="5"/>
    </row>
    <row r="86" spans="3:19" ht="18.75">
      <c r="C86" s="25"/>
      <c r="D86" s="5"/>
      <c r="M86" s="5"/>
      <c r="P86" s="115"/>
      <c r="Q86" s="115"/>
      <c r="R86" s="115"/>
      <c r="S86" s="5"/>
    </row>
    <row r="87" spans="3:19" ht="18.75">
      <c r="C87" s="25"/>
      <c r="D87" s="5"/>
      <c r="M87" s="5"/>
      <c r="P87" s="115"/>
      <c r="Q87" s="115"/>
      <c r="R87" s="115"/>
      <c r="S87" s="5"/>
    </row>
    <row r="88" spans="3:19" ht="18.75">
      <c r="C88" s="25"/>
      <c r="D88" s="5"/>
      <c r="M88" s="5"/>
      <c r="P88" s="115"/>
      <c r="Q88" s="115"/>
      <c r="R88" s="115"/>
      <c r="S88" s="5"/>
    </row>
    <row r="89" spans="3:19" ht="18.75">
      <c r="C89" s="25"/>
      <c r="D89" s="5"/>
      <c r="M89" s="5"/>
      <c r="P89" s="115"/>
      <c r="Q89" s="115"/>
      <c r="R89" s="115"/>
      <c r="S89" s="5"/>
    </row>
    <row r="90" spans="3:19" ht="18.75">
      <c r="C90" s="25"/>
      <c r="D90" s="5"/>
      <c r="M90" s="5"/>
      <c r="P90" s="115"/>
      <c r="Q90" s="115"/>
      <c r="R90" s="115"/>
      <c r="S90" s="5"/>
    </row>
    <row r="91" spans="3:19" ht="18.75">
      <c r="C91" s="25"/>
      <c r="D91" s="5"/>
      <c r="M91" s="5"/>
      <c r="P91" s="115"/>
      <c r="Q91" s="115"/>
      <c r="R91" s="115"/>
      <c r="S91" s="5"/>
    </row>
    <row r="92" spans="3:19" ht="18.75">
      <c r="C92" s="25"/>
      <c r="D92" s="5"/>
      <c r="M92" s="5"/>
      <c r="P92" s="115"/>
      <c r="Q92" s="115"/>
      <c r="R92" s="115"/>
      <c r="S92" s="5"/>
    </row>
    <row r="93" spans="3:19" ht="18.75">
      <c r="C93" s="25"/>
      <c r="D93" s="5"/>
      <c r="M93" s="5"/>
      <c r="P93" s="115"/>
      <c r="Q93" s="115"/>
      <c r="R93" s="115"/>
      <c r="S93" s="5"/>
    </row>
    <row r="94" spans="3:18" ht="18.75">
      <c r="C94" s="25"/>
      <c r="D94" s="5"/>
      <c r="M94" s="5"/>
      <c r="P94" s="115"/>
      <c r="Q94" s="115"/>
      <c r="R94" s="115"/>
    </row>
    <row r="95" spans="3:18" ht="18.75">
      <c r="C95" s="25"/>
      <c r="D95" s="5"/>
      <c r="M95" s="5"/>
      <c r="P95" s="5"/>
      <c r="Q95" s="5"/>
      <c r="R95" s="5"/>
    </row>
    <row r="96" spans="3:16" ht="18.75">
      <c r="C96" s="25"/>
      <c r="D96" s="5"/>
      <c r="M96" s="5"/>
      <c r="P96" s="5"/>
    </row>
    <row r="97" spans="3:13" ht="18.75">
      <c r="C97" s="25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B34:B35"/>
    <mergeCell ref="B36:B3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38" r:id="rId1"/>
  <colBreaks count="1" manualBreakCount="1">
    <brk id="2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1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9.00390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8" width="15.25390625" style="18" bestFit="1" customWidth="1"/>
    <col min="9" max="9" width="18.1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18" customWidth="1"/>
    <col min="17" max="17" width="16.625" style="18" customWidth="1"/>
    <col min="18" max="18" width="17.375" style="18" customWidth="1"/>
    <col min="19" max="19" width="13.375" style="20" bestFit="1" customWidth="1"/>
    <col min="20" max="20" width="16.625" style="20" customWidth="1"/>
    <col min="21" max="21" width="18.125" style="20" bestFit="1" customWidth="1"/>
    <col min="22" max="22" width="15.25390625" style="20" bestFit="1" customWidth="1"/>
    <col min="23" max="23" width="16.625" style="20" customWidth="1"/>
    <col min="24" max="24" width="18.125" style="20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18" bestFit="1" customWidth="1"/>
    <col min="35" max="35" width="16.625" style="18" customWidth="1"/>
    <col min="36" max="36" width="18.625" style="18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46" width="10.625" style="19" customWidth="1"/>
    <col min="47" max="16384" width="9.00390625" style="7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87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87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7" t="s">
        <v>6</v>
      </c>
      <c r="Q3" s="28"/>
      <c r="R3" s="28"/>
      <c r="S3" s="27" t="s">
        <v>86</v>
      </c>
      <c r="T3" s="28"/>
      <c r="U3" s="28"/>
      <c r="V3" s="29" t="s">
        <v>83</v>
      </c>
      <c r="W3" s="71"/>
      <c r="X3" s="72"/>
      <c r="Y3" s="29" t="s">
        <v>9</v>
      </c>
      <c r="Z3" s="28"/>
      <c r="AA3" s="28"/>
      <c r="AB3" s="27" t="s">
        <v>10</v>
      </c>
      <c r="AC3" s="28"/>
      <c r="AD3" s="28"/>
      <c r="AE3" s="27" t="s">
        <v>11</v>
      </c>
      <c r="AF3" s="28"/>
      <c r="AG3" s="28"/>
      <c r="AH3" s="27" t="s">
        <v>12</v>
      </c>
      <c r="AI3" s="28"/>
      <c r="AJ3" s="2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34" t="s">
        <v>15</v>
      </c>
      <c r="Q4" s="34" t="s">
        <v>16</v>
      </c>
      <c r="R4" s="34" t="s">
        <v>17</v>
      </c>
      <c r="S4" s="34" t="s">
        <v>15</v>
      </c>
      <c r="T4" s="34" t="s">
        <v>16</v>
      </c>
      <c r="U4" s="34" t="s">
        <v>17</v>
      </c>
      <c r="V4" s="34" t="s">
        <v>15</v>
      </c>
      <c r="W4" s="34" t="s">
        <v>16</v>
      </c>
      <c r="X4" s="73" t="s">
        <v>17</v>
      </c>
      <c r="Y4" s="34" t="s">
        <v>15</v>
      </c>
      <c r="Z4" s="34" t="s">
        <v>16</v>
      </c>
      <c r="AA4" s="34" t="s">
        <v>17</v>
      </c>
      <c r="AB4" s="34" t="s">
        <v>15</v>
      </c>
      <c r="AC4" s="34" t="s">
        <v>16</v>
      </c>
      <c r="AD4" s="34" t="s">
        <v>17</v>
      </c>
      <c r="AE4" s="34" t="s">
        <v>15</v>
      </c>
      <c r="AF4" s="34" t="s">
        <v>16</v>
      </c>
      <c r="AG4" s="34" t="s">
        <v>17</v>
      </c>
      <c r="AH4" s="34" t="s">
        <v>15</v>
      </c>
      <c r="AI4" s="34" t="s">
        <v>16</v>
      </c>
      <c r="AJ4" s="34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8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146" t="s">
        <v>20</v>
      </c>
      <c r="M5" s="168" t="s">
        <v>18</v>
      </c>
      <c r="N5" s="42" t="s">
        <v>19</v>
      </c>
      <c r="O5" s="146" t="s">
        <v>20</v>
      </c>
      <c r="P5" s="168" t="s">
        <v>18</v>
      </c>
      <c r="Q5" s="42" t="s">
        <v>19</v>
      </c>
      <c r="R5" s="146" t="s">
        <v>20</v>
      </c>
      <c r="S5" s="168" t="s">
        <v>18</v>
      </c>
      <c r="T5" s="42" t="s">
        <v>19</v>
      </c>
      <c r="U5" s="146" t="s">
        <v>20</v>
      </c>
      <c r="V5" s="144" t="s">
        <v>18</v>
      </c>
      <c r="W5" s="42" t="s">
        <v>19</v>
      </c>
      <c r="X5" s="74" t="s">
        <v>20</v>
      </c>
      <c r="Y5" s="42" t="s">
        <v>18</v>
      </c>
      <c r="Z5" s="42" t="s">
        <v>19</v>
      </c>
      <c r="AA5" s="146" t="s">
        <v>20</v>
      </c>
      <c r="AB5" s="168" t="s">
        <v>18</v>
      </c>
      <c r="AC5" s="42" t="s">
        <v>19</v>
      </c>
      <c r="AD5" s="42" t="s">
        <v>20</v>
      </c>
      <c r="AE5" s="42" t="s">
        <v>18</v>
      </c>
      <c r="AF5" s="42" t="s">
        <v>19</v>
      </c>
      <c r="AG5" s="42" t="s">
        <v>20</v>
      </c>
      <c r="AH5" s="42" t="s">
        <v>18</v>
      </c>
      <c r="AI5" s="42" t="s">
        <v>19</v>
      </c>
      <c r="AJ5" s="42" t="s">
        <v>20</v>
      </c>
      <c r="AK5" s="34" t="s">
        <v>18</v>
      </c>
      <c r="AL5" s="34" t="s">
        <v>19</v>
      </c>
      <c r="AM5" s="290" t="s">
        <v>20</v>
      </c>
      <c r="AN5" s="168" t="s">
        <v>18</v>
      </c>
      <c r="AO5" s="42" t="s">
        <v>19</v>
      </c>
      <c r="AP5" s="42" t="s">
        <v>20</v>
      </c>
      <c r="AQ5" s="45"/>
      <c r="AR5" s="41"/>
      <c r="AS5" s="46"/>
      <c r="AT5" s="149"/>
      <c r="AU5" s="150"/>
      <c r="AV5" s="150"/>
    </row>
    <row r="6" spans="1:48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>
        <v>45</v>
      </c>
      <c r="H6" s="1">
        <v>312.8675</v>
      </c>
      <c r="I6" s="1">
        <v>19517.956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>+D6+G6+J6+M6+P6+S6+V6+Y6+AB6+AE6+AH6+AK6</f>
        <v>45</v>
      </c>
      <c r="AO6" s="1">
        <f>+E6+H6+K6+N6+Q6+T6+W6+Z6+AC6+AF6+AI6+AL6</f>
        <v>312.8675</v>
      </c>
      <c r="AP6" s="1">
        <f>+F6+I6+L6+O6+R6+U6+X6+AA6+AD6+AG6+AJ6+AM6</f>
        <v>19517.956</v>
      </c>
      <c r="AQ6" s="49" t="s">
        <v>23</v>
      </c>
      <c r="AR6" s="336" t="s">
        <v>22</v>
      </c>
      <c r="AS6" s="50" t="s">
        <v>21</v>
      </c>
      <c r="AT6" s="25"/>
      <c r="AV6" s="150"/>
    </row>
    <row r="7" spans="1:46" ht="18.75">
      <c r="A7" s="51"/>
      <c r="B7" s="337"/>
      <c r="C7" s="76" t="s">
        <v>24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v>3</v>
      </c>
      <c r="W7" s="1">
        <v>1078.986</v>
      </c>
      <c r="X7" s="1">
        <v>198626.366</v>
      </c>
      <c r="Y7" s="1">
        <v>4</v>
      </c>
      <c r="Z7" s="1">
        <v>992.97</v>
      </c>
      <c r="AA7" s="1">
        <v>217017.558</v>
      </c>
      <c r="AB7" s="1">
        <v>1</v>
      </c>
      <c r="AC7" s="1">
        <v>212.284</v>
      </c>
      <c r="AD7" s="1">
        <v>47298.075</v>
      </c>
      <c r="AE7" s="1"/>
      <c r="AF7" s="1"/>
      <c r="AG7" s="1"/>
      <c r="AH7" s="1"/>
      <c r="AI7" s="1"/>
      <c r="AJ7" s="1"/>
      <c r="AK7" s="1"/>
      <c r="AL7" s="1"/>
      <c r="AM7" s="1"/>
      <c r="AN7" s="1">
        <f aca="true" t="shared" si="0" ref="AN7:AN67">+D7+G7+J7+M7+P7+S7+V7+Y7+AB7+AE7+AH7+AK7</f>
        <v>8</v>
      </c>
      <c r="AO7" s="1">
        <f aca="true" t="shared" si="1" ref="AO7:AO38">+E7+H7+K7+N7+Q7+T7+W7+Z7+AC7+AF7+AI7+AL7</f>
        <v>2284.2400000000002</v>
      </c>
      <c r="AP7" s="1">
        <f aca="true" t="shared" si="2" ref="AP7:AP67">+F7+I7+L7+O7+R7+U7+X7+AA7+AD7+AG7+AJ7+AM7</f>
        <v>462941.999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f t="shared" si="0"/>
        <v>0</v>
      </c>
      <c r="AO9" s="1">
        <f t="shared" si="1"/>
        <v>0</v>
      </c>
      <c r="AP9" s="1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f t="shared" si="0"/>
        <v>0</v>
      </c>
      <c r="AO11" s="1">
        <f t="shared" si="1"/>
        <v>0</v>
      </c>
      <c r="AP11" s="1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>
        <f t="shared" si="0"/>
        <v>0</v>
      </c>
      <c r="AO13" s="1">
        <f t="shared" si="1"/>
        <v>0</v>
      </c>
      <c r="AP13" s="1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>
        <v>35</v>
      </c>
      <c r="E14" s="1">
        <v>215.9803</v>
      </c>
      <c r="F14" s="1">
        <v>18232.43</v>
      </c>
      <c r="G14" s="1"/>
      <c r="H14" s="1"/>
      <c r="I14" s="1"/>
      <c r="J14" s="1">
        <v>36</v>
      </c>
      <c r="K14" s="1">
        <v>422.59</v>
      </c>
      <c r="L14" s="1">
        <v>22527.436</v>
      </c>
      <c r="M14" s="1">
        <v>24</v>
      </c>
      <c r="N14" s="1">
        <v>143.9827</v>
      </c>
      <c r="O14" s="1">
        <v>12196.379</v>
      </c>
      <c r="P14" s="1">
        <v>17</v>
      </c>
      <c r="Q14" s="1">
        <v>81.2851</v>
      </c>
      <c r="R14" s="1">
        <v>14270.475</v>
      </c>
      <c r="S14" s="1">
        <v>17</v>
      </c>
      <c r="T14" s="1">
        <v>46.5121</v>
      </c>
      <c r="U14" s="1">
        <v>8806.776</v>
      </c>
      <c r="V14" s="1"/>
      <c r="W14" s="1"/>
      <c r="X14" s="1"/>
      <c r="Y14" s="1"/>
      <c r="Z14" s="1"/>
      <c r="AA14" s="1"/>
      <c r="AB14" s="1">
        <v>35</v>
      </c>
      <c r="AC14" s="1">
        <v>167.3081</v>
      </c>
      <c r="AD14" s="1">
        <v>7413.121</v>
      </c>
      <c r="AE14" s="1">
        <v>33</v>
      </c>
      <c r="AF14" s="1">
        <v>171.6433</v>
      </c>
      <c r="AG14" s="1">
        <v>13938.342</v>
      </c>
      <c r="AH14" s="1">
        <v>40</v>
      </c>
      <c r="AI14" s="1">
        <v>307.4054</v>
      </c>
      <c r="AJ14" s="1">
        <v>27953.985</v>
      </c>
      <c r="AK14" s="1">
        <v>42</v>
      </c>
      <c r="AL14" s="1">
        <v>308.375</v>
      </c>
      <c r="AM14" s="1">
        <v>48756.057</v>
      </c>
      <c r="AN14" s="1">
        <f t="shared" si="0"/>
        <v>279</v>
      </c>
      <c r="AO14" s="1">
        <f t="shared" si="1"/>
        <v>1865.0819999999999</v>
      </c>
      <c r="AP14" s="1">
        <f t="shared" si="2"/>
        <v>174095.001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f t="shared" si="0"/>
        <v>0</v>
      </c>
      <c r="AO15" s="1">
        <f t="shared" si="1"/>
        <v>0</v>
      </c>
      <c r="AP15" s="1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f t="shared" si="0"/>
        <v>0</v>
      </c>
      <c r="AO17" s="1">
        <f t="shared" si="1"/>
        <v>0</v>
      </c>
      <c r="AP17" s="1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  <c r="AO18" s="1">
        <f t="shared" si="1"/>
        <v>0</v>
      </c>
      <c r="AP18" s="1">
        <f t="shared" si="2"/>
        <v>0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f t="shared" si="0"/>
        <v>0</v>
      </c>
      <c r="AO19" s="1">
        <f t="shared" si="1"/>
        <v>0</v>
      </c>
      <c r="AP19" s="1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8</v>
      </c>
      <c r="AC20" s="1">
        <v>627.209</v>
      </c>
      <c r="AD20" s="1">
        <v>101936.366</v>
      </c>
      <c r="AE20" s="1">
        <v>16</v>
      </c>
      <c r="AF20" s="1">
        <v>1250.934</v>
      </c>
      <c r="AG20" s="1">
        <v>128202.403</v>
      </c>
      <c r="AH20" s="1">
        <v>54</v>
      </c>
      <c r="AI20" s="1">
        <v>1679.984</v>
      </c>
      <c r="AJ20" s="1">
        <v>71178.349</v>
      </c>
      <c r="AK20" s="1">
        <v>10</v>
      </c>
      <c r="AL20" s="1">
        <v>620.766</v>
      </c>
      <c r="AM20" s="1">
        <v>29034.581</v>
      </c>
      <c r="AN20" s="1">
        <f t="shared" si="0"/>
        <v>88</v>
      </c>
      <c r="AO20" s="1">
        <f t="shared" si="1"/>
        <v>4178.893</v>
      </c>
      <c r="AP20" s="1">
        <f t="shared" si="2"/>
        <v>330351.699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7</v>
      </c>
      <c r="AC21" s="1">
        <v>476.341</v>
      </c>
      <c r="AD21" s="1">
        <v>94090.034</v>
      </c>
      <c r="AE21" s="1">
        <v>54</v>
      </c>
      <c r="AF21" s="1">
        <v>4426.159</v>
      </c>
      <c r="AG21" s="1">
        <v>396603.009</v>
      </c>
      <c r="AH21" s="1">
        <v>77</v>
      </c>
      <c r="AI21" s="1">
        <v>5959.082</v>
      </c>
      <c r="AJ21" s="1">
        <v>286728.43</v>
      </c>
      <c r="AK21" s="1">
        <v>10</v>
      </c>
      <c r="AL21" s="1">
        <v>912.665</v>
      </c>
      <c r="AM21" s="1">
        <v>46927.915</v>
      </c>
      <c r="AN21" s="1">
        <f t="shared" si="0"/>
        <v>148</v>
      </c>
      <c r="AO21" s="1">
        <f t="shared" si="1"/>
        <v>11774.247</v>
      </c>
      <c r="AP21" s="1">
        <f t="shared" si="2"/>
        <v>824349.388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>
        <v>1</v>
      </c>
      <c r="H22" s="1">
        <v>0.037</v>
      </c>
      <c r="I22" s="1">
        <v>15.437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1</v>
      </c>
      <c r="AO22" s="1">
        <f t="shared" si="1"/>
        <v>0.037</v>
      </c>
      <c r="AP22" s="1">
        <f t="shared" si="2"/>
        <v>15.437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f t="shared" si="0"/>
        <v>0</v>
      </c>
      <c r="AO23" s="1">
        <f t="shared" si="1"/>
        <v>0</v>
      </c>
      <c r="AP23" s="1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f t="shared" si="0"/>
        <v>0</v>
      </c>
      <c r="AO25" s="1">
        <f t="shared" si="1"/>
        <v>0</v>
      </c>
      <c r="AP25" s="1">
        <f t="shared" si="2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f t="shared" si="0"/>
        <v>0</v>
      </c>
      <c r="AO27" s="1">
        <f t="shared" si="1"/>
        <v>0</v>
      </c>
      <c r="AP27" s="1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f t="shared" si="0"/>
        <v>0</v>
      </c>
      <c r="AO29" s="1">
        <f t="shared" si="1"/>
        <v>0</v>
      </c>
      <c r="AP29" s="1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>
        <v>146</v>
      </c>
      <c r="E30" s="1">
        <v>22.6183</v>
      </c>
      <c r="F30" s="1">
        <v>5441.042</v>
      </c>
      <c r="G30" s="1">
        <v>116</v>
      </c>
      <c r="H30" s="1">
        <v>9.3938</v>
      </c>
      <c r="I30" s="1">
        <v>3290.007</v>
      </c>
      <c r="J30" s="1">
        <v>78</v>
      </c>
      <c r="K30" s="1">
        <v>4.2425</v>
      </c>
      <c r="L30" s="1">
        <v>2053.827</v>
      </c>
      <c r="M30" s="1">
        <v>141</v>
      </c>
      <c r="N30" s="1">
        <v>4.1501</v>
      </c>
      <c r="O30" s="1">
        <v>2019.461</v>
      </c>
      <c r="P30" s="1">
        <v>189</v>
      </c>
      <c r="Q30" s="1">
        <v>4.658</v>
      </c>
      <c r="R30" s="1">
        <v>2292.998</v>
      </c>
      <c r="S30" s="1">
        <v>54</v>
      </c>
      <c r="T30" s="1">
        <v>1.2453</v>
      </c>
      <c r="U30" s="1">
        <v>479.048</v>
      </c>
      <c r="V30" s="1">
        <v>124</v>
      </c>
      <c r="W30" s="1">
        <v>2.1564</v>
      </c>
      <c r="X30" s="1">
        <v>1214.304</v>
      </c>
      <c r="Y30" s="1">
        <v>59</v>
      </c>
      <c r="Z30" s="1">
        <v>1.0103</v>
      </c>
      <c r="AA30" s="1">
        <v>730.483</v>
      </c>
      <c r="AB30" s="1">
        <v>32</v>
      </c>
      <c r="AC30" s="1">
        <v>0.3304</v>
      </c>
      <c r="AD30" s="1">
        <v>236.558</v>
      </c>
      <c r="AE30" s="1">
        <v>134</v>
      </c>
      <c r="AF30" s="1">
        <v>10.5465</v>
      </c>
      <c r="AG30" s="1">
        <v>2979.188</v>
      </c>
      <c r="AH30" s="1">
        <v>227</v>
      </c>
      <c r="AI30" s="1">
        <v>19.0208</v>
      </c>
      <c r="AJ30" s="1">
        <v>6662.231</v>
      </c>
      <c r="AK30" s="1">
        <v>162</v>
      </c>
      <c r="AL30" s="1">
        <v>3.4916</v>
      </c>
      <c r="AM30" s="1">
        <v>2059.124</v>
      </c>
      <c r="AN30" s="1">
        <f t="shared" si="0"/>
        <v>1462</v>
      </c>
      <c r="AO30" s="1">
        <f t="shared" si="1"/>
        <v>82.864</v>
      </c>
      <c r="AP30" s="1">
        <f t="shared" si="2"/>
        <v>29458.270999999997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f t="shared" si="0"/>
        <v>0</v>
      </c>
      <c r="AO31" s="1">
        <f t="shared" si="1"/>
        <v>0</v>
      </c>
      <c r="AP31" s="1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>
        <v>30</v>
      </c>
      <c r="E32" s="1">
        <v>1113.4243</v>
      </c>
      <c r="F32" s="1">
        <v>59455.222</v>
      </c>
      <c r="G32" s="1">
        <v>9</v>
      </c>
      <c r="H32" s="1">
        <v>164.6505</v>
      </c>
      <c r="I32" s="1">
        <v>11519.307</v>
      </c>
      <c r="J32" s="1"/>
      <c r="K32" s="1"/>
      <c r="L32" s="1"/>
      <c r="M32" s="1"/>
      <c r="N32" s="1"/>
      <c r="O32" s="1"/>
      <c r="P32" s="1">
        <v>54</v>
      </c>
      <c r="Q32" s="1">
        <v>463.9364</v>
      </c>
      <c r="R32" s="1">
        <v>25784.9</v>
      </c>
      <c r="S32" s="1">
        <v>72</v>
      </c>
      <c r="T32" s="1">
        <v>234.7895</v>
      </c>
      <c r="U32" s="1">
        <v>52628.677</v>
      </c>
      <c r="V32" s="1">
        <v>74</v>
      </c>
      <c r="W32" s="1">
        <v>453.61</v>
      </c>
      <c r="X32" s="1">
        <v>51428.097</v>
      </c>
      <c r="Y32" s="1">
        <v>78</v>
      </c>
      <c r="Z32" s="1">
        <v>1312.4491</v>
      </c>
      <c r="AA32" s="1">
        <v>164681.79</v>
      </c>
      <c r="AB32" s="1">
        <v>80</v>
      </c>
      <c r="AC32" s="1">
        <v>998.193</v>
      </c>
      <c r="AD32" s="1">
        <v>81076.246</v>
      </c>
      <c r="AE32" s="1">
        <v>202</v>
      </c>
      <c r="AF32" s="1">
        <v>331.2209</v>
      </c>
      <c r="AG32" s="1">
        <v>70564.821</v>
      </c>
      <c r="AH32" s="1">
        <v>281</v>
      </c>
      <c r="AI32" s="1">
        <v>561.6462</v>
      </c>
      <c r="AJ32" s="1">
        <v>88558.417</v>
      </c>
      <c r="AK32" s="1">
        <v>147</v>
      </c>
      <c r="AL32" s="1">
        <v>1276.906</v>
      </c>
      <c r="AM32" s="1">
        <v>78006.104</v>
      </c>
      <c r="AN32" s="1">
        <f t="shared" si="0"/>
        <v>1027</v>
      </c>
      <c r="AO32" s="1">
        <f t="shared" si="1"/>
        <v>6910.825900000001</v>
      </c>
      <c r="AP32" s="1">
        <f t="shared" si="2"/>
        <v>683703.581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>
        <f t="shared" si="0"/>
        <v>0</v>
      </c>
      <c r="AO33" s="1">
        <f t="shared" si="1"/>
        <v>0</v>
      </c>
      <c r="AP33" s="1">
        <f t="shared" si="2"/>
        <v>0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f t="shared" si="0"/>
        <v>0</v>
      </c>
      <c r="AO34" s="1">
        <f t="shared" si="1"/>
        <v>0</v>
      </c>
      <c r="AP34" s="1">
        <f t="shared" si="2"/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>
        <f t="shared" si="0"/>
        <v>0</v>
      </c>
      <c r="AO35" s="1">
        <f t="shared" si="1"/>
        <v>0</v>
      </c>
      <c r="AP35" s="1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f t="shared" si="0"/>
        <v>0</v>
      </c>
      <c r="AO37" s="1">
        <f t="shared" si="1"/>
        <v>0</v>
      </c>
      <c r="AP37" s="1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/>
      <c r="E38" s="1"/>
      <c r="F38" s="1"/>
      <c r="G38" s="1"/>
      <c r="H38" s="1"/>
      <c r="I38" s="1"/>
      <c r="J38" s="1">
        <v>264</v>
      </c>
      <c r="K38" s="1">
        <v>1243.03</v>
      </c>
      <c r="L38" s="1">
        <v>54664.683</v>
      </c>
      <c r="M38" s="1">
        <v>384</v>
      </c>
      <c r="N38" s="1">
        <v>2124.78</v>
      </c>
      <c r="O38" s="1">
        <v>96235.065</v>
      </c>
      <c r="P38" s="1">
        <v>57</v>
      </c>
      <c r="Q38" s="1">
        <v>284.07</v>
      </c>
      <c r="R38" s="1">
        <v>14533.014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705</v>
      </c>
      <c r="AO38" s="1">
        <f t="shared" si="1"/>
        <v>3651.8800000000006</v>
      </c>
      <c r="AP38" s="1">
        <f t="shared" si="2"/>
        <v>165432.762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>
        <f t="shared" si="0"/>
        <v>0</v>
      </c>
      <c r="AO39" s="1">
        <f aca="true" t="shared" si="3" ref="AO39:AP70">+E39+H39+K39+N39+Q39+T39+W39+Z39+AC39+AF39+AI39+AL39</f>
        <v>0</v>
      </c>
      <c r="AP39" s="1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3"/>
        <v>0</v>
      </c>
      <c r="AP40" s="1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>
        <f t="shared" si="0"/>
        <v>0</v>
      </c>
      <c r="AO41" s="1">
        <f t="shared" si="3"/>
        <v>0</v>
      </c>
      <c r="AP41" s="1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3"/>
        <v>0</v>
      </c>
      <c r="AP42" s="1">
        <f t="shared" si="2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>
        <f t="shared" si="0"/>
        <v>0</v>
      </c>
      <c r="AO43" s="1">
        <f t="shared" si="3"/>
        <v>0</v>
      </c>
      <c r="AP43" s="1">
        <f t="shared" si="2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3"/>
        <v>0</v>
      </c>
      <c r="AP44" s="1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>
        <f t="shared" si="0"/>
        <v>0</v>
      </c>
      <c r="AO45" s="1">
        <f t="shared" si="3"/>
        <v>0</v>
      </c>
      <c r="AP45" s="1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3"/>
        <v>0</v>
      </c>
      <c r="AP46" s="1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>
        <f t="shared" si="0"/>
        <v>0</v>
      </c>
      <c r="AO47" s="1">
        <f t="shared" si="3"/>
        <v>0</v>
      </c>
      <c r="AP47" s="1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4</v>
      </c>
      <c r="T48" s="1">
        <v>0.995</v>
      </c>
      <c r="U48" s="1">
        <v>328.86</v>
      </c>
      <c r="V48" s="1">
        <v>42</v>
      </c>
      <c r="W48" s="1">
        <v>7.558</v>
      </c>
      <c r="X48" s="1">
        <v>2607.77</v>
      </c>
      <c r="Y48" s="1">
        <v>51</v>
      </c>
      <c r="Z48" s="1">
        <v>11.6195</v>
      </c>
      <c r="AA48" s="1">
        <v>3674.581</v>
      </c>
      <c r="AB48" s="1">
        <v>63</v>
      </c>
      <c r="AC48" s="1">
        <v>23.9625</v>
      </c>
      <c r="AD48" s="1">
        <v>6738.552</v>
      </c>
      <c r="AE48" s="1">
        <v>2</v>
      </c>
      <c r="AF48" s="1">
        <v>0.16</v>
      </c>
      <c r="AG48" s="1">
        <v>83.475</v>
      </c>
      <c r="AH48" s="1">
        <v>1</v>
      </c>
      <c r="AI48" s="1">
        <v>0.3</v>
      </c>
      <c r="AJ48" s="1">
        <v>25.2</v>
      </c>
      <c r="AK48" s="1"/>
      <c r="AL48" s="1"/>
      <c r="AM48" s="1"/>
      <c r="AN48" s="1">
        <f t="shared" si="0"/>
        <v>163</v>
      </c>
      <c r="AO48" s="1">
        <f t="shared" si="3"/>
        <v>44.59499999999999</v>
      </c>
      <c r="AP48" s="1">
        <f t="shared" si="2"/>
        <v>13458.438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>
        <f t="shared" si="0"/>
        <v>0</v>
      </c>
      <c r="AO49" s="1">
        <f t="shared" si="3"/>
        <v>0</v>
      </c>
      <c r="AP49" s="1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3"/>
        <v>0</v>
      </c>
      <c r="AP50" s="1">
        <f t="shared" si="2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>
        <f t="shared" si="0"/>
        <v>0</v>
      </c>
      <c r="AO51" s="1">
        <f t="shared" si="3"/>
        <v>0</v>
      </c>
      <c r="AP51" s="1">
        <f t="shared" si="2"/>
        <v>0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3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>
        <f t="shared" si="0"/>
        <v>0</v>
      </c>
      <c r="AO53" s="1">
        <f t="shared" si="3"/>
        <v>0</v>
      </c>
      <c r="AP53" s="1">
        <f t="shared" si="2"/>
        <v>0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3"/>
        <v>0</v>
      </c>
      <c r="AP54" s="1">
        <f t="shared" si="2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>
        <f t="shared" si="0"/>
        <v>0</v>
      </c>
      <c r="AO55" s="1">
        <f t="shared" si="3"/>
        <v>0</v>
      </c>
      <c r="AP55" s="1">
        <f t="shared" si="2"/>
        <v>0</v>
      </c>
      <c r="AQ55" s="56" t="s">
        <v>24</v>
      </c>
      <c r="AR55" s="337"/>
      <c r="AS55" s="57"/>
      <c r="AT55" s="25"/>
    </row>
    <row r="56" spans="1:46" ht="18.75">
      <c r="A56" s="345" t="s">
        <v>104</v>
      </c>
      <c r="B56" s="346" t="s">
        <v>61</v>
      </c>
      <c r="C56" s="75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3"/>
        <v>0</v>
      </c>
      <c r="AP56" s="1">
        <f t="shared" si="2"/>
        <v>0</v>
      </c>
      <c r="AQ56" s="62" t="s">
        <v>23</v>
      </c>
      <c r="AR56" s="349" t="s">
        <v>105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f t="shared" si="0"/>
        <v>0</v>
      </c>
      <c r="AO57" s="1">
        <f t="shared" si="3"/>
        <v>0</v>
      </c>
      <c r="AP57" s="1">
        <f t="shared" si="2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157" t="s">
        <v>23</v>
      </c>
      <c r="D58" s="1">
        <v>76</v>
      </c>
      <c r="E58" s="1">
        <v>4.6717</v>
      </c>
      <c r="F58" s="1">
        <v>2083.873</v>
      </c>
      <c r="G58" s="1">
        <v>50</v>
      </c>
      <c r="H58" s="1">
        <v>2.4204</v>
      </c>
      <c r="I58" s="1">
        <v>1044.227</v>
      </c>
      <c r="J58" s="1">
        <v>59</v>
      </c>
      <c r="K58" s="1">
        <v>2.376</v>
      </c>
      <c r="L58" s="1">
        <v>1086.641</v>
      </c>
      <c r="M58" s="1">
        <v>72</v>
      </c>
      <c r="N58" s="1">
        <v>5.0151</v>
      </c>
      <c r="O58" s="1">
        <v>3249.865</v>
      </c>
      <c r="P58" s="1">
        <v>210</v>
      </c>
      <c r="Q58" s="1">
        <v>340.8194</v>
      </c>
      <c r="R58" s="1">
        <v>153385.816</v>
      </c>
      <c r="S58" s="1">
        <v>331</v>
      </c>
      <c r="T58" s="1">
        <v>1101.8815</v>
      </c>
      <c r="U58" s="1">
        <v>277803.204</v>
      </c>
      <c r="V58" s="1">
        <v>527</v>
      </c>
      <c r="W58" s="1">
        <v>2231.3291</v>
      </c>
      <c r="X58" s="1">
        <v>518719.371</v>
      </c>
      <c r="Y58" s="1">
        <v>225</v>
      </c>
      <c r="Z58" s="1">
        <v>495.0481</v>
      </c>
      <c r="AA58" s="1">
        <v>137371.555</v>
      </c>
      <c r="AB58" s="1">
        <v>179</v>
      </c>
      <c r="AC58" s="1">
        <v>154.8395</v>
      </c>
      <c r="AD58" s="1">
        <v>42473.458</v>
      </c>
      <c r="AE58" s="1">
        <v>147</v>
      </c>
      <c r="AF58" s="1">
        <v>6.4326</v>
      </c>
      <c r="AG58" s="1">
        <v>4359.205</v>
      </c>
      <c r="AH58" s="1">
        <v>152</v>
      </c>
      <c r="AI58" s="1">
        <v>7.1552</v>
      </c>
      <c r="AJ58" s="1">
        <v>3627.945</v>
      </c>
      <c r="AK58" s="1">
        <v>148</v>
      </c>
      <c r="AL58" s="1">
        <v>8.194</v>
      </c>
      <c r="AM58" s="1">
        <v>3925.573</v>
      </c>
      <c r="AN58" s="1">
        <f t="shared" si="0"/>
        <v>2176</v>
      </c>
      <c r="AO58" s="1">
        <f t="shared" si="3"/>
        <v>4360.1826</v>
      </c>
      <c r="AP58" s="1">
        <f t="shared" si="2"/>
        <v>1149130.7330000002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54" t="s">
        <v>63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>
        <f t="shared" si="0"/>
        <v>0</v>
      </c>
      <c r="AO59" s="1">
        <f t="shared" si="3"/>
        <v>0</v>
      </c>
      <c r="AP59" s="1">
        <f>+F59+I59+L59+O59+R59+U59+X59+AA59+AD59+AG59+AJ59+AM59</f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52" t="s">
        <v>24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>
        <f t="shared" si="0"/>
        <v>0</v>
      </c>
      <c r="AO60" s="1">
        <f t="shared" si="3"/>
        <v>0</v>
      </c>
      <c r="AP60" s="1">
        <f t="shared" si="2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64" t="s">
        <v>23</v>
      </c>
      <c r="D61" s="1">
        <v>287</v>
      </c>
      <c r="E61" s="1">
        <v>1356.6946</v>
      </c>
      <c r="F61" s="1">
        <v>85212.56700000001</v>
      </c>
      <c r="G61" s="1">
        <v>221</v>
      </c>
      <c r="H61" s="1">
        <v>489.3692</v>
      </c>
      <c r="I61" s="1">
        <v>35386.934</v>
      </c>
      <c r="J61" s="1">
        <v>437</v>
      </c>
      <c r="K61" s="1">
        <v>1672.2385</v>
      </c>
      <c r="L61" s="1">
        <v>80332.587</v>
      </c>
      <c r="M61" s="1">
        <v>621</v>
      </c>
      <c r="N61" s="1">
        <v>2277.9279</v>
      </c>
      <c r="O61" s="1">
        <v>113700.77</v>
      </c>
      <c r="P61" s="1">
        <v>527</v>
      </c>
      <c r="Q61" s="1">
        <v>1174.7689</v>
      </c>
      <c r="R61" s="1">
        <v>210267.20299999998</v>
      </c>
      <c r="S61" s="1">
        <v>478</v>
      </c>
      <c r="T61" s="1">
        <v>1385.4234</v>
      </c>
      <c r="U61" s="1">
        <v>340046.56500000006</v>
      </c>
      <c r="V61" s="1">
        <v>767</v>
      </c>
      <c r="W61" s="1">
        <v>2694.6535</v>
      </c>
      <c r="X61" s="1">
        <v>573969.542</v>
      </c>
      <c r="Y61" s="1">
        <v>413</v>
      </c>
      <c r="Z61" s="1">
        <v>1820.127</v>
      </c>
      <c r="AA61" s="1">
        <v>306458.409</v>
      </c>
      <c r="AB61" s="1">
        <f aca="true" t="shared" si="4" ref="AB61:AM61">+AB6+AB8+AB10+AB12+AB14+AB16+AB18+AB20+AB22+AB24+AB26+AB28+AB30+AB32+AB34+AB36+AB38+AB40+AB42+AB44+AB46+AB48+AB50+AB52+AB54+AB56+AB58</f>
        <v>397</v>
      </c>
      <c r="AC61" s="1">
        <f t="shared" si="4"/>
        <v>1971.8425000000002</v>
      </c>
      <c r="AD61" s="1">
        <f t="shared" si="4"/>
        <v>239874.30099999998</v>
      </c>
      <c r="AE61" s="1">
        <f t="shared" si="4"/>
        <v>534</v>
      </c>
      <c r="AF61" s="1">
        <f t="shared" si="4"/>
        <v>1770.9373</v>
      </c>
      <c r="AG61" s="1">
        <f t="shared" si="4"/>
        <v>220127.43399999998</v>
      </c>
      <c r="AH61" s="1">
        <f t="shared" si="4"/>
        <v>755</v>
      </c>
      <c r="AI61" s="1">
        <f t="shared" si="4"/>
        <v>2575.5116000000003</v>
      </c>
      <c r="AJ61" s="1">
        <f t="shared" si="4"/>
        <v>198006.12700000004</v>
      </c>
      <c r="AK61" s="1">
        <f t="shared" si="4"/>
        <v>509</v>
      </c>
      <c r="AL61" s="1">
        <f t="shared" si="4"/>
        <v>2217.7326</v>
      </c>
      <c r="AM61" s="1">
        <f t="shared" si="4"/>
        <v>161781.439</v>
      </c>
      <c r="AN61" s="1">
        <f t="shared" si="0"/>
        <v>5946</v>
      </c>
      <c r="AO61" s="1">
        <f t="shared" si="3"/>
        <v>21407.227000000003</v>
      </c>
      <c r="AP61" s="1">
        <f t="shared" si="2"/>
        <v>2565163.8779999996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64</v>
      </c>
      <c r="B62" s="354" t="s">
        <v>64</v>
      </c>
      <c r="C62" s="54" t="s">
        <v>63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f aca="true" t="shared" si="5" ref="AB62:AM62">AB59</f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G62" s="1">
        <f t="shared" si="5"/>
        <v>0</v>
      </c>
      <c r="AH62" s="1">
        <f t="shared" si="5"/>
        <v>0</v>
      </c>
      <c r="AI62" s="1">
        <f t="shared" si="5"/>
        <v>0</v>
      </c>
      <c r="AJ62" s="1">
        <f t="shared" si="5"/>
        <v>0</v>
      </c>
      <c r="AK62" s="1">
        <f t="shared" si="5"/>
        <v>0</v>
      </c>
      <c r="AL62" s="1">
        <f t="shared" si="5"/>
        <v>0</v>
      </c>
      <c r="AM62" s="1">
        <f t="shared" si="5"/>
        <v>0</v>
      </c>
      <c r="AN62" s="1">
        <f t="shared" si="0"/>
        <v>0</v>
      </c>
      <c r="AO62" s="1">
        <f t="shared" si="3"/>
        <v>0</v>
      </c>
      <c r="AP62" s="1">
        <f>+F62+I62+L62+O62+R62+U62+X62+AA62+AD62+AG62+AJ62+AM62</f>
        <v>0</v>
      </c>
      <c r="AQ62" s="65" t="s">
        <v>63</v>
      </c>
      <c r="AR62" s="373" t="s">
        <v>64</v>
      </c>
      <c r="AS62" s="374"/>
      <c r="AT62" s="25"/>
    </row>
    <row r="63" spans="1:46" ht="18.75">
      <c r="A63" s="40"/>
      <c r="B63" s="41"/>
      <c r="C63" s="52" t="s">
        <v>24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3</v>
      </c>
      <c r="W63" s="1">
        <v>1078.986</v>
      </c>
      <c r="X63" s="1">
        <v>198626.366</v>
      </c>
      <c r="Y63" s="1">
        <v>4</v>
      </c>
      <c r="Z63" s="1">
        <v>992.97</v>
      </c>
      <c r="AA63" s="1">
        <v>217017.558</v>
      </c>
      <c r="AB63" s="1">
        <f aca="true" t="shared" si="6" ref="AB63:AM63">+AB7+AB9+AB11+AB13+AB15+AB17+AB19+AB21+AB23+AB25+AB27+AB29+AB31+AB33+AB35+AB37+AB39+AB41+AB43+AB45+AB47+AB49+AB51+AB53+AB55+AB57+AB60</f>
        <v>8</v>
      </c>
      <c r="AC63" s="1">
        <f t="shared" si="6"/>
        <v>688.625</v>
      </c>
      <c r="AD63" s="1">
        <f t="shared" si="6"/>
        <v>141388.109</v>
      </c>
      <c r="AE63" s="1">
        <f t="shared" si="6"/>
        <v>54</v>
      </c>
      <c r="AF63" s="1">
        <f t="shared" si="6"/>
        <v>4426.159</v>
      </c>
      <c r="AG63" s="1">
        <f t="shared" si="6"/>
        <v>396603.009</v>
      </c>
      <c r="AH63" s="1">
        <f t="shared" si="6"/>
        <v>77</v>
      </c>
      <c r="AI63" s="1">
        <f t="shared" si="6"/>
        <v>5959.082</v>
      </c>
      <c r="AJ63" s="1">
        <f t="shared" si="6"/>
        <v>286728.43</v>
      </c>
      <c r="AK63" s="1">
        <f t="shared" si="6"/>
        <v>10</v>
      </c>
      <c r="AL63" s="1">
        <f t="shared" si="6"/>
        <v>912.665</v>
      </c>
      <c r="AM63" s="1">
        <f t="shared" si="6"/>
        <v>46927.915</v>
      </c>
      <c r="AN63" s="1">
        <f t="shared" si="0"/>
        <v>156</v>
      </c>
      <c r="AO63" s="1">
        <f t="shared" si="3"/>
        <v>14058.487000000001</v>
      </c>
      <c r="AP63" s="1">
        <f t="shared" si="2"/>
        <v>1287291.387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54" t="s">
        <v>23</v>
      </c>
      <c r="D64" s="1">
        <v>30</v>
      </c>
      <c r="E64" s="1">
        <v>1311.757</v>
      </c>
      <c r="F64" s="1">
        <v>51860.909</v>
      </c>
      <c r="G64" s="1">
        <v>15</v>
      </c>
      <c r="H64" s="1">
        <v>485.059</v>
      </c>
      <c r="I64" s="1">
        <v>20422.578</v>
      </c>
      <c r="J64" s="1">
        <v>13</v>
      </c>
      <c r="K64" s="1">
        <v>206.636</v>
      </c>
      <c r="L64" s="1">
        <v>9563.373</v>
      </c>
      <c r="M64" s="1">
        <v>10</v>
      </c>
      <c r="N64" s="1">
        <v>325.112</v>
      </c>
      <c r="O64" s="1">
        <v>13525.107</v>
      </c>
      <c r="P64" s="1">
        <v>30</v>
      </c>
      <c r="Q64" s="1">
        <v>321.388</v>
      </c>
      <c r="R64" s="1">
        <v>21236.151</v>
      </c>
      <c r="S64" s="1">
        <v>67</v>
      </c>
      <c r="T64" s="1">
        <v>321.366</v>
      </c>
      <c r="U64" s="1">
        <v>35088.497</v>
      </c>
      <c r="V64" s="1">
        <v>767</v>
      </c>
      <c r="W64" s="1">
        <v>401.088</v>
      </c>
      <c r="X64" s="1">
        <v>53275.84</v>
      </c>
      <c r="Y64" s="1">
        <v>54</v>
      </c>
      <c r="Z64" s="1">
        <v>339.861</v>
      </c>
      <c r="AA64" s="1">
        <v>37432.562</v>
      </c>
      <c r="AB64" s="1">
        <v>61</v>
      </c>
      <c r="AC64" s="1">
        <v>752.334</v>
      </c>
      <c r="AD64" s="1">
        <v>41457.769</v>
      </c>
      <c r="AE64" s="1">
        <v>117</v>
      </c>
      <c r="AF64" s="1">
        <v>681.927</v>
      </c>
      <c r="AG64" s="1">
        <v>54574.546</v>
      </c>
      <c r="AH64" s="1">
        <v>104</v>
      </c>
      <c r="AI64" s="1">
        <v>1486.979</v>
      </c>
      <c r="AJ64" s="1">
        <v>83695.978</v>
      </c>
      <c r="AK64" s="1">
        <v>63</v>
      </c>
      <c r="AL64" s="1">
        <v>1686.529</v>
      </c>
      <c r="AM64" s="1">
        <v>80778.419</v>
      </c>
      <c r="AN64" s="1">
        <f t="shared" si="0"/>
        <v>1331</v>
      </c>
      <c r="AO64" s="1">
        <f t="shared" si="3"/>
        <v>8320.036</v>
      </c>
      <c r="AP64" s="1">
        <f t="shared" si="2"/>
        <v>502911.72899999993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1"/>
      <c r="E65" s="1"/>
      <c r="F65" s="1"/>
      <c r="G65" s="1"/>
      <c r="H65" s="1"/>
      <c r="I65" s="1"/>
      <c r="J65" s="1">
        <v>14</v>
      </c>
      <c r="K65" s="1">
        <v>261</v>
      </c>
      <c r="L65" s="1">
        <v>13751.955</v>
      </c>
      <c r="M65" s="1">
        <v>4</v>
      </c>
      <c r="N65" s="1">
        <v>72</v>
      </c>
      <c r="O65" s="1">
        <v>3729.6</v>
      </c>
      <c r="P65" s="1">
        <v>3</v>
      </c>
      <c r="Q65" s="1">
        <v>7.5</v>
      </c>
      <c r="R65" s="1">
        <v>535.5</v>
      </c>
      <c r="S65" s="1">
        <v>1</v>
      </c>
      <c r="T65" s="1">
        <v>0.528</v>
      </c>
      <c r="U65" s="1">
        <v>264.782</v>
      </c>
      <c r="V65" s="1"/>
      <c r="W65" s="1"/>
      <c r="X65" s="1"/>
      <c r="Y65" s="1"/>
      <c r="Z65" s="1"/>
      <c r="AA65" s="1"/>
      <c r="AB65" s="1">
        <v>1</v>
      </c>
      <c r="AC65" s="1">
        <v>17.895</v>
      </c>
      <c r="AD65" s="1">
        <v>9394.875</v>
      </c>
      <c r="AE65" s="1"/>
      <c r="AF65" s="1"/>
      <c r="AG65" s="1"/>
      <c r="AH65" s="1"/>
      <c r="AI65" s="1"/>
      <c r="AJ65" s="1"/>
      <c r="AK65" s="1"/>
      <c r="AL65" s="1"/>
      <c r="AM65" s="1"/>
      <c r="AN65" s="1">
        <f t="shared" si="0"/>
        <v>23</v>
      </c>
      <c r="AO65" s="1">
        <f t="shared" si="3"/>
        <v>358.923</v>
      </c>
      <c r="AP65" s="1">
        <f t="shared" si="2"/>
        <v>27676.712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3"/>
        <v>0</v>
      </c>
      <c r="AP66" s="1">
        <f t="shared" si="2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>
        <f t="shared" si="0"/>
        <v>0</v>
      </c>
      <c r="AO67" s="1">
        <f t="shared" si="3"/>
        <v>0</v>
      </c>
      <c r="AP67" s="1">
        <f t="shared" si="2"/>
        <v>0</v>
      </c>
      <c r="AQ67" s="56" t="s">
        <v>24</v>
      </c>
      <c r="AR67" s="337"/>
      <c r="AS67" s="57" t="s">
        <v>49</v>
      </c>
      <c r="AT67" s="25"/>
    </row>
    <row r="68" spans="1:46" s="93" customFormat="1" ht="18.75">
      <c r="A68" s="355" t="s">
        <v>106</v>
      </c>
      <c r="B68" s="356"/>
      <c r="C68" s="291" t="s">
        <v>23</v>
      </c>
      <c r="D68" s="1">
        <f>+D61+D64+D66</f>
        <v>317</v>
      </c>
      <c r="E68" s="1">
        <f>+E61+E64+E66</f>
        <v>2668.4516000000003</v>
      </c>
      <c r="F68" s="1">
        <f>+F61+F64+F66</f>
        <v>137073.47600000002</v>
      </c>
      <c r="G68" s="1">
        <f>+G61+G64+G66</f>
        <v>236</v>
      </c>
      <c r="H68" s="1">
        <f aca="true" t="shared" si="7" ref="H68:AN68">+H61+H64+H66</f>
        <v>974.4282000000001</v>
      </c>
      <c r="I68" s="1">
        <f t="shared" si="7"/>
        <v>55809.512</v>
      </c>
      <c r="J68" s="1">
        <f>+J61+J64+J66</f>
        <v>450</v>
      </c>
      <c r="K68" s="1">
        <f>+K61+K64+K66</f>
        <v>1878.8745</v>
      </c>
      <c r="L68" s="1">
        <f>+L61+L64+L66</f>
        <v>89895.95999999999</v>
      </c>
      <c r="M68" s="1">
        <f t="shared" si="7"/>
        <v>631</v>
      </c>
      <c r="N68" s="1">
        <f t="shared" si="7"/>
        <v>2603.0399</v>
      </c>
      <c r="O68" s="1">
        <f t="shared" si="7"/>
        <v>127225.87700000001</v>
      </c>
      <c r="P68" s="1">
        <f t="shared" si="7"/>
        <v>557</v>
      </c>
      <c r="Q68" s="1">
        <f t="shared" si="7"/>
        <v>1496.1569</v>
      </c>
      <c r="R68" s="1">
        <f t="shared" si="7"/>
        <v>231503.354</v>
      </c>
      <c r="S68" s="1">
        <f aca="true" t="shared" si="8" ref="S68:X68">+S61+S64+S66</f>
        <v>545</v>
      </c>
      <c r="T68" s="1">
        <f t="shared" si="8"/>
        <v>1706.7894</v>
      </c>
      <c r="U68" s="1">
        <f t="shared" si="8"/>
        <v>375135.06200000003</v>
      </c>
      <c r="V68" s="1">
        <f t="shared" si="8"/>
        <v>1534</v>
      </c>
      <c r="W68" s="1">
        <f t="shared" si="8"/>
        <v>3095.7415</v>
      </c>
      <c r="X68" s="1">
        <f t="shared" si="8"/>
        <v>627245.382</v>
      </c>
      <c r="Y68" s="1">
        <f t="shared" si="7"/>
        <v>467</v>
      </c>
      <c r="Z68" s="1">
        <f t="shared" si="7"/>
        <v>2159.988</v>
      </c>
      <c r="AA68" s="1">
        <f t="shared" si="7"/>
        <v>343890.97099999996</v>
      </c>
      <c r="AB68" s="1">
        <f t="shared" si="7"/>
        <v>458</v>
      </c>
      <c r="AC68" s="1">
        <f t="shared" si="7"/>
        <v>2724.1765</v>
      </c>
      <c r="AD68" s="1">
        <f t="shared" si="7"/>
        <v>281332.06999999995</v>
      </c>
      <c r="AE68" s="1">
        <f t="shared" si="7"/>
        <v>651</v>
      </c>
      <c r="AF68" s="1">
        <f>+AF61+AF64+AF66</f>
        <v>2452.8643</v>
      </c>
      <c r="AG68" s="1">
        <f t="shared" si="7"/>
        <v>274701.98</v>
      </c>
      <c r="AH68" s="1">
        <f>+AH61+AH64+AH66</f>
        <v>859</v>
      </c>
      <c r="AI68" s="1">
        <f>+AI61+AI64+AI66</f>
        <v>4062.4906</v>
      </c>
      <c r="AJ68" s="1">
        <f>+AJ61+AJ64+AJ66</f>
        <v>281702.10500000004</v>
      </c>
      <c r="AK68" s="1">
        <f t="shared" si="7"/>
        <v>572</v>
      </c>
      <c r="AL68" s="1">
        <f t="shared" si="7"/>
        <v>3904.2616</v>
      </c>
      <c r="AM68" s="1">
        <f t="shared" si="7"/>
        <v>242559.858</v>
      </c>
      <c r="AN68" s="1">
        <f t="shared" si="7"/>
        <v>7277</v>
      </c>
      <c r="AO68" s="1">
        <f t="shared" si="3"/>
        <v>29727.263000000006</v>
      </c>
      <c r="AP68" s="1">
        <f t="shared" si="3"/>
        <v>3068075.607</v>
      </c>
      <c r="AQ68" s="181" t="s">
        <v>23</v>
      </c>
      <c r="AR68" s="362" t="s">
        <v>77</v>
      </c>
      <c r="AS68" s="363"/>
      <c r="AT68" s="92"/>
    </row>
    <row r="69" spans="1:46" s="93" customFormat="1" ht="18.75">
      <c r="A69" s="357"/>
      <c r="B69" s="358"/>
      <c r="C69" s="292" t="s">
        <v>24</v>
      </c>
      <c r="D69" s="1">
        <f>+D63+D65+D67</f>
        <v>0</v>
      </c>
      <c r="E69" s="1">
        <f>+E63+E65+E67</f>
        <v>0</v>
      </c>
      <c r="F69" s="1">
        <f>+F63+F65+F67</f>
        <v>0</v>
      </c>
      <c r="G69" s="1">
        <f aca="true" t="shared" si="9" ref="G69:AG69">+G63+G65+G67</f>
        <v>0</v>
      </c>
      <c r="H69" s="1">
        <f t="shared" si="9"/>
        <v>0</v>
      </c>
      <c r="I69" s="1">
        <f t="shared" si="9"/>
        <v>0</v>
      </c>
      <c r="J69" s="1">
        <f>+J63+J65+J67</f>
        <v>14</v>
      </c>
      <c r="K69" s="1">
        <f>+K63+K65+K67</f>
        <v>261</v>
      </c>
      <c r="L69" s="1">
        <f>+L63+L65+L67</f>
        <v>13751.955</v>
      </c>
      <c r="M69" s="1">
        <f t="shared" si="9"/>
        <v>4</v>
      </c>
      <c r="N69" s="1">
        <f t="shared" si="9"/>
        <v>72</v>
      </c>
      <c r="O69" s="1">
        <f t="shared" si="9"/>
        <v>3729.6</v>
      </c>
      <c r="P69" s="1">
        <f t="shared" si="9"/>
        <v>3</v>
      </c>
      <c r="Q69" s="1">
        <f t="shared" si="9"/>
        <v>7.5</v>
      </c>
      <c r="R69" s="1">
        <f t="shared" si="9"/>
        <v>535.5</v>
      </c>
      <c r="S69" s="1">
        <f aca="true" t="shared" si="10" ref="S69:X69">+S63+S65+S67</f>
        <v>1</v>
      </c>
      <c r="T69" s="1">
        <f t="shared" si="10"/>
        <v>0.528</v>
      </c>
      <c r="U69" s="1">
        <f t="shared" si="10"/>
        <v>264.782</v>
      </c>
      <c r="V69" s="1">
        <f t="shared" si="10"/>
        <v>3</v>
      </c>
      <c r="W69" s="1">
        <f t="shared" si="10"/>
        <v>1078.986</v>
      </c>
      <c r="X69" s="1">
        <f t="shared" si="10"/>
        <v>198626.366</v>
      </c>
      <c r="Y69" s="1">
        <f t="shared" si="9"/>
        <v>4</v>
      </c>
      <c r="Z69" s="1">
        <f t="shared" si="9"/>
        <v>992.97</v>
      </c>
      <c r="AA69" s="1">
        <f t="shared" si="9"/>
        <v>217017.558</v>
      </c>
      <c r="AB69" s="1">
        <f t="shared" si="9"/>
        <v>9</v>
      </c>
      <c r="AC69" s="1">
        <f t="shared" si="9"/>
        <v>706.52</v>
      </c>
      <c r="AD69" s="1">
        <f t="shared" si="9"/>
        <v>150782.984</v>
      </c>
      <c r="AE69" s="1">
        <f t="shared" si="9"/>
        <v>54</v>
      </c>
      <c r="AF69" s="1">
        <f t="shared" si="9"/>
        <v>4426.159</v>
      </c>
      <c r="AG69" s="1">
        <f t="shared" si="9"/>
        <v>396603.009</v>
      </c>
      <c r="AH69" s="1">
        <f aca="true" t="shared" si="11" ref="AH69:AN69">+AH63+AH65+AH67</f>
        <v>77</v>
      </c>
      <c r="AI69" s="1">
        <f t="shared" si="11"/>
        <v>5959.082</v>
      </c>
      <c r="AJ69" s="1">
        <f t="shared" si="11"/>
        <v>286728.43</v>
      </c>
      <c r="AK69" s="1">
        <f t="shared" si="11"/>
        <v>10</v>
      </c>
      <c r="AL69" s="1">
        <f t="shared" si="11"/>
        <v>912.665</v>
      </c>
      <c r="AM69" s="1">
        <f t="shared" si="11"/>
        <v>46927.915</v>
      </c>
      <c r="AN69" s="1">
        <f t="shared" si="11"/>
        <v>179</v>
      </c>
      <c r="AO69" s="1">
        <f t="shared" si="3"/>
        <v>14417.41</v>
      </c>
      <c r="AP69" s="1">
        <f t="shared" si="3"/>
        <v>1314968.099</v>
      </c>
      <c r="AQ69" s="186" t="s">
        <v>24</v>
      </c>
      <c r="AR69" s="364"/>
      <c r="AS69" s="365"/>
      <c r="AT69" s="92"/>
    </row>
    <row r="70" spans="1:46" s="93" customFormat="1" ht="19.5" thickBot="1">
      <c r="A70" s="369" t="s">
        <v>99</v>
      </c>
      <c r="B70" s="370" t="s">
        <v>69</v>
      </c>
      <c r="C70" s="29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>
        <f>+D70+G70+J70+M70+P70+S70+V70+Y70+AB70+AE70+AH70+AK70</f>
        <v>0</v>
      </c>
      <c r="AO70" s="1">
        <f>+E70+H70+K70+N70+Q70+T70+W70+Z70+AC70+AF70+AI70+AL70</f>
        <v>0</v>
      </c>
      <c r="AP70" s="1">
        <f t="shared" si="3"/>
        <v>0</v>
      </c>
      <c r="AQ70" s="366" t="s">
        <v>99</v>
      </c>
      <c r="AR70" s="367" t="s">
        <v>69</v>
      </c>
      <c r="AS70" s="368"/>
      <c r="AT70" s="92"/>
    </row>
    <row r="71" spans="1:46" s="93" customFormat="1" ht="19.5" thickBot="1">
      <c r="A71" s="371" t="s">
        <v>101</v>
      </c>
      <c r="B71" s="372" t="s">
        <v>70</v>
      </c>
      <c r="C71" s="293"/>
      <c r="D71" s="1">
        <f>D68+D69</f>
        <v>317</v>
      </c>
      <c r="E71" s="1">
        <f>E68+E69</f>
        <v>2668.4516000000003</v>
      </c>
      <c r="F71" s="1">
        <f>F68+F69</f>
        <v>137073.47600000002</v>
      </c>
      <c r="G71" s="1">
        <f aca="true" t="shared" si="12" ref="G71:AM71">G68+G69</f>
        <v>236</v>
      </c>
      <c r="H71" s="1">
        <f t="shared" si="12"/>
        <v>974.4282000000001</v>
      </c>
      <c r="I71" s="1">
        <f t="shared" si="12"/>
        <v>55809.512</v>
      </c>
      <c r="J71" s="1">
        <f t="shared" si="12"/>
        <v>464</v>
      </c>
      <c r="K71" s="1">
        <f t="shared" si="12"/>
        <v>2139.8745</v>
      </c>
      <c r="L71" s="1">
        <f t="shared" si="12"/>
        <v>103647.915</v>
      </c>
      <c r="M71" s="1">
        <f t="shared" si="12"/>
        <v>635</v>
      </c>
      <c r="N71" s="1">
        <f t="shared" si="12"/>
        <v>2675.0399</v>
      </c>
      <c r="O71" s="1">
        <f t="shared" si="12"/>
        <v>130955.47700000001</v>
      </c>
      <c r="P71" s="1">
        <f>P68+P69+P70</f>
        <v>560</v>
      </c>
      <c r="Q71" s="1">
        <f>Q68+Q69+Q70</f>
        <v>1503.6569</v>
      </c>
      <c r="R71" s="1">
        <f>R68+R69+R70</f>
        <v>232038.854</v>
      </c>
      <c r="S71" s="1">
        <f aca="true" t="shared" si="13" ref="S71:X71">S68+S69+S70</f>
        <v>546</v>
      </c>
      <c r="T71" s="1">
        <f t="shared" si="13"/>
        <v>1707.3174</v>
      </c>
      <c r="U71" s="1">
        <f t="shared" si="13"/>
        <v>375399.84400000004</v>
      </c>
      <c r="V71" s="1">
        <f t="shared" si="13"/>
        <v>1537</v>
      </c>
      <c r="W71" s="1">
        <f t="shared" si="13"/>
        <v>4174.7275</v>
      </c>
      <c r="X71" s="1">
        <f t="shared" si="13"/>
        <v>825871.748</v>
      </c>
      <c r="Y71" s="1">
        <f t="shared" si="12"/>
        <v>471</v>
      </c>
      <c r="Z71" s="1">
        <f t="shared" si="12"/>
        <v>3152.9579999999996</v>
      </c>
      <c r="AA71" s="1">
        <f t="shared" si="12"/>
        <v>560908.529</v>
      </c>
      <c r="AB71" s="1">
        <f t="shared" si="12"/>
        <v>467</v>
      </c>
      <c r="AC71" s="1">
        <f t="shared" si="12"/>
        <v>3430.6965</v>
      </c>
      <c r="AD71" s="1">
        <f t="shared" si="12"/>
        <v>432115.05399999995</v>
      </c>
      <c r="AE71" s="1">
        <f t="shared" si="12"/>
        <v>705</v>
      </c>
      <c r="AF71" s="1">
        <f>AF68+AF69</f>
        <v>6879.0233</v>
      </c>
      <c r="AG71" s="1">
        <f t="shared" si="12"/>
        <v>671304.9890000001</v>
      </c>
      <c r="AH71" s="1">
        <f>AH68+AH69</f>
        <v>936</v>
      </c>
      <c r="AI71" s="1">
        <f>AI68+AI69</f>
        <v>10021.5726</v>
      </c>
      <c r="AJ71" s="1">
        <f>AJ68+AJ69</f>
        <v>568430.535</v>
      </c>
      <c r="AK71" s="1">
        <f t="shared" si="12"/>
        <v>582</v>
      </c>
      <c r="AL71" s="1">
        <f t="shared" si="12"/>
        <v>4816.9266</v>
      </c>
      <c r="AM71" s="1">
        <f t="shared" si="12"/>
        <v>289487.773</v>
      </c>
      <c r="AN71" s="1">
        <f>+D71+G71+J71+M71+P71+S71+V71+Y71+AB71+AE71+AH71+AK71</f>
        <v>7456</v>
      </c>
      <c r="AO71" s="1">
        <f>+E71+H71+K71+N71+Q71+T71+W71+Z71+AC71+AF71+AI71+AL71</f>
        <v>44144.672999999995</v>
      </c>
      <c r="AP71" s="1">
        <f>+F71+I71+L71+O71+R71+U71+X71+AA71+AD71+AG71+AJ71+AM71</f>
        <v>4383043.706</v>
      </c>
      <c r="AQ71" s="359" t="s">
        <v>101</v>
      </c>
      <c r="AR71" s="360" t="s">
        <v>70</v>
      </c>
      <c r="AS71" s="361" t="s">
        <v>0</v>
      </c>
      <c r="AT71" s="92"/>
    </row>
    <row r="72" spans="15:44" ht="18.75">
      <c r="O72" s="121"/>
      <c r="P72" s="120"/>
      <c r="Q72" s="120"/>
      <c r="R72" s="115"/>
      <c r="S72" s="119"/>
      <c r="T72" s="119"/>
      <c r="U72" s="118"/>
      <c r="V72" s="18"/>
      <c r="W72" s="18"/>
      <c r="X72" s="69" t="s">
        <v>88</v>
      </c>
      <c r="AH72" s="154"/>
      <c r="AI72" s="154"/>
      <c r="AJ72" s="155"/>
      <c r="AN72" s="70"/>
      <c r="AR72" s="69" t="s">
        <v>88</v>
      </c>
    </row>
    <row r="73" spans="13:36" ht="18.75">
      <c r="M73" s="5"/>
      <c r="O73" s="5"/>
      <c r="P73" s="115"/>
      <c r="Q73" s="115"/>
      <c r="R73" s="115"/>
      <c r="S73" s="117"/>
      <c r="T73" s="117"/>
      <c r="U73" s="117"/>
      <c r="V73" s="33"/>
      <c r="AG73" s="5"/>
      <c r="AH73" s="154"/>
      <c r="AI73" s="154"/>
      <c r="AJ73" s="155"/>
    </row>
    <row r="74" spans="13:38" ht="18.75">
      <c r="M74" s="5"/>
      <c r="O74" s="5"/>
      <c r="P74" s="115"/>
      <c r="Q74" s="115"/>
      <c r="R74" s="115"/>
      <c r="S74" s="33"/>
      <c r="T74" s="33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5"/>
      <c r="Q75" s="115"/>
      <c r="R75" s="115"/>
      <c r="S75" s="33"/>
      <c r="AG75" s="5"/>
      <c r="AH75" s="5"/>
      <c r="AI75" s="5"/>
      <c r="AJ75" s="5"/>
      <c r="AK75" s="5"/>
      <c r="AL75" s="5"/>
    </row>
    <row r="76" spans="13:36" ht="18.75">
      <c r="M76" s="5"/>
      <c r="P76" s="115"/>
      <c r="Q76" s="115"/>
      <c r="R76" s="115"/>
      <c r="S76" s="33"/>
      <c r="AG76" s="5"/>
      <c r="AH76" s="5"/>
      <c r="AJ76" s="5"/>
    </row>
    <row r="77" spans="13:36" ht="18.75">
      <c r="M77" s="5"/>
      <c r="P77" s="115"/>
      <c r="Q77" s="115"/>
      <c r="R77" s="115"/>
      <c r="S77" s="33"/>
      <c r="AG77" s="5"/>
      <c r="AH77" s="5"/>
      <c r="AJ77" s="5"/>
    </row>
    <row r="78" spans="13:36" ht="18.75">
      <c r="M78" s="5"/>
      <c r="P78" s="115"/>
      <c r="Q78" s="115"/>
      <c r="R78" s="115"/>
      <c r="S78" s="33"/>
      <c r="AH78" s="5"/>
      <c r="AJ78" s="5"/>
    </row>
    <row r="79" spans="13:19" ht="18.75">
      <c r="M79" s="5"/>
      <c r="P79" s="115"/>
      <c r="Q79" s="115"/>
      <c r="R79" s="115"/>
      <c r="S79" s="33"/>
    </row>
    <row r="80" spans="13:19" ht="18.75">
      <c r="M80" s="5"/>
      <c r="P80" s="115"/>
      <c r="Q80" s="115"/>
      <c r="R80" s="115"/>
      <c r="S80" s="33"/>
    </row>
    <row r="81" spans="13:19" ht="18.75">
      <c r="M81" s="5"/>
      <c r="P81" s="115"/>
      <c r="Q81" s="115"/>
      <c r="R81" s="115"/>
      <c r="S81" s="33"/>
    </row>
    <row r="82" spans="13:19" ht="18.75">
      <c r="M82" s="5"/>
      <c r="P82" s="115"/>
      <c r="Q82" s="115"/>
      <c r="R82" s="115"/>
      <c r="S82" s="33"/>
    </row>
    <row r="83" spans="13:19" ht="18.75">
      <c r="M83" s="5"/>
      <c r="P83" s="115"/>
      <c r="Q83" s="115"/>
      <c r="R83" s="115"/>
      <c r="S83" s="33"/>
    </row>
    <row r="84" spans="13:19" ht="18.75">
      <c r="M84" s="5"/>
      <c r="P84" s="115"/>
      <c r="Q84" s="115"/>
      <c r="R84" s="115"/>
      <c r="S84" s="33"/>
    </row>
    <row r="85" spans="13:19" ht="18.75">
      <c r="M85" s="5"/>
      <c r="P85" s="115"/>
      <c r="Q85" s="115"/>
      <c r="R85" s="115"/>
      <c r="S85" s="33"/>
    </row>
    <row r="86" spans="3:19" ht="18.75">
      <c r="C86" s="25"/>
      <c r="D86" s="5"/>
      <c r="M86" s="5"/>
      <c r="P86" s="115"/>
      <c r="Q86" s="115"/>
      <c r="R86" s="115"/>
      <c r="S86" s="33"/>
    </row>
    <row r="87" spans="3:19" ht="18.75">
      <c r="C87" s="25"/>
      <c r="D87" s="5"/>
      <c r="M87" s="5"/>
      <c r="P87" s="115"/>
      <c r="Q87" s="115"/>
      <c r="R87" s="115"/>
      <c r="S87" s="33"/>
    </row>
    <row r="88" spans="3:19" ht="18.75">
      <c r="C88" s="25"/>
      <c r="D88" s="5"/>
      <c r="M88" s="5"/>
      <c r="P88" s="115"/>
      <c r="Q88" s="115"/>
      <c r="R88" s="115"/>
      <c r="S88" s="33"/>
    </row>
    <row r="89" spans="3:19" ht="18.75">
      <c r="C89" s="25"/>
      <c r="D89" s="5"/>
      <c r="M89" s="5"/>
      <c r="P89" s="115"/>
      <c r="Q89" s="115"/>
      <c r="R89" s="115"/>
      <c r="S89" s="33"/>
    </row>
    <row r="90" spans="3:19" ht="18.75">
      <c r="C90" s="25"/>
      <c r="D90" s="5"/>
      <c r="M90" s="5"/>
      <c r="P90" s="115"/>
      <c r="Q90" s="115"/>
      <c r="R90" s="115"/>
      <c r="S90" s="33"/>
    </row>
    <row r="91" spans="3:19" ht="18.75">
      <c r="C91" s="25"/>
      <c r="D91" s="5"/>
      <c r="M91" s="5"/>
      <c r="P91" s="115"/>
      <c r="Q91" s="115"/>
      <c r="R91" s="115"/>
      <c r="S91" s="33"/>
    </row>
    <row r="92" spans="3:19" ht="18.75">
      <c r="C92" s="25"/>
      <c r="D92" s="5"/>
      <c r="M92" s="5"/>
      <c r="P92" s="115"/>
      <c r="Q92" s="115"/>
      <c r="R92" s="115"/>
      <c r="S92" s="33"/>
    </row>
    <row r="93" spans="3:19" ht="18.75">
      <c r="C93" s="25"/>
      <c r="D93" s="5"/>
      <c r="M93" s="5"/>
      <c r="P93" s="115"/>
      <c r="Q93" s="115"/>
      <c r="R93" s="115"/>
      <c r="S93" s="33"/>
    </row>
    <row r="94" spans="3:18" ht="18.75">
      <c r="C94" s="25"/>
      <c r="D94" s="5"/>
      <c r="M94" s="5"/>
      <c r="P94" s="115"/>
      <c r="Q94" s="115"/>
      <c r="R94" s="115"/>
    </row>
    <row r="95" spans="3:18" ht="18.75">
      <c r="C95" s="25"/>
      <c r="D95" s="5"/>
      <c r="M95" s="5"/>
      <c r="P95" s="5"/>
      <c r="Q95" s="5"/>
      <c r="R95" s="5"/>
    </row>
    <row r="96" spans="3:16" ht="18.75">
      <c r="C96" s="25"/>
      <c r="D96" s="5"/>
      <c r="M96" s="5"/>
      <c r="P96" s="5"/>
    </row>
    <row r="97" spans="3:13" ht="18.75">
      <c r="C97" s="25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B34:B35"/>
    <mergeCell ref="B36:B3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8.375" style="18" bestFit="1" customWidth="1"/>
    <col min="5" max="5" width="16.75390625" style="18" customWidth="1"/>
    <col min="6" max="6" width="20.00390625" style="18" bestFit="1" customWidth="1"/>
    <col min="7" max="7" width="18.375" style="18" bestFit="1" customWidth="1"/>
    <col min="8" max="8" width="16.00390625" style="18" bestFit="1" customWidth="1"/>
    <col min="9" max="9" width="20.00390625" style="18" bestFit="1" customWidth="1"/>
    <col min="10" max="10" width="15.25390625" style="302" bestFit="1" customWidth="1"/>
    <col min="11" max="11" width="16.625" style="302" customWidth="1"/>
    <col min="12" max="12" width="18.125" style="302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302" customWidth="1"/>
    <col min="17" max="17" width="16.625" style="302" customWidth="1"/>
    <col min="18" max="18" width="17.375" style="302" customWidth="1"/>
    <col min="19" max="19" width="13.875" style="302" bestFit="1" customWidth="1"/>
    <col min="20" max="20" width="16.625" style="302" customWidth="1"/>
    <col min="21" max="21" width="18.125" style="302" bestFit="1" customWidth="1"/>
    <col min="22" max="22" width="15.25390625" style="302" bestFit="1" customWidth="1"/>
    <col min="23" max="23" width="16.625" style="302" customWidth="1"/>
    <col min="24" max="24" width="18.125" style="302" customWidth="1"/>
    <col min="25" max="25" width="13.875" style="302" bestFit="1" customWidth="1"/>
    <col min="26" max="26" width="16.625" style="302" customWidth="1"/>
    <col min="27" max="27" width="18.125" style="302" bestFit="1" customWidth="1"/>
    <col min="28" max="28" width="15.25390625" style="302" bestFit="1" customWidth="1"/>
    <col min="29" max="29" width="16.625" style="302" customWidth="1"/>
    <col min="30" max="30" width="18.625" style="302" bestFit="1" customWidth="1"/>
    <col min="31" max="31" width="13.875" style="302" bestFit="1" customWidth="1"/>
    <col min="32" max="32" width="18.125" style="302" customWidth="1"/>
    <col min="33" max="33" width="18.125" style="302" bestFit="1" customWidth="1"/>
    <col min="34" max="34" width="13.875" style="302" bestFit="1" customWidth="1"/>
    <col min="35" max="35" width="16.625" style="302" customWidth="1"/>
    <col min="36" max="36" width="17.375" style="302" customWidth="1"/>
    <col min="37" max="37" width="16.25390625" style="18" customWidth="1"/>
    <col min="38" max="38" width="16.625" style="18" customWidth="1"/>
    <col min="39" max="39" width="18.125" style="18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111</v>
      </c>
      <c r="B2" s="21"/>
      <c r="C2" s="21"/>
      <c r="D2" s="22"/>
      <c r="E2" s="22"/>
      <c r="F2" s="22"/>
      <c r="G2" s="22"/>
      <c r="H2" s="22"/>
      <c r="I2" s="22"/>
      <c r="J2" s="188"/>
      <c r="K2" s="188"/>
      <c r="L2" s="188"/>
      <c r="M2" s="22"/>
      <c r="N2" s="22"/>
      <c r="O2" s="22"/>
      <c r="P2" s="188"/>
      <c r="Q2" s="188"/>
      <c r="R2" s="188"/>
      <c r="S2" s="188"/>
      <c r="T2" s="188"/>
      <c r="U2" s="188"/>
      <c r="V2" s="188"/>
      <c r="W2" s="188"/>
      <c r="X2" s="188"/>
      <c r="Y2" s="296" t="s">
        <v>111</v>
      </c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22"/>
      <c r="AL2" s="22"/>
      <c r="AM2" s="22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97" t="s">
        <v>4</v>
      </c>
      <c r="K3" s="298"/>
      <c r="L3" s="298"/>
      <c r="M3" s="27" t="s">
        <v>5</v>
      </c>
      <c r="N3" s="28"/>
      <c r="O3" s="28"/>
      <c r="P3" s="297" t="s">
        <v>6</v>
      </c>
      <c r="Q3" s="298"/>
      <c r="R3" s="298"/>
      <c r="S3" s="297" t="s">
        <v>7</v>
      </c>
      <c r="T3" s="298"/>
      <c r="U3" s="298"/>
      <c r="V3" s="303" t="s">
        <v>8</v>
      </c>
      <c r="W3" s="304"/>
      <c r="X3" s="305"/>
      <c r="Y3" s="303" t="s">
        <v>9</v>
      </c>
      <c r="Z3" s="298"/>
      <c r="AA3" s="298"/>
      <c r="AB3" s="297" t="s">
        <v>10</v>
      </c>
      <c r="AC3" s="298"/>
      <c r="AD3" s="298"/>
      <c r="AE3" s="297" t="s">
        <v>11</v>
      </c>
      <c r="AF3" s="298"/>
      <c r="AG3" s="298"/>
      <c r="AH3" s="297" t="s">
        <v>12</v>
      </c>
      <c r="AI3" s="298"/>
      <c r="AJ3" s="298"/>
      <c r="AK3" s="27" t="s">
        <v>13</v>
      </c>
      <c r="AL3" s="28"/>
      <c r="AM3" s="2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299" t="s">
        <v>15</v>
      </c>
      <c r="K4" s="299" t="s">
        <v>16</v>
      </c>
      <c r="L4" s="299" t="s">
        <v>17</v>
      </c>
      <c r="M4" s="34" t="s">
        <v>15</v>
      </c>
      <c r="N4" s="34" t="s">
        <v>16</v>
      </c>
      <c r="O4" s="34" t="s">
        <v>17</v>
      </c>
      <c r="P4" s="299" t="s">
        <v>15</v>
      </c>
      <c r="Q4" s="299" t="s">
        <v>16</v>
      </c>
      <c r="R4" s="299" t="s">
        <v>17</v>
      </c>
      <c r="S4" s="299" t="s">
        <v>15</v>
      </c>
      <c r="T4" s="299" t="s">
        <v>16</v>
      </c>
      <c r="U4" s="299" t="s">
        <v>17</v>
      </c>
      <c r="V4" s="299" t="s">
        <v>15</v>
      </c>
      <c r="W4" s="299" t="s">
        <v>16</v>
      </c>
      <c r="X4" s="306" t="s">
        <v>17</v>
      </c>
      <c r="Y4" s="299" t="s">
        <v>15</v>
      </c>
      <c r="Z4" s="299" t="s">
        <v>16</v>
      </c>
      <c r="AA4" s="299" t="s">
        <v>17</v>
      </c>
      <c r="AB4" s="299" t="s">
        <v>15</v>
      </c>
      <c r="AC4" s="299" t="s">
        <v>16</v>
      </c>
      <c r="AD4" s="299" t="s">
        <v>17</v>
      </c>
      <c r="AE4" s="299" t="s">
        <v>15</v>
      </c>
      <c r="AF4" s="299" t="s">
        <v>16</v>
      </c>
      <c r="AG4" s="299" t="s">
        <v>17</v>
      </c>
      <c r="AH4" s="299" t="s">
        <v>15</v>
      </c>
      <c r="AI4" s="299" t="s">
        <v>16</v>
      </c>
      <c r="AJ4" s="299" t="s">
        <v>17</v>
      </c>
      <c r="AK4" s="34" t="s">
        <v>15</v>
      </c>
      <c r="AL4" s="34" t="s">
        <v>16</v>
      </c>
      <c r="AM4" s="34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300" t="s">
        <v>18</v>
      </c>
      <c r="K5" s="300" t="s">
        <v>19</v>
      </c>
      <c r="L5" s="300" t="s">
        <v>20</v>
      </c>
      <c r="M5" s="42" t="s">
        <v>18</v>
      </c>
      <c r="N5" s="42" t="s">
        <v>19</v>
      </c>
      <c r="O5" s="42" t="s">
        <v>20</v>
      </c>
      <c r="P5" s="300" t="s">
        <v>18</v>
      </c>
      <c r="Q5" s="300" t="s">
        <v>19</v>
      </c>
      <c r="R5" s="300" t="s">
        <v>20</v>
      </c>
      <c r="S5" s="300" t="s">
        <v>18</v>
      </c>
      <c r="T5" s="300" t="s">
        <v>19</v>
      </c>
      <c r="U5" s="300" t="s">
        <v>20</v>
      </c>
      <c r="V5" s="300" t="s">
        <v>18</v>
      </c>
      <c r="W5" s="300" t="s">
        <v>19</v>
      </c>
      <c r="X5" s="307" t="s">
        <v>20</v>
      </c>
      <c r="Y5" s="300" t="s">
        <v>18</v>
      </c>
      <c r="Z5" s="300" t="s">
        <v>19</v>
      </c>
      <c r="AA5" s="300" t="s">
        <v>20</v>
      </c>
      <c r="AB5" s="300" t="s">
        <v>18</v>
      </c>
      <c r="AC5" s="300" t="s">
        <v>19</v>
      </c>
      <c r="AD5" s="300" t="s">
        <v>20</v>
      </c>
      <c r="AE5" s="300" t="s">
        <v>18</v>
      </c>
      <c r="AF5" s="300" t="s">
        <v>19</v>
      </c>
      <c r="AG5" s="300" t="s">
        <v>20</v>
      </c>
      <c r="AH5" s="300" t="s">
        <v>18</v>
      </c>
      <c r="AI5" s="300" t="s">
        <v>19</v>
      </c>
      <c r="AJ5" s="300" t="s">
        <v>20</v>
      </c>
      <c r="AK5" s="42" t="s">
        <v>18</v>
      </c>
      <c r="AL5" s="42" t="s">
        <v>19</v>
      </c>
      <c r="AM5" s="42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/>
      <c r="H6" s="1"/>
      <c r="I6" s="1"/>
      <c r="J6" s="9"/>
      <c r="K6" s="9"/>
      <c r="L6" s="9"/>
      <c r="M6" s="1"/>
      <c r="N6" s="1"/>
      <c r="O6" s="1"/>
      <c r="P6" s="9"/>
      <c r="Q6" s="9"/>
      <c r="R6" s="9"/>
      <c r="S6" s="9"/>
      <c r="T6" s="9"/>
      <c r="U6" s="9"/>
      <c r="V6" s="9"/>
      <c r="W6" s="9"/>
      <c r="X6" s="91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">
        <v>1</v>
      </c>
      <c r="AL6" s="1">
        <v>0.0073</v>
      </c>
      <c r="AM6" s="1">
        <v>4.52</v>
      </c>
      <c r="AN6" s="1">
        <f aca="true" t="shared" si="0" ref="AN6:AN63">+D6+G6+J6+M6+P6+S6+V6+Y6+AB6+AE6+AH6+AK6</f>
        <v>1</v>
      </c>
      <c r="AO6" s="1">
        <f aca="true" t="shared" si="1" ref="AO6:AP9">+E6+H6+K6+N6+Q6+T6+W6+Z6+AC6+AF6+AI6+AL6</f>
        <v>0.0073</v>
      </c>
      <c r="AP6" s="1">
        <f t="shared" si="1"/>
        <v>4.52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/>
      <c r="E7" s="2"/>
      <c r="F7" s="2"/>
      <c r="G7" s="2"/>
      <c r="H7" s="2"/>
      <c r="I7" s="2"/>
      <c r="J7" s="8"/>
      <c r="K7" s="8"/>
      <c r="L7" s="8"/>
      <c r="M7" s="2"/>
      <c r="N7" s="2"/>
      <c r="O7" s="2"/>
      <c r="P7" s="8"/>
      <c r="Q7" s="8"/>
      <c r="R7" s="8"/>
      <c r="S7" s="8"/>
      <c r="T7" s="8"/>
      <c r="U7" s="8"/>
      <c r="V7" s="8"/>
      <c r="W7" s="8"/>
      <c r="X7" s="18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  <c r="AL7" s="2"/>
      <c r="AM7" s="2"/>
      <c r="AN7" s="2">
        <f t="shared" si="0"/>
        <v>0</v>
      </c>
      <c r="AO7" s="2">
        <f t="shared" si="1"/>
        <v>0</v>
      </c>
      <c r="AP7" s="2">
        <f t="shared" si="1"/>
        <v>0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9"/>
      <c r="K8" s="9"/>
      <c r="L8" s="9"/>
      <c r="M8" s="1"/>
      <c r="N8" s="1"/>
      <c r="O8" s="1"/>
      <c r="P8" s="9"/>
      <c r="Q8" s="9"/>
      <c r="R8" s="9"/>
      <c r="S8" s="9"/>
      <c r="T8" s="9"/>
      <c r="U8" s="9"/>
      <c r="V8" s="9"/>
      <c r="W8" s="9"/>
      <c r="X8" s="9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1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/>
      <c r="E9" s="2"/>
      <c r="F9" s="2"/>
      <c r="G9" s="2"/>
      <c r="H9" s="2"/>
      <c r="I9" s="2"/>
      <c r="J9" s="8"/>
      <c r="K9" s="8"/>
      <c r="L9" s="8"/>
      <c r="M9" s="2"/>
      <c r="N9" s="2"/>
      <c r="O9" s="2"/>
      <c r="P9" s="8"/>
      <c r="Q9" s="8"/>
      <c r="R9" s="8"/>
      <c r="S9" s="8"/>
      <c r="T9" s="8"/>
      <c r="U9" s="8"/>
      <c r="V9" s="8"/>
      <c r="W9" s="8"/>
      <c r="X9" s="18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1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9"/>
      <c r="K10" s="9"/>
      <c r="L10" s="9"/>
      <c r="M10" s="1"/>
      <c r="N10" s="1"/>
      <c r="O10" s="1"/>
      <c r="P10" s="9"/>
      <c r="Q10" s="9"/>
      <c r="R10" s="9"/>
      <c r="S10" s="9"/>
      <c r="T10" s="9"/>
      <c r="U10" s="9"/>
      <c r="V10" s="9"/>
      <c r="W10" s="9"/>
      <c r="X10" s="9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"/>
      <c r="AL10" s="1"/>
      <c r="AM10" s="1"/>
      <c r="AN10" s="1">
        <f t="shared" si="0"/>
        <v>0</v>
      </c>
      <c r="AO10" s="1">
        <f aca="true" t="shared" si="2" ref="AO10:AO41">+E10+H10+K10+N10+Q10+T10+W10+Z10+AC10+AF10+AI10+AL10</f>
        <v>0</v>
      </c>
      <c r="AP10" s="1">
        <f aca="true" t="shared" si="3" ref="AP10:AP67">+F10+I10+L10+O10+R10+U10+X10+AA10+AD10+AG10+AJ10+AM10</f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/>
      <c r="E11" s="2"/>
      <c r="F11" s="2"/>
      <c r="G11" s="2"/>
      <c r="H11" s="2"/>
      <c r="I11" s="2"/>
      <c r="J11" s="8"/>
      <c r="K11" s="8"/>
      <c r="L11" s="8"/>
      <c r="M11" s="2"/>
      <c r="N11" s="2"/>
      <c r="O11" s="2"/>
      <c r="P11" s="8"/>
      <c r="Q11" s="8"/>
      <c r="R11" s="8"/>
      <c r="S11" s="8"/>
      <c r="T11" s="8"/>
      <c r="U11" s="8"/>
      <c r="V11" s="8"/>
      <c r="W11" s="8"/>
      <c r="X11" s="18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  <c r="AL11" s="2"/>
      <c r="AM11" s="2"/>
      <c r="AN11" s="2">
        <f t="shared" si="0"/>
        <v>0</v>
      </c>
      <c r="AO11" s="2">
        <f t="shared" si="2"/>
        <v>0</v>
      </c>
      <c r="AP11" s="2">
        <f t="shared" si="3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9"/>
      <c r="K12" s="9"/>
      <c r="L12" s="9"/>
      <c r="M12" s="1"/>
      <c r="N12" s="1"/>
      <c r="O12" s="1"/>
      <c r="P12" s="9"/>
      <c r="Q12" s="9"/>
      <c r="R12" s="9"/>
      <c r="S12" s="9"/>
      <c r="T12" s="9"/>
      <c r="U12" s="9"/>
      <c r="V12" s="9">
        <v>2</v>
      </c>
      <c r="W12" s="9"/>
      <c r="X12" s="91"/>
      <c r="Y12" s="9">
        <v>1</v>
      </c>
      <c r="Z12" s="9">
        <v>0.02</v>
      </c>
      <c r="AA12" s="9">
        <v>32.865</v>
      </c>
      <c r="AB12" s="9"/>
      <c r="AC12" s="9"/>
      <c r="AD12" s="9"/>
      <c r="AE12" s="9"/>
      <c r="AF12" s="9"/>
      <c r="AG12" s="9"/>
      <c r="AH12" s="9">
        <v>1</v>
      </c>
      <c r="AI12" s="9">
        <v>0.146</v>
      </c>
      <c r="AJ12" s="9">
        <v>67.602</v>
      </c>
      <c r="AK12" s="1"/>
      <c r="AL12" s="1"/>
      <c r="AM12" s="1"/>
      <c r="AN12" s="1">
        <f t="shared" si="0"/>
        <v>4</v>
      </c>
      <c r="AO12" s="1">
        <f t="shared" si="2"/>
        <v>0.16599999999999998</v>
      </c>
      <c r="AP12" s="1">
        <f t="shared" si="3"/>
        <v>100.46700000000001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/>
      <c r="E13" s="2"/>
      <c r="F13" s="2"/>
      <c r="G13" s="2"/>
      <c r="H13" s="2"/>
      <c r="I13" s="2"/>
      <c r="J13" s="8"/>
      <c r="K13" s="8"/>
      <c r="L13" s="8"/>
      <c r="M13" s="2"/>
      <c r="N13" s="2"/>
      <c r="O13" s="2"/>
      <c r="P13" s="8"/>
      <c r="Q13" s="8"/>
      <c r="R13" s="8"/>
      <c r="S13" s="8"/>
      <c r="T13" s="8"/>
      <c r="U13" s="8"/>
      <c r="V13" s="8"/>
      <c r="W13" s="8"/>
      <c r="X13" s="18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"/>
      <c r="AL13" s="2"/>
      <c r="AM13" s="2"/>
      <c r="AN13" s="2">
        <f t="shared" si="0"/>
        <v>0</v>
      </c>
      <c r="AO13" s="2">
        <f t="shared" si="2"/>
        <v>0</v>
      </c>
      <c r="AP13" s="2">
        <f t="shared" si="3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/>
      <c r="E14" s="1"/>
      <c r="F14" s="1"/>
      <c r="G14" s="1"/>
      <c r="H14" s="1"/>
      <c r="I14" s="1"/>
      <c r="J14" s="9"/>
      <c r="K14" s="9"/>
      <c r="L14" s="9"/>
      <c r="M14" s="1"/>
      <c r="N14" s="1"/>
      <c r="O14" s="1"/>
      <c r="P14" s="9"/>
      <c r="Q14" s="9"/>
      <c r="R14" s="9"/>
      <c r="S14" s="9"/>
      <c r="T14" s="9"/>
      <c r="U14" s="9"/>
      <c r="V14" s="9"/>
      <c r="W14" s="9"/>
      <c r="X14" s="9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"/>
      <c r="AL14" s="1"/>
      <c r="AM14" s="1"/>
      <c r="AN14" s="1">
        <f t="shared" si="0"/>
        <v>0</v>
      </c>
      <c r="AO14" s="1">
        <f t="shared" si="2"/>
        <v>0</v>
      </c>
      <c r="AP14" s="1">
        <f t="shared" si="3"/>
        <v>0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/>
      <c r="E15" s="2"/>
      <c r="F15" s="2"/>
      <c r="G15" s="2"/>
      <c r="H15" s="2"/>
      <c r="I15" s="2"/>
      <c r="J15" s="8"/>
      <c r="K15" s="8"/>
      <c r="L15" s="8"/>
      <c r="M15" s="2"/>
      <c r="N15" s="2"/>
      <c r="O15" s="2"/>
      <c r="P15" s="8"/>
      <c r="Q15" s="8"/>
      <c r="R15" s="8"/>
      <c r="S15" s="8"/>
      <c r="T15" s="8"/>
      <c r="U15" s="8"/>
      <c r="V15" s="8"/>
      <c r="W15" s="8"/>
      <c r="X15" s="185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  <c r="AL15" s="2"/>
      <c r="AM15" s="2"/>
      <c r="AN15" s="2">
        <f t="shared" si="0"/>
        <v>0</v>
      </c>
      <c r="AO15" s="2">
        <f t="shared" si="2"/>
        <v>0</v>
      </c>
      <c r="AP15" s="2">
        <f t="shared" si="3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/>
      <c r="E16" s="1"/>
      <c r="F16" s="1"/>
      <c r="G16" s="1"/>
      <c r="H16" s="1"/>
      <c r="I16" s="1"/>
      <c r="J16" s="9"/>
      <c r="K16" s="9"/>
      <c r="L16" s="9"/>
      <c r="M16" s="1"/>
      <c r="N16" s="1"/>
      <c r="O16" s="1"/>
      <c r="P16" s="9"/>
      <c r="Q16" s="9"/>
      <c r="R16" s="9"/>
      <c r="S16" s="9"/>
      <c r="T16" s="9"/>
      <c r="U16" s="9"/>
      <c r="V16" s="9"/>
      <c r="W16" s="9"/>
      <c r="X16" s="9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"/>
      <c r="AL16" s="1"/>
      <c r="AM16" s="1"/>
      <c r="AN16" s="1">
        <f t="shared" si="0"/>
        <v>0</v>
      </c>
      <c r="AO16" s="1">
        <f t="shared" si="2"/>
        <v>0</v>
      </c>
      <c r="AP16" s="1">
        <f t="shared" si="3"/>
        <v>0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/>
      <c r="E17" s="2"/>
      <c r="F17" s="2"/>
      <c r="G17" s="2"/>
      <c r="H17" s="2"/>
      <c r="I17" s="2"/>
      <c r="J17" s="8"/>
      <c r="K17" s="8"/>
      <c r="L17" s="8"/>
      <c r="M17" s="2"/>
      <c r="N17" s="2"/>
      <c r="O17" s="2"/>
      <c r="P17" s="8"/>
      <c r="Q17" s="8"/>
      <c r="R17" s="8"/>
      <c r="S17" s="8"/>
      <c r="T17" s="8"/>
      <c r="U17" s="8"/>
      <c r="V17" s="8"/>
      <c r="W17" s="8"/>
      <c r="X17" s="18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"/>
      <c r="AL17" s="2"/>
      <c r="AM17" s="2"/>
      <c r="AN17" s="2">
        <f t="shared" si="0"/>
        <v>0</v>
      </c>
      <c r="AO17" s="2">
        <f t="shared" si="2"/>
        <v>0</v>
      </c>
      <c r="AP17" s="2">
        <f t="shared" si="3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/>
      <c r="E18" s="1"/>
      <c r="F18" s="1"/>
      <c r="G18" s="1"/>
      <c r="H18" s="1"/>
      <c r="I18" s="1"/>
      <c r="J18" s="9"/>
      <c r="K18" s="9"/>
      <c r="L18" s="9"/>
      <c r="M18" s="1"/>
      <c r="N18" s="1"/>
      <c r="O18" s="1"/>
      <c r="P18" s="9"/>
      <c r="Q18" s="9"/>
      <c r="R18" s="9"/>
      <c r="S18" s="9"/>
      <c r="T18" s="9"/>
      <c r="U18" s="9"/>
      <c r="V18" s="9"/>
      <c r="W18" s="9"/>
      <c r="X18" s="91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"/>
      <c r="AL18" s="1"/>
      <c r="AM18" s="1"/>
      <c r="AN18" s="1">
        <f t="shared" si="0"/>
        <v>0</v>
      </c>
      <c r="AO18" s="1">
        <f t="shared" si="2"/>
        <v>0</v>
      </c>
      <c r="AP18" s="1">
        <f t="shared" si="3"/>
        <v>0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/>
      <c r="E19" s="2"/>
      <c r="F19" s="2"/>
      <c r="G19" s="2"/>
      <c r="H19" s="2"/>
      <c r="I19" s="2"/>
      <c r="J19" s="8"/>
      <c r="K19" s="8"/>
      <c r="L19" s="8"/>
      <c r="M19" s="2"/>
      <c r="N19" s="2"/>
      <c r="O19" s="2"/>
      <c r="P19" s="8"/>
      <c r="Q19" s="8"/>
      <c r="R19" s="8"/>
      <c r="S19" s="8"/>
      <c r="T19" s="8"/>
      <c r="U19" s="8"/>
      <c r="V19" s="8"/>
      <c r="W19" s="8"/>
      <c r="X19" s="18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/>
      <c r="AL19" s="2"/>
      <c r="AM19" s="2"/>
      <c r="AN19" s="2">
        <f t="shared" si="0"/>
        <v>0</v>
      </c>
      <c r="AO19" s="2">
        <f t="shared" si="2"/>
        <v>0</v>
      </c>
      <c r="AP19" s="2">
        <f t="shared" si="3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9"/>
      <c r="K20" s="9"/>
      <c r="L20" s="9"/>
      <c r="M20" s="1"/>
      <c r="N20" s="1"/>
      <c r="O20" s="1"/>
      <c r="P20" s="9"/>
      <c r="Q20" s="9"/>
      <c r="R20" s="9"/>
      <c r="S20" s="9"/>
      <c r="T20" s="9"/>
      <c r="U20" s="9"/>
      <c r="V20" s="9"/>
      <c r="W20" s="9"/>
      <c r="X20" s="91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"/>
      <c r="AL20" s="1"/>
      <c r="AM20" s="1"/>
      <c r="AN20" s="1">
        <f t="shared" si="0"/>
        <v>0</v>
      </c>
      <c r="AO20" s="1">
        <f t="shared" si="2"/>
        <v>0</v>
      </c>
      <c r="AP20" s="1">
        <f t="shared" si="3"/>
        <v>0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/>
      <c r="E21" s="2"/>
      <c r="F21" s="2"/>
      <c r="G21" s="2"/>
      <c r="H21" s="2"/>
      <c r="I21" s="2"/>
      <c r="J21" s="8"/>
      <c r="K21" s="8"/>
      <c r="L21" s="8"/>
      <c r="M21" s="2"/>
      <c r="N21" s="2"/>
      <c r="O21" s="2"/>
      <c r="P21" s="8"/>
      <c r="Q21" s="8"/>
      <c r="R21" s="8"/>
      <c r="S21" s="8"/>
      <c r="T21" s="8"/>
      <c r="U21" s="8"/>
      <c r="V21" s="8"/>
      <c r="W21" s="8"/>
      <c r="X21" s="18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/>
      <c r="AL21" s="2"/>
      <c r="AM21" s="2"/>
      <c r="AN21" s="2">
        <f t="shared" si="0"/>
        <v>0</v>
      </c>
      <c r="AO21" s="2">
        <f t="shared" si="2"/>
        <v>0</v>
      </c>
      <c r="AP21" s="2">
        <f t="shared" si="3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/>
      <c r="H22" s="1"/>
      <c r="I22" s="1"/>
      <c r="J22" s="9"/>
      <c r="K22" s="9"/>
      <c r="L22" s="9"/>
      <c r="M22" s="1"/>
      <c r="N22" s="1"/>
      <c r="O22" s="1"/>
      <c r="P22" s="9">
        <v>1</v>
      </c>
      <c r="Q22" s="9">
        <v>0.131</v>
      </c>
      <c r="R22" s="9">
        <v>9.865</v>
      </c>
      <c r="S22" s="9"/>
      <c r="T22" s="9"/>
      <c r="U22" s="9"/>
      <c r="V22" s="9"/>
      <c r="W22" s="9"/>
      <c r="X22" s="91"/>
      <c r="Y22" s="9"/>
      <c r="Z22" s="9"/>
      <c r="AA22" s="9"/>
      <c r="AB22" s="9"/>
      <c r="AC22" s="9"/>
      <c r="AD22" s="9"/>
      <c r="AE22" s="9"/>
      <c r="AF22" s="9"/>
      <c r="AG22" s="9"/>
      <c r="AH22" s="9">
        <v>1</v>
      </c>
      <c r="AI22" s="9">
        <v>0.1</v>
      </c>
      <c r="AJ22" s="9">
        <v>52.406</v>
      </c>
      <c r="AK22" s="1"/>
      <c r="AL22" s="1"/>
      <c r="AM22" s="1"/>
      <c r="AN22" s="1">
        <f t="shared" si="0"/>
        <v>2</v>
      </c>
      <c r="AO22" s="1">
        <f t="shared" si="2"/>
        <v>0.231</v>
      </c>
      <c r="AP22" s="1">
        <f t="shared" si="3"/>
        <v>62.271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/>
      <c r="E23" s="2"/>
      <c r="F23" s="2"/>
      <c r="G23" s="2"/>
      <c r="H23" s="2"/>
      <c r="I23" s="2"/>
      <c r="J23" s="8"/>
      <c r="K23" s="8"/>
      <c r="L23" s="8"/>
      <c r="M23" s="2"/>
      <c r="N23" s="2"/>
      <c r="O23" s="2"/>
      <c r="P23" s="8"/>
      <c r="Q23" s="8"/>
      <c r="R23" s="8"/>
      <c r="S23" s="8"/>
      <c r="T23" s="8"/>
      <c r="U23" s="8"/>
      <c r="V23" s="8"/>
      <c r="W23" s="8"/>
      <c r="X23" s="18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"/>
      <c r="AL23" s="2"/>
      <c r="AM23" s="2"/>
      <c r="AN23" s="2">
        <f t="shared" si="0"/>
        <v>0</v>
      </c>
      <c r="AO23" s="2">
        <f t="shared" si="2"/>
        <v>0</v>
      </c>
      <c r="AP23" s="2">
        <f t="shared" si="3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9"/>
      <c r="K24" s="9"/>
      <c r="L24" s="9"/>
      <c r="M24" s="1"/>
      <c r="N24" s="1"/>
      <c r="O24" s="1"/>
      <c r="P24" s="9"/>
      <c r="Q24" s="9"/>
      <c r="R24" s="9"/>
      <c r="S24" s="9"/>
      <c r="T24" s="9"/>
      <c r="U24" s="9"/>
      <c r="V24" s="9"/>
      <c r="W24" s="9"/>
      <c r="X24" s="91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"/>
      <c r="AL24" s="1"/>
      <c r="AM24" s="1"/>
      <c r="AN24" s="1">
        <f t="shared" si="0"/>
        <v>0</v>
      </c>
      <c r="AO24" s="1">
        <f t="shared" si="2"/>
        <v>0</v>
      </c>
      <c r="AP24" s="1">
        <f t="shared" si="3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/>
      <c r="E25" s="2"/>
      <c r="F25" s="2"/>
      <c r="G25" s="2"/>
      <c r="H25" s="2"/>
      <c r="I25" s="2"/>
      <c r="J25" s="8"/>
      <c r="K25" s="8"/>
      <c r="L25" s="8"/>
      <c r="M25" s="2"/>
      <c r="N25" s="2"/>
      <c r="O25" s="2"/>
      <c r="P25" s="8"/>
      <c r="Q25" s="8"/>
      <c r="R25" s="8"/>
      <c r="S25" s="8"/>
      <c r="T25" s="8"/>
      <c r="U25" s="8"/>
      <c r="V25" s="8"/>
      <c r="W25" s="8"/>
      <c r="X25" s="18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"/>
      <c r="AL25" s="2"/>
      <c r="AM25" s="2"/>
      <c r="AN25" s="2">
        <f t="shared" si="0"/>
        <v>0</v>
      </c>
      <c r="AO25" s="2">
        <f t="shared" si="2"/>
        <v>0</v>
      </c>
      <c r="AP25" s="2">
        <f t="shared" si="3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9"/>
      <c r="K26" s="9"/>
      <c r="L26" s="9"/>
      <c r="M26" s="1"/>
      <c r="N26" s="1"/>
      <c r="O26" s="1"/>
      <c r="P26" s="9"/>
      <c r="Q26" s="9"/>
      <c r="R26" s="9"/>
      <c r="S26" s="9"/>
      <c r="T26" s="9"/>
      <c r="U26" s="9"/>
      <c r="V26" s="9"/>
      <c r="W26" s="9"/>
      <c r="X26" s="91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"/>
      <c r="AL26" s="1"/>
      <c r="AM26" s="1"/>
      <c r="AN26" s="1">
        <f t="shared" si="0"/>
        <v>0</v>
      </c>
      <c r="AO26" s="1">
        <f t="shared" si="2"/>
        <v>0</v>
      </c>
      <c r="AP26" s="1">
        <f t="shared" si="3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/>
      <c r="E27" s="2"/>
      <c r="F27" s="2"/>
      <c r="G27" s="2"/>
      <c r="H27" s="2"/>
      <c r="I27" s="2"/>
      <c r="J27" s="8"/>
      <c r="K27" s="8"/>
      <c r="L27" s="8"/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18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"/>
      <c r="AL27" s="2"/>
      <c r="AM27" s="2"/>
      <c r="AN27" s="2">
        <f t="shared" si="0"/>
        <v>0</v>
      </c>
      <c r="AO27" s="2">
        <f t="shared" si="2"/>
        <v>0</v>
      </c>
      <c r="AP27" s="2">
        <f t="shared" si="3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9"/>
      <c r="K28" s="9"/>
      <c r="L28" s="9"/>
      <c r="M28" s="1"/>
      <c r="N28" s="1"/>
      <c r="O28" s="1"/>
      <c r="P28" s="9"/>
      <c r="Q28" s="9"/>
      <c r="R28" s="9"/>
      <c r="S28" s="9"/>
      <c r="T28" s="9"/>
      <c r="U28" s="9"/>
      <c r="V28" s="9"/>
      <c r="W28" s="9"/>
      <c r="X28" s="9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"/>
      <c r="AL28" s="1"/>
      <c r="AM28" s="1"/>
      <c r="AN28" s="1">
        <f t="shared" si="0"/>
        <v>0</v>
      </c>
      <c r="AO28" s="1">
        <f t="shared" si="2"/>
        <v>0</v>
      </c>
      <c r="AP28" s="1">
        <f t="shared" si="3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/>
      <c r="E29" s="2"/>
      <c r="F29" s="2"/>
      <c r="G29" s="2"/>
      <c r="H29" s="2"/>
      <c r="I29" s="2"/>
      <c r="J29" s="8"/>
      <c r="K29" s="8"/>
      <c r="L29" s="8"/>
      <c r="M29" s="2"/>
      <c r="N29" s="2"/>
      <c r="O29" s="2"/>
      <c r="P29" s="8"/>
      <c r="Q29" s="8"/>
      <c r="R29" s="8"/>
      <c r="S29" s="8"/>
      <c r="T29" s="8"/>
      <c r="U29" s="8"/>
      <c r="V29" s="8"/>
      <c r="W29" s="8"/>
      <c r="X29" s="185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"/>
      <c r="AL29" s="2"/>
      <c r="AM29" s="2"/>
      <c r="AN29" s="2">
        <f t="shared" si="0"/>
        <v>0</v>
      </c>
      <c r="AO29" s="2">
        <f t="shared" si="2"/>
        <v>0</v>
      </c>
      <c r="AP29" s="2">
        <f t="shared" si="3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>
        <v>864</v>
      </c>
      <c r="E30" s="1">
        <v>138.03936</v>
      </c>
      <c r="F30" s="1">
        <v>51248.852</v>
      </c>
      <c r="G30" s="1">
        <v>578</v>
      </c>
      <c r="H30" s="1">
        <v>44.0381</v>
      </c>
      <c r="I30" s="1">
        <v>22153.82</v>
      </c>
      <c r="J30" s="9">
        <v>238</v>
      </c>
      <c r="K30" s="9">
        <v>9.0069</v>
      </c>
      <c r="L30" s="9">
        <v>6582.605</v>
      </c>
      <c r="M30" s="1">
        <v>245</v>
      </c>
      <c r="N30" s="1">
        <v>7.2492</v>
      </c>
      <c r="O30" s="1">
        <v>5038.62</v>
      </c>
      <c r="P30" s="9">
        <v>339</v>
      </c>
      <c r="Q30" s="9">
        <v>9.5227</v>
      </c>
      <c r="R30" s="9">
        <v>4481.644</v>
      </c>
      <c r="S30" s="9">
        <v>220</v>
      </c>
      <c r="T30" s="9">
        <v>4.2326</v>
      </c>
      <c r="U30" s="9">
        <v>2569.898</v>
      </c>
      <c r="V30" s="9">
        <v>491</v>
      </c>
      <c r="W30" s="9">
        <v>8.91</v>
      </c>
      <c r="X30" s="91">
        <v>5178.188</v>
      </c>
      <c r="Y30" s="9">
        <v>308</v>
      </c>
      <c r="Z30" s="9">
        <v>3.1196</v>
      </c>
      <c r="AA30" s="9">
        <v>2934.761</v>
      </c>
      <c r="AB30" s="9">
        <v>242</v>
      </c>
      <c r="AC30" s="9">
        <v>13.252</v>
      </c>
      <c r="AD30" s="9">
        <v>5252.534</v>
      </c>
      <c r="AE30" s="9">
        <v>2119</v>
      </c>
      <c r="AF30" s="9">
        <v>331.47084</v>
      </c>
      <c r="AG30" s="9">
        <v>135053.813</v>
      </c>
      <c r="AH30" s="9">
        <v>2024</v>
      </c>
      <c r="AI30" s="9">
        <v>168.76112</v>
      </c>
      <c r="AJ30" s="9">
        <v>75594.96</v>
      </c>
      <c r="AK30" s="1">
        <v>487</v>
      </c>
      <c r="AL30" s="1">
        <v>17.1847</v>
      </c>
      <c r="AM30" s="1">
        <v>7578.624</v>
      </c>
      <c r="AN30" s="1">
        <f t="shared" si="0"/>
        <v>8155</v>
      </c>
      <c r="AO30" s="1">
        <f t="shared" si="2"/>
        <v>754.78712</v>
      </c>
      <c r="AP30" s="1">
        <f t="shared" si="3"/>
        <v>323668.319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2"/>
      <c r="E31" s="2"/>
      <c r="F31" s="2"/>
      <c r="G31" s="2"/>
      <c r="H31" s="2"/>
      <c r="I31" s="2"/>
      <c r="J31" s="8"/>
      <c r="K31" s="8"/>
      <c r="L31" s="8"/>
      <c r="M31" s="2"/>
      <c r="N31" s="2"/>
      <c r="O31" s="2"/>
      <c r="P31" s="8"/>
      <c r="Q31" s="8"/>
      <c r="R31" s="8"/>
      <c r="S31" s="8"/>
      <c r="T31" s="8"/>
      <c r="U31" s="8"/>
      <c r="V31" s="8"/>
      <c r="W31" s="8"/>
      <c r="X31" s="185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"/>
      <c r="AL31" s="2"/>
      <c r="AM31" s="2"/>
      <c r="AN31" s="2">
        <f t="shared" si="0"/>
        <v>0</v>
      </c>
      <c r="AO31" s="2">
        <f t="shared" si="2"/>
        <v>0</v>
      </c>
      <c r="AP31" s="2">
        <f t="shared" si="3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/>
      <c r="E32" s="1"/>
      <c r="F32" s="1"/>
      <c r="G32" s="1"/>
      <c r="H32" s="1"/>
      <c r="I32" s="1"/>
      <c r="J32" s="9"/>
      <c r="K32" s="9"/>
      <c r="L32" s="9"/>
      <c r="M32" s="1"/>
      <c r="N32" s="1"/>
      <c r="O32" s="1"/>
      <c r="P32" s="9"/>
      <c r="Q32" s="9"/>
      <c r="R32" s="9"/>
      <c r="S32" s="9"/>
      <c r="T32" s="9"/>
      <c r="U32" s="9"/>
      <c r="V32" s="9"/>
      <c r="W32" s="9"/>
      <c r="X32" s="91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"/>
      <c r="AL32" s="1"/>
      <c r="AM32" s="1"/>
      <c r="AN32" s="1">
        <f t="shared" si="0"/>
        <v>0</v>
      </c>
      <c r="AO32" s="1">
        <f t="shared" si="2"/>
        <v>0</v>
      </c>
      <c r="AP32" s="1">
        <f t="shared" si="3"/>
        <v>0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/>
      <c r="E33" s="2"/>
      <c r="F33" s="2"/>
      <c r="G33" s="2"/>
      <c r="H33" s="2"/>
      <c r="I33" s="2"/>
      <c r="J33" s="8"/>
      <c r="K33" s="8"/>
      <c r="L33" s="8"/>
      <c r="M33" s="2"/>
      <c r="N33" s="2"/>
      <c r="O33" s="2"/>
      <c r="P33" s="8"/>
      <c r="Q33" s="8"/>
      <c r="R33" s="8"/>
      <c r="S33" s="8"/>
      <c r="T33" s="8"/>
      <c r="U33" s="8"/>
      <c r="V33" s="8"/>
      <c r="W33" s="8"/>
      <c r="X33" s="185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"/>
      <c r="AL33" s="2"/>
      <c r="AM33" s="2"/>
      <c r="AN33" s="2">
        <f t="shared" si="0"/>
        <v>0</v>
      </c>
      <c r="AO33" s="2">
        <f t="shared" si="2"/>
        <v>0</v>
      </c>
      <c r="AP33" s="2">
        <f t="shared" si="3"/>
        <v>0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>
        <v>21</v>
      </c>
      <c r="E34" s="1">
        <v>4.623</v>
      </c>
      <c r="F34" s="1">
        <v>1067.473</v>
      </c>
      <c r="G34" s="1"/>
      <c r="H34" s="1"/>
      <c r="I34" s="1"/>
      <c r="J34" s="9"/>
      <c r="K34" s="9"/>
      <c r="L34" s="9"/>
      <c r="M34" s="1">
        <v>8</v>
      </c>
      <c r="N34" s="1">
        <v>0.5207</v>
      </c>
      <c r="O34" s="1">
        <v>297.254</v>
      </c>
      <c r="P34" s="9">
        <v>23</v>
      </c>
      <c r="Q34" s="9">
        <v>2.301</v>
      </c>
      <c r="R34" s="9">
        <v>959.119</v>
      </c>
      <c r="S34" s="9">
        <v>86</v>
      </c>
      <c r="T34" s="9">
        <v>5.6384</v>
      </c>
      <c r="U34" s="9">
        <v>2669.716</v>
      </c>
      <c r="V34" s="9">
        <v>170</v>
      </c>
      <c r="W34" s="9">
        <v>29.5256</v>
      </c>
      <c r="X34" s="91">
        <v>3352.637</v>
      </c>
      <c r="Y34" s="9">
        <v>206</v>
      </c>
      <c r="Z34" s="9">
        <v>34.2529</v>
      </c>
      <c r="AA34" s="9">
        <v>3615.609</v>
      </c>
      <c r="AB34" s="9">
        <v>173</v>
      </c>
      <c r="AC34" s="9">
        <v>57.9588</v>
      </c>
      <c r="AD34" s="9">
        <v>4328.132</v>
      </c>
      <c r="AE34" s="9">
        <v>335</v>
      </c>
      <c r="AF34" s="9">
        <v>120.4336</v>
      </c>
      <c r="AG34" s="9">
        <v>43496.182</v>
      </c>
      <c r="AH34" s="9">
        <v>622</v>
      </c>
      <c r="AI34" s="9">
        <v>375.5301</v>
      </c>
      <c r="AJ34" s="9">
        <v>196298.914</v>
      </c>
      <c r="AK34" s="1">
        <v>369</v>
      </c>
      <c r="AL34" s="1">
        <v>111.34924</v>
      </c>
      <c r="AM34" s="1">
        <v>55982.752</v>
      </c>
      <c r="AN34" s="1">
        <f t="shared" si="0"/>
        <v>2013</v>
      </c>
      <c r="AO34" s="1">
        <f t="shared" si="2"/>
        <v>742.1333400000001</v>
      </c>
      <c r="AP34" s="1">
        <f t="shared" si="3"/>
        <v>312067.788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/>
      <c r="E35" s="2"/>
      <c r="F35" s="2"/>
      <c r="G35" s="2"/>
      <c r="H35" s="2"/>
      <c r="I35" s="2"/>
      <c r="J35" s="8"/>
      <c r="K35" s="8"/>
      <c r="L35" s="8"/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185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"/>
      <c r="AL35" s="2"/>
      <c r="AM35" s="2"/>
      <c r="AN35" s="2">
        <f t="shared" si="0"/>
        <v>0</v>
      </c>
      <c r="AO35" s="2">
        <f t="shared" si="2"/>
        <v>0</v>
      </c>
      <c r="AP35" s="2">
        <f t="shared" si="3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9"/>
      <c r="K36" s="9"/>
      <c r="L36" s="176"/>
      <c r="M36" s="81"/>
      <c r="N36" s="1"/>
      <c r="O36" s="1"/>
      <c r="P36" s="9"/>
      <c r="Q36" s="9"/>
      <c r="R36" s="9"/>
      <c r="S36" s="9"/>
      <c r="T36" s="9"/>
      <c r="U36" s="9"/>
      <c r="V36" s="9"/>
      <c r="W36" s="9"/>
      <c r="X36" s="91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"/>
      <c r="AL36" s="1"/>
      <c r="AM36" s="1"/>
      <c r="AN36" s="1">
        <f t="shared" si="0"/>
        <v>0</v>
      </c>
      <c r="AO36" s="1">
        <f t="shared" si="2"/>
        <v>0</v>
      </c>
      <c r="AP36" s="1">
        <f t="shared" si="3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/>
      <c r="E37" s="2"/>
      <c r="F37" s="2"/>
      <c r="G37" s="2"/>
      <c r="H37" s="2"/>
      <c r="I37" s="2"/>
      <c r="J37" s="8"/>
      <c r="K37" s="8"/>
      <c r="L37" s="8"/>
      <c r="M37" s="2"/>
      <c r="N37" s="2"/>
      <c r="O37" s="2"/>
      <c r="P37" s="8"/>
      <c r="Q37" s="8"/>
      <c r="R37" s="8"/>
      <c r="S37" s="8"/>
      <c r="T37" s="8"/>
      <c r="U37" s="8"/>
      <c r="V37" s="8"/>
      <c r="W37" s="8"/>
      <c r="X37" s="185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"/>
      <c r="AL37" s="2"/>
      <c r="AM37" s="2"/>
      <c r="AN37" s="2">
        <f t="shared" si="0"/>
        <v>0</v>
      </c>
      <c r="AO37" s="2">
        <f t="shared" si="2"/>
        <v>0</v>
      </c>
      <c r="AP37" s="2">
        <f t="shared" si="3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>
        <v>3</v>
      </c>
      <c r="E38" s="1">
        <v>0.0382</v>
      </c>
      <c r="F38" s="1">
        <v>9.861</v>
      </c>
      <c r="G38" s="1"/>
      <c r="H38" s="1"/>
      <c r="I38" s="1"/>
      <c r="J38" s="9">
        <v>141</v>
      </c>
      <c r="K38" s="9">
        <v>705.39</v>
      </c>
      <c r="L38" s="9">
        <v>28496.42</v>
      </c>
      <c r="M38" s="1">
        <v>140</v>
      </c>
      <c r="N38" s="1">
        <v>708.24</v>
      </c>
      <c r="O38" s="1">
        <v>27625.681</v>
      </c>
      <c r="P38" s="9">
        <v>29</v>
      </c>
      <c r="Q38" s="9">
        <v>57.07948</v>
      </c>
      <c r="R38" s="9">
        <v>2786.014</v>
      </c>
      <c r="S38" s="9">
        <v>56</v>
      </c>
      <c r="T38" s="9">
        <v>2.0841</v>
      </c>
      <c r="U38" s="9">
        <v>733.294</v>
      </c>
      <c r="V38" s="9">
        <v>43</v>
      </c>
      <c r="W38" s="9">
        <v>1.3757</v>
      </c>
      <c r="X38" s="91">
        <v>327.949</v>
      </c>
      <c r="Y38" s="9">
        <v>19</v>
      </c>
      <c r="Z38" s="9">
        <v>0.6238</v>
      </c>
      <c r="AA38" s="9">
        <v>258.938</v>
      </c>
      <c r="AB38" s="9">
        <v>49</v>
      </c>
      <c r="AC38" s="9">
        <v>1.5415</v>
      </c>
      <c r="AD38" s="9">
        <v>652.785</v>
      </c>
      <c r="AE38" s="9">
        <v>571</v>
      </c>
      <c r="AF38" s="9">
        <v>108.6329</v>
      </c>
      <c r="AG38" s="9">
        <v>49891.129</v>
      </c>
      <c r="AH38" s="9">
        <v>865</v>
      </c>
      <c r="AI38" s="9">
        <v>137.9216</v>
      </c>
      <c r="AJ38" s="9">
        <v>69371.846</v>
      </c>
      <c r="AK38" s="1">
        <v>358</v>
      </c>
      <c r="AL38" s="1">
        <v>26.938</v>
      </c>
      <c r="AM38" s="1">
        <v>14802.558</v>
      </c>
      <c r="AN38" s="1">
        <f t="shared" si="0"/>
        <v>2274</v>
      </c>
      <c r="AO38" s="1">
        <f t="shared" si="2"/>
        <v>1749.8652800000004</v>
      </c>
      <c r="AP38" s="1">
        <f t="shared" si="3"/>
        <v>194956.475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/>
      <c r="E39" s="2"/>
      <c r="F39" s="2"/>
      <c r="G39" s="2"/>
      <c r="H39" s="2"/>
      <c r="I39" s="2"/>
      <c r="J39" s="8"/>
      <c r="K39" s="8"/>
      <c r="L39" s="8"/>
      <c r="M39" s="2"/>
      <c r="N39" s="2"/>
      <c r="O39" s="2"/>
      <c r="P39" s="8"/>
      <c r="Q39" s="8"/>
      <c r="R39" s="8"/>
      <c r="S39" s="8"/>
      <c r="T39" s="8"/>
      <c r="U39" s="8"/>
      <c r="V39" s="8"/>
      <c r="W39" s="8"/>
      <c r="X39" s="185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"/>
      <c r="AL39" s="2"/>
      <c r="AM39" s="2"/>
      <c r="AN39" s="2">
        <f t="shared" si="0"/>
        <v>0</v>
      </c>
      <c r="AO39" s="2">
        <f t="shared" si="2"/>
        <v>0</v>
      </c>
      <c r="AP39" s="2">
        <f t="shared" si="3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9"/>
      <c r="K40" s="9"/>
      <c r="L40" s="9"/>
      <c r="M40" s="1"/>
      <c r="N40" s="1"/>
      <c r="O40" s="1"/>
      <c r="P40" s="9"/>
      <c r="Q40" s="9"/>
      <c r="R40" s="9"/>
      <c r="S40" s="9"/>
      <c r="T40" s="9"/>
      <c r="U40" s="9"/>
      <c r="V40" s="9"/>
      <c r="W40" s="9"/>
      <c r="X40" s="91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"/>
      <c r="AL40" s="1"/>
      <c r="AM40" s="1"/>
      <c r="AN40" s="1">
        <f t="shared" si="0"/>
        <v>0</v>
      </c>
      <c r="AO40" s="1">
        <f t="shared" si="2"/>
        <v>0</v>
      </c>
      <c r="AP40" s="1">
        <f t="shared" si="3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/>
      <c r="E41" s="2"/>
      <c r="F41" s="2"/>
      <c r="G41" s="2"/>
      <c r="H41" s="2"/>
      <c r="I41" s="2"/>
      <c r="J41" s="8"/>
      <c r="K41" s="8"/>
      <c r="L41" s="8"/>
      <c r="M41" s="2"/>
      <c r="N41" s="2"/>
      <c r="O41" s="2"/>
      <c r="P41" s="8"/>
      <c r="Q41" s="8"/>
      <c r="R41" s="8"/>
      <c r="S41" s="8"/>
      <c r="T41" s="8"/>
      <c r="U41" s="8"/>
      <c r="V41" s="8"/>
      <c r="W41" s="8"/>
      <c r="X41" s="185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"/>
      <c r="AL41" s="2"/>
      <c r="AM41" s="2"/>
      <c r="AN41" s="2">
        <f t="shared" si="0"/>
        <v>0</v>
      </c>
      <c r="AO41" s="2">
        <f t="shared" si="2"/>
        <v>0</v>
      </c>
      <c r="AP41" s="2">
        <f t="shared" si="3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9"/>
      <c r="K42" s="9"/>
      <c r="L42" s="9"/>
      <c r="M42" s="1"/>
      <c r="N42" s="1"/>
      <c r="O42" s="1"/>
      <c r="P42" s="9"/>
      <c r="Q42" s="9"/>
      <c r="R42" s="9"/>
      <c r="S42" s="9"/>
      <c r="T42" s="9"/>
      <c r="U42" s="9"/>
      <c r="V42" s="9"/>
      <c r="W42" s="9"/>
      <c r="X42" s="91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"/>
      <c r="AL42" s="1"/>
      <c r="AM42" s="1"/>
      <c r="AN42" s="1">
        <f t="shared" si="0"/>
        <v>0</v>
      </c>
      <c r="AO42" s="1">
        <f aca="true" t="shared" si="4" ref="AO42:AO67">+E42+H42+K42+N42+Q42+T42+W42+Z42+AC42+AF42+AI42+AL42</f>
        <v>0</v>
      </c>
      <c r="AP42" s="1">
        <f t="shared" si="3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/>
      <c r="E43" s="2"/>
      <c r="F43" s="2"/>
      <c r="G43" s="2"/>
      <c r="H43" s="2"/>
      <c r="I43" s="2"/>
      <c r="J43" s="8"/>
      <c r="K43" s="8"/>
      <c r="L43" s="8"/>
      <c r="M43" s="2"/>
      <c r="N43" s="2"/>
      <c r="O43" s="2"/>
      <c r="P43" s="8"/>
      <c r="Q43" s="8"/>
      <c r="R43" s="8"/>
      <c r="S43" s="8"/>
      <c r="T43" s="8"/>
      <c r="U43" s="8"/>
      <c r="V43" s="8"/>
      <c r="W43" s="8"/>
      <c r="X43" s="185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"/>
      <c r="AL43" s="2"/>
      <c r="AM43" s="2"/>
      <c r="AN43" s="2">
        <f t="shared" si="0"/>
        <v>0</v>
      </c>
      <c r="AO43" s="2">
        <f t="shared" si="4"/>
        <v>0</v>
      </c>
      <c r="AP43" s="2">
        <f t="shared" si="3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9"/>
      <c r="K44" s="9"/>
      <c r="L44" s="9"/>
      <c r="M44" s="1"/>
      <c r="N44" s="1"/>
      <c r="O44" s="1"/>
      <c r="P44" s="9"/>
      <c r="Q44" s="9"/>
      <c r="R44" s="9"/>
      <c r="S44" s="9"/>
      <c r="T44" s="9"/>
      <c r="U44" s="9"/>
      <c r="V44" s="9"/>
      <c r="W44" s="9"/>
      <c r="X44" s="91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"/>
      <c r="AL44" s="1"/>
      <c r="AM44" s="1"/>
      <c r="AN44" s="1">
        <f t="shared" si="0"/>
        <v>0</v>
      </c>
      <c r="AO44" s="1">
        <f t="shared" si="4"/>
        <v>0</v>
      </c>
      <c r="AP44" s="1">
        <f t="shared" si="3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/>
      <c r="E45" s="2"/>
      <c r="F45" s="2"/>
      <c r="G45" s="2"/>
      <c r="H45" s="2"/>
      <c r="I45" s="2"/>
      <c r="J45" s="8"/>
      <c r="K45" s="8"/>
      <c r="L45" s="8"/>
      <c r="M45" s="2"/>
      <c r="N45" s="2"/>
      <c r="O45" s="2"/>
      <c r="P45" s="8"/>
      <c r="Q45" s="8"/>
      <c r="R45" s="8"/>
      <c r="S45" s="8"/>
      <c r="T45" s="8"/>
      <c r="U45" s="8"/>
      <c r="V45" s="8"/>
      <c r="W45" s="8"/>
      <c r="X45" s="185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"/>
      <c r="AL45" s="2"/>
      <c r="AM45" s="2"/>
      <c r="AN45" s="2">
        <f t="shared" si="0"/>
        <v>0</v>
      </c>
      <c r="AO45" s="2">
        <f t="shared" si="4"/>
        <v>0</v>
      </c>
      <c r="AP45" s="2">
        <f t="shared" si="3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9"/>
      <c r="K46" s="9"/>
      <c r="L46" s="9"/>
      <c r="M46" s="1"/>
      <c r="N46" s="1"/>
      <c r="O46" s="1"/>
      <c r="P46" s="9"/>
      <c r="Q46" s="9"/>
      <c r="R46" s="9"/>
      <c r="S46" s="9"/>
      <c r="T46" s="9"/>
      <c r="U46" s="9"/>
      <c r="V46" s="9"/>
      <c r="W46" s="9"/>
      <c r="X46" s="91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"/>
      <c r="AL46" s="1"/>
      <c r="AM46" s="1"/>
      <c r="AN46" s="1">
        <f t="shared" si="0"/>
        <v>0</v>
      </c>
      <c r="AO46" s="1">
        <f t="shared" si="4"/>
        <v>0</v>
      </c>
      <c r="AP46" s="1">
        <f t="shared" si="3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/>
      <c r="E47" s="2"/>
      <c r="F47" s="2"/>
      <c r="G47" s="2"/>
      <c r="H47" s="2"/>
      <c r="I47" s="2"/>
      <c r="J47" s="8"/>
      <c r="K47" s="8"/>
      <c r="L47" s="8"/>
      <c r="M47" s="2"/>
      <c r="N47" s="2"/>
      <c r="O47" s="2"/>
      <c r="P47" s="8"/>
      <c r="Q47" s="8"/>
      <c r="R47" s="8"/>
      <c r="S47" s="8"/>
      <c r="T47" s="8"/>
      <c r="U47" s="8"/>
      <c r="V47" s="8"/>
      <c r="W47" s="8"/>
      <c r="X47" s="185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"/>
      <c r="AL47" s="2"/>
      <c r="AM47" s="2"/>
      <c r="AN47" s="2">
        <f t="shared" si="0"/>
        <v>0</v>
      </c>
      <c r="AO47" s="2">
        <f t="shared" si="4"/>
        <v>0</v>
      </c>
      <c r="AP47" s="2">
        <f t="shared" si="3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/>
      <c r="E48" s="1"/>
      <c r="F48" s="1"/>
      <c r="G48" s="1"/>
      <c r="H48" s="1"/>
      <c r="I48" s="1"/>
      <c r="J48" s="9"/>
      <c r="K48" s="9"/>
      <c r="L48" s="9"/>
      <c r="M48" s="1"/>
      <c r="N48" s="1"/>
      <c r="O48" s="1"/>
      <c r="P48" s="9"/>
      <c r="Q48" s="9"/>
      <c r="R48" s="9"/>
      <c r="S48" s="9">
        <v>1</v>
      </c>
      <c r="T48" s="9">
        <v>0.066</v>
      </c>
      <c r="U48" s="9">
        <v>24.15</v>
      </c>
      <c r="V48" s="9">
        <v>16</v>
      </c>
      <c r="W48" s="9">
        <v>1.76</v>
      </c>
      <c r="X48" s="91">
        <v>731.472</v>
      </c>
      <c r="Y48" s="9">
        <v>25</v>
      </c>
      <c r="Z48" s="9">
        <v>2.049</v>
      </c>
      <c r="AA48" s="9">
        <v>707.965</v>
      </c>
      <c r="AB48" s="9">
        <v>6</v>
      </c>
      <c r="AC48" s="9">
        <v>1.051</v>
      </c>
      <c r="AD48" s="9">
        <v>285.114</v>
      </c>
      <c r="AE48" s="9"/>
      <c r="AF48" s="9"/>
      <c r="AG48" s="9"/>
      <c r="AH48" s="9"/>
      <c r="AI48" s="9"/>
      <c r="AJ48" s="9"/>
      <c r="AK48" s="1"/>
      <c r="AL48" s="1"/>
      <c r="AM48" s="1"/>
      <c r="AN48" s="1">
        <f t="shared" si="0"/>
        <v>48</v>
      </c>
      <c r="AO48" s="1">
        <f t="shared" si="4"/>
        <v>4.926</v>
      </c>
      <c r="AP48" s="1">
        <f t="shared" si="3"/>
        <v>1748.701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/>
      <c r="E49" s="2"/>
      <c r="F49" s="2"/>
      <c r="G49" s="2"/>
      <c r="H49" s="2"/>
      <c r="I49" s="2"/>
      <c r="J49" s="8"/>
      <c r="K49" s="8"/>
      <c r="L49" s="8"/>
      <c r="M49" s="2"/>
      <c r="N49" s="2"/>
      <c r="O49" s="2"/>
      <c r="P49" s="8"/>
      <c r="Q49" s="8"/>
      <c r="R49" s="8"/>
      <c r="S49" s="8"/>
      <c r="T49" s="8"/>
      <c r="U49" s="8"/>
      <c r="V49" s="8"/>
      <c r="W49" s="8"/>
      <c r="X49" s="185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"/>
      <c r="AL49" s="2"/>
      <c r="AM49" s="2"/>
      <c r="AN49" s="2">
        <f t="shared" si="0"/>
        <v>0</v>
      </c>
      <c r="AO49" s="2">
        <f t="shared" si="4"/>
        <v>0</v>
      </c>
      <c r="AP49" s="2">
        <f t="shared" si="3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9"/>
      <c r="K50" s="9"/>
      <c r="L50" s="9"/>
      <c r="M50" s="1"/>
      <c r="N50" s="1"/>
      <c r="O50" s="1"/>
      <c r="P50" s="9"/>
      <c r="Q50" s="9"/>
      <c r="R50" s="9"/>
      <c r="S50" s="9"/>
      <c r="T50" s="9"/>
      <c r="U50" s="9"/>
      <c r="V50" s="9"/>
      <c r="W50" s="9"/>
      <c r="X50" s="9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"/>
      <c r="AL50" s="1"/>
      <c r="AM50" s="1"/>
      <c r="AN50" s="1">
        <f t="shared" si="0"/>
        <v>0</v>
      </c>
      <c r="AO50" s="1">
        <f t="shared" si="4"/>
        <v>0</v>
      </c>
      <c r="AP50" s="1">
        <f t="shared" si="3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/>
      <c r="E51" s="2"/>
      <c r="F51" s="2"/>
      <c r="G51" s="2"/>
      <c r="H51" s="2"/>
      <c r="I51" s="2"/>
      <c r="J51" s="8"/>
      <c r="K51" s="8"/>
      <c r="L51" s="8"/>
      <c r="M51" s="2"/>
      <c r="N51" s="2"/>
      <c r="O51" s="2"/>
      <c r="P51" s="8"/>
      <c r="Q51" s="8"/>
      <c r="R51" s="8"/>
      <c r="S51" s="8"/>
      <c r="T51" s="8"/>
      <c r="U51" s="8"/>
      <c r="V51" s="8"/>
      <c r="W51" s="8"/>
      <c r="X51" s="185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"/>
      <c r="AL51" s="2"/>
      <c r="AM51" s="2"/>
      <c r="AN51" s="2">
        <f t="shared" si="0"/>
        <v>0</v>
      </c>
      <c r="AO51" s="2">
        <f t="shared" si="4"/>
        <v>0</v>
      </c>
      <c r="AP51" s="2">
        <f t="shared" si="3"/>
        <v>0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9"/>
      <c r="K52" s="9"/>
      <c r="L52" s="9"/>
      <c r="M52" s="1"/>
      <c r="N52" s="1"/>
      <c r="O52" s="1"/>
      <c r="P52" s="9"/>
      <c r="Q52" s="9"/>
      <c r="R52" s="9"/>
      <c r="S52" s="9"/>
      <c r="T52" s="9"/>
      <c r="U52" s="9"/>
      <c r="V52" s="9"/>
      <c r="W52" s="9"/>
      <c r="X52" s="9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"/>
      <c r="AL52" s="1"/>
      <c r="AM52" s="1"/>
      <c r="AN52" s="1">
        <f t="shared" si="0"/>
        <v>0</v>
      </c>
      <c r="AO52" s="1">
        <f t="shared" si="4"/>
        <v>0</v>
      </c>
      <c r="AP52" s="1">
        <f t="shared" si="3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/>
      <c r="E53" s="2"/>
      <c r="F53" s="2"/>
      <c r="G53" s="2"/>
      <c r="H53" s="2"/>
      <c r="I53" s="2"/>
      <c r="J53" s="8"/>
      <c r="K53" s="8"/>
      <c r="L53" s="8"/>
      <c r="M53" s="2"/>
      <c r="N53" s="2"/>
      <c r="O53" s="2"/>
      <c r="P53" s="8"/>
      <c r="Q53" s="8"/>
      <c r="R53" s="8"/>
      <c r="S53" s="8"/>
      <c r="T53" s="8"/>
      <c r="U53" s="8"/>
      <c r="V53" s="8"/>
      <c r="W53" s="8"/>
      <c r="X53" s="185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>
        <f t="shared" si="0"/>
        <v>0</v>
      </c>
      <c r="AO53" s="2">
        <f t="shared" si="4"/>
        <v>0</v>
      </c>
      <c r="AP53" s="2">
        <f t="shared" si="3"/>
        <v>0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/>
      <c r="E54" s="1"/>
      <c r="F54" s="1"/>
      <c r="G54" s="1"/>
      <c r="H54" s="1"/>
      <c r="I54" s="1"/>
      <c r="J54" s="9"/>
      <c r="K54" s="9"/>
      <c r="L54" s="9"/>
      <c r="M54" s="1"/>
      <c r="N54" s="1"/>
      <c r="O54" s="1"/>
      <c r="P54" s="9"/>
      <c r="Q54" s="9"/>
      <c r="R54" s="9"/>
      <c r="S54" s="9"/>
      <c r="T54" s="9"/>
      <c r="U54" s="9"/>
      <c r="V54" s="9"/>
      <c r="W54" s="9"/>
      <c r="X54" s="9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"/>
      <c r="AL54" s="1"/>
      <c r="AM54" s="1"/>
      <c r="AN54" s="1">
        <f t="shared" si="0"/>
        <v>0</v>
      </c>
      <c r="AO54" s="1">
        <f t="shared" si="4"/>
        <v>0</v>
      </c>
      <c r="AP54" s="1">
        <f t="shared" si="3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/>
      <c r="E55" s="2"/>
      <c r="F55" s="2"/>
      <c r="G55" s="2"/>
      <c r="H55" s="2"/>
      <c r="I55" s="2"/>
      <c r="J55" s="8"/>
      <c r="K55" s="8"/>
      <c r="L55" s="8"/>
      <c r="M55" s="2"/>
      <c r="N55" s="2"/>
      <c r="O55" s="2"/>
      <c r="P55" s="8"/>
      <c r="Q55" s="8"/>
      <c r="R55" s="8"/>
      <c r="S55" s="8"/>
      <c r="T55" s="8"/>
      <c r="U55" s="8"/>
      <c r="V55" s="8"/>
      <c r="W55" s="8"/>
      <c r="X55" s="185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"/>
      <c r="AL55" s="2"/>
      <c r="AM55" s="2"/>
      <c r="AN55" s="2">
        <f t="shared" si="0"/>
        <v>0</v>
      </c>
      <c r="AO55" s="2">
        <f t="shared" si="4"/>
        <v>0</v>
      </c>
      <c r="AP55" s="2">
        <f t="shared" si="3"/>
        <v>0</v>
      </c>
      <c r="AQ55" s="56" t="s">
        <v>24</v>
      </c>
      <c r="AR55" s="337"/>
      <c r="AS55" s="57"/>
      <c r="AT55" s="25"/>
    </row>
    <row r="56" spans="1:46" ht="18.75">
      <c r="A56" s="345" t="s">
        <v>104</v>
      </c>
      <c r="B56" s="346" t="s">
        <v>61</v>
      </c>
      <c r="C56" s="75" t="s">
        <v>23</v>
      </c>
      <c r="D56" s="1"/>
      <c r="E56" s="1"/>
      <c r="F56" s="1"/>
      <c r="G56" s="1"/>
      <c r="H56" s="1"/>
      <c r="I56" s="1"/>
      <c r="J56" s="9"/>
      <c r="K56" s="9"/>
      <c r="L56" s="9"/>
      <c r="M56" s="1"/>
      <c r="N56" s="1"/>
      <c r="O56" s="1"/>
      <c r="P56" s="9"/>
      <c r="Q56" s="9"/>
      <c r="R56" s="9"/>
      <c r="S56" s="9">
        <v>1</v>
      </c>
      <c r="T56" s="9">
        <v>0.0895</v>
      </c>
      <c r="U56" s="9">
        <v>39.717</v>
      </c>
      <c r="V56" s="9">
        <v>1</v>
      </c>
      <c r="W56" s="9">
        <v>0.0245</v>
      </c>
      <c r="X56" s="91">
        <v>14.622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"/>
      <c r="AL56" s="1"/>
      <c r="AM56" s="1"/>
      <c r="AN56" s="1">
        <f t="shared" si="0"/>
        <v>2</v>
      </c>
      <c r="AO56" s="1">
        <f t="shared" si="4"/>
        <v>0.11399999999999999</v>
      </c>
      <c r="AP56" s="1">
        <f t="shared" si="3"/>
        <v>54.339</v>
      </c>
      <c r="AQ56" s="62" t="s">
        <v>23</v>
      </c>
      <c r="AR56" s="349" t="s">
        <v>105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2"/>
      <c r="E57" s="2"/>
      <c r="F57" s="2"/>
      <c r="G57" s="2"/>
      <c r="H57" s="2"/>
      <c r="I57" s="2"/>
      <c r="J57" s="8"/>
      <c r="K57" s="8"/>
      <c r="L57" s="8"/>
      <c r="M57" s="2"/>
      <c r="N57" s="2"/>
      <c r="O57" s="2"/>
      <c r="P57" s="8"/>
      <c r="Q57" s="8"/>
      <c r="R57" s="8"/>
      <c r="S57" s="8"/>
      <c r="T57" s="8"/>
      <c r="U57" s="8"/>
      <c r="V57" s="8"/>
      <c r="W57" s="8"/>
      <c r="X57" s="185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"/>
      <c r="AL57" s="2"/>
      <c r="AM57" s="2"/>
      <c r="AN57" s="2">
        <f t="shared" si="0"/>
        <v>0</v>
      </c>
      <c r="AO57" s="2">
        <f t="shared" si="4"/>
        <v>0</v>
      </c>
      <c r="AP57" s="2">
        <f t="shared" si="3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3">
        <v>465</v>
      </c>
      <c r="E58" s="3">
        <v>24.6635</v>
      </c>
      <c r="F58" s="3">
        <v>8353.75</v>
      </c>
      <c r="G58" s="3">
        <v>442</v>
      </c>
      <c r="H58" s="3">
        <v>43.4981</v>
      </c>
      <c r="I58" s="3">
        <v>13671.423</v>
      </c>
      <c r="J58" s="17">
        <v>561</v>
      </c>
      <c r="K58" s="17">
        <v>84.9339</v>
      </c>
      <c r="L58" s="17">
        <v>22257.399</v>
      </c>
      <c r="M58" s="3">
        <v>368</v>
      </c>
      <c r="N58" s="3">
        <v>72.9754</v>
      </c>
      <c r="O58" s="3">
        <v>17076.894</v>
      </c>
      <c r="P58" s="17">
        <v>534</v>
      </c>
      <c r="Q58" s="17">
        <v>142.6032</v>
      </c>
      <c r="R58" s="17">
        <v>48818.944</v>
      </c>
      <c r="S58" s="17">
        <v>764</v>
      </c>
      <c r="T58" s="17">
        <v>373.87578</v>
      </c>
      <c r="U58" s="17">
        <v>113288.027</v>
      </c>
      <c r="V58" s="17">
        <v>1250</v>
      </c>
      <c r="W58" s="17">
        <v>732.15847</v>
      </c>
      <c r="X58" s="94">
        <v>197576.644</v>
      </c>
      <c r="Y58" s="17">
        <v>816</v>
      </c>
      <c r="Z58" s="17">
        <v>215.9162</v>
      </c>
      <c r="AA58" s="17">
        <v>66658.305</v>
      </c>
      <c r="AB58" s="17">
        <v>197</v>
      </c>
      <c r="AC58" s="17">
        <v>5.0116</v>
      </c>
      <c r="AD58" s="17">
        <v>3706.025</v>
      </c>
      <c r="AE58" s="17">
        <v>190</v>
      </c>
      <c r="AF58" s="17">
        <v>9.0952</v>
      </c>
      <c r="AG58" s="17">
        <v>5550.271</v>
      </c>
      <c r="AH58" s="9">
        <v>197</v>
      </c>
      <c r="AI58" s="9">
        <v>5.831</v>
      </c>
      <c r="AJ58" s="9">
        <v>3857.6</v>
      </c>
      <c r="AK58" s="279">
        <v>415</v>
      </c>
      <c r="AL58" s="279">
        <v>14.4501</v>
      </c>
      <c r="AM58" s="250">
        <v>9293.535</v>
      </c>
      <c r="AN58" s="3">
        <f t="shared" si="0"/>
        <v>6199</v>
      </c>
      <c r="AO58" s="3">
        <f t="shared" si="4"/>
        <v>1725.01245</v>
      </c>
      <c r="AP58" s="3">
        <f t="shared" si="3"/>
        <v>510108.817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/>
      <c r="E59" s="16"/>
      <c r="F59" s="1"/>
      <c r="G59" s="1"/>
      <c r="H59" s="16"/>
      <c r="I59" s="1"/>
      <c r="J59" s="9"/>
      <c r="K59" s="301"/>
      <c r="L59" s="9"/>
      <c r="M59" s="1"/>
      <c r="N59" s="16"/>
      <c r="O59" s="1"/>
      <c r="P59" s="9"/>
      <c r="Q59" s="301"/>
      <c r="R59" s="9"/>
      <c r="S59" s="9"/>
      <c r="T59" s="301"/>
      <c r="U59" s="9"/>
      <c r="V59" s="9"/>
      <c r="W59" s="301"/>
      <c r="X59" s="91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301"/>
      <c r="AJ59" s="9"/>
      <c r="AK59" s="1"/>
      <c r="AL59" s="16"/>
      <c r="AM59" s="1"/>
      <c r="AN59" s="1">
        <f t="shared" si="0"/>
        <v>0</v>
      </c>
      <c r="AO59" s="1">
        <f t="shared" si="4"/>
        <v>0</v>
      </c>
      <c r="AP59" s="1">
        <f t="shared" si="3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/>
      <c r="E60" s="2"/>
      <c r="F60" s="2"/>
      <c r="G60" s="2"/>
      <c r="H60" s="2"/>
      <c r="I60" s="2"/>
      <c r="J60" s="8"/>
      <c r="K60" s="8"/>
      <c r="L60" s="8"/>
      <c r="M60" s="2"/>
      <c r="N60" s="2"/>
      <c r="O60" s="2"/>
      <c r="P60" s="8"/>
      <c r="Q60" s="8"/>
      <c r="R60" s="8"/>
      <c r="S60" s="8"/>
      <c r="T60" s="8"/>
      <c r="U60" s="8"/>
      <c r="V60" s="8"/>
      <c r="W60" s="8"/>
      <c r="X60" s="185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"/>
      <c r="AL60" s="2"/>
      <c r="AM60" s="2"/>
      <c r="AN60" s="2">
        <f t="shared" si="0"/>
        <v>0</v>
      </c>
      <c r="AO60" s="2">
        <f t="shared" si="4"/>
        <v>0</v>
      </c>
      <c r="AP60" s="2">
        <f t="shared" si="3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>+D6+D8+D10+D12+D14+D16+D18+D20+D22+D24+D26+D28+D30+D32+D34+D36+D38+D40+D42+D44+D46+D48+D50+D52+D54+D56+D58</f>
        <v>1353</v>
      </c>
      <c r="E61" s="3">
        <f>+E6+E8+E10+E12+E14+E16+E18+E20+E22+E24+E26+E28+E30+E32+E34+E36+E38+E40+E42+E44+E46+E48+E50+E52+E54+E56+E58</f>
        <v>167.36405999999997</v>
      </c>
      <c r="F61" s="3">
        <f>+F6+F8+F10+F12+F14+F16+F18+F20+F22+F24+F26+F28+F30+F32+F34+F36+F38+F40+F42+F44+F46+F48+F50+F52+F54+F56+F58</f>
        <v>60679.935999999994</v>
      </c>
      <c r="G61" s="3">
        <f aca="true" t="shared" si="5" ref="G61:U61">+G6+G8+G10+G12+G14+G16+G18+G20+G22+G24+G26+G28+G30+G32+G34+G36+G38+G40+G42+G44+G46+G48+G50+G52+G54+G56+G58</f>
        <v>1020</v>
      </c>
      <c r="H61" s="3">
        <f t="shared" si="5"/>
        <v>87.53620000000001</v>
      </c>
      <c r="I61" s="3">
        <f t="shared" si="5"/>
        <v>35825.243</v>
      </c>
      <c r="J61" s="17">
        <f t="shared" si="5"/>
        <v>940</v>
      </c>
      <c r="K61" s="17">
        <f t="shared" si="5"/>
        <v>799.3308</v>
      </c>
      <c r="L61" s="17">
        <f t="shared" si="5"/>
        <v>57336.424</v>
      </c>
      <c r="M61" s="3">
        <f t="shared" si="5"/>
        <v>761</v>
      </c>
      <c r="N61" s="3">
        <f t="shared" si="5"/>
        <v>788.9853</v>
      </c>
      <c r="O61" s="3">
        <f t="shared" si="5"/>
        <v>50038.449</v>
      </c>
      <c r="P61" s="17">
        <f t="shared" si="5"/>
        <v>926</v>
      </c>
      <c r="Q61" s="17">
        <f t="shared" si="5"/>
        <v>211.63737999999998</v>
      </c>
      <c r="R61" s="17">
        <f t="shared" si="5"/>
        <v>57055.586</v>
      </c>
      <c r="S61" s="17">
        <f t="shared" si="5"/>
        <v>1128</v>
      </c>
      <c r="T61" s="17">
        <f t="shared" si="5"/>
        <v>385.98638</v>
      </c>
      <c r="U61" s="17">
        <f t="shared" si="5"/>
        <v>119324.802</v>
      </c>
      <c r="V61" s="17">
        <f>+V6+V8+V10+V12+V14+V16+V18+V20+V22+V24+V26+V28+V30+V32+V34+V36+V38+V40+V42+V44+V46+V48+V50+V52+V54+V56+V58</f>
        <v>1973</v>
      </c>
      <c r="W61" s="17">
        <f aca="true" t="shared" si="6" ref="W61:AM61">+W6+W8+W10+W12+W14+W16+W18+W20+W22+W24+W26+W28+W30+W32+W34+W36+W38+W40+W42+W44+W46+W48+W50+W52+W54+W56+W58</f>
        <v>773.75427</v>
      </c>
      <c r="X61" s="17">
        <f t="shared" si="6"/>
        <v>207181.512</v>
      </c>
      <c r="Y61" s="17">
        <f t="shared" si="6"/>
        <v>1375</v>
      </c>
      <c r="Z61" s="17">
        <f t="shared" si="6"/>
        <v>255.9815</v>
      </c>
      <c r="AA61" s="17">
        <f t="shared" si="6"/>
        <v>74208.443</v>
      </c>
      <c r="AB61" s="17">
        <f t="shared" si="6"/>
        <v>667</v>
      </c>
      <c r="AC61" s="17">
        <f t="shared" si="6"/>
        <v>78.8149</v>
      </c>
      <c r="AD61" s="17">
        <f t="shared" si="6"/>
        <v>14224.589999999998</v>
      </c>
      <c r="AE61" s="17">
        <f t="shared" si="6"/>
        <v>3215</v>
      </c>
      <c r="AF61" s="17">
        <f t="shared" si="6"/>
        <v>569.6325400000001</v>
      </c>
      <c r="AG61" s="17">
        <f t="shared" si="6"/>
        <v>233991.39500000002</v>
      </c>
      <c r="AH61" s="17">
        <f t="shared" si="6"/>
        <v>3710</v>
      </c>
      <c r="AI61" s="17">
        <f t="shared" si="6"/>
        <v>688.2898200000001</v>
      </c>
      <c r="AJ61" s="17">
        <f t="shared" si="6"/>
        <v>345243.328</v>
      </c>
      <c r="AK61" s="3">
        <f t="shared" si="6"/>
        <v>1630</v>
      </c>
      <c r="AL61" s="3">
        <f t="shared" si="6"/>
        <v>169.92933999999997</v>
      </c>
      <c r="AM61" s="3">
        <f t="shared" si="6"/>
        <v>87661.989</v>
      </c>
      <c r="AN61" s="3">
        <f t="shared" si="0"/>
        <v>18698</v>
      </c>
      <c r="AO61" s="3">
        <f t="shared" si="4"/>
        <v>4977.24249</v>
      </c>
      <c r="AP61" s="3">
        <f t="shared" si="3"/>
        <v>1342771.6970000002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 t="s">
        <v>64</v>
      </c>
      <c r="C62" s="75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 aca="true" t="shared" si="7" ref="G62:O62">G59</f>
        <v>0</v>
      </c>
      <c r="H62" s="1">
        <f t="shared" si="7"/>
        <v>0</v>
      </c>
      <c r="I62" s="1">
        <f t="shared" si="7"/>
        <v>0</v>
      </c>
      <c r="J62" s="9">
        <f t="shared" si="7"/>
        <v>0</v>
      </c>
      <c r="K62" s="9">
        <f t="shared" si="7"/>
        <v>0</v>
      </c>
      <c r="L62" s="9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9">
        <f aca="true" t="shared" si="8" ref="P62:AM62">P59</f>
        <v>0</v>
      </c>
      <c r="Q62" s="9">
        <f t="shared" si="8"/>
        <v>0</v>
      </c>
      <c r="R62" s="9">
        <f t="shared" si="8"/>
        <v>0</v>
      </c>
      <c r="S62" s="9">
        <f t="shared" si="8"/>
        <v>0</v>
      </c>
      <c r="T62" s="9">
        <f t="shared" si="8"/>
        <v>0</v>
      </c>
      <c r="U62" s="9">
        <f t="shared" si="8"/>
        <v>0</v>
      </c>
      <c r="V62" s="9">
        <f t="shared" si="8"/>
        <v>0</v>
      </c>
      <c r="W62" s="9">
        <f t="shared" si="8"/>
        <v>0</v>
      </c>
      <c r="X62" s="91">
        <f t="shared" si="8"/>
        <v>0</v>
      </c>
      <c r="Y62" s="9">
        <f t="shared" si="8"/>
        <v>0</v>
      </c>
      <c r="Z62" s="9">
        <f t="shared" si="8"/>
        <v>0</v>
      </c>
      <c r="AA62" s="9">
        <f t="shared" si="8"/>
        <v>0</v>
      </c>
      <c r="AB62" s="9">
        <f t="shared" si="8"/>
        <v>0</v>
      </c>
      <c r="AC62" s="9">
        <f t="shared" si="8"/>
        <v>0</v>
      </c>
      <c r="AD62" s="9">
        <f t="shared" si="8"/>
        <v>0</v>
      </c>
      <c r="AE62" s="9">
        <f t="shared" si="8"/>
        <v>0</v>
      </c>
      <c r="AF62" s="9">
        <f t="shared" si="8"/>
        <v>0</v>
      </c>
      <c r="AG62" s="9">
        <f t="shared" si="8"/>
        <v>0</v>
      </c>
      <c r="AH62" s="9">
        <f t="shared" si="8"/>
        <v>0</v>
      </c>
      <c r="AI62" s="9">
        <f t="shared" si="8"/>
        <v>0</v>
      </c>
      <c r="AJ62" s="9">
        <f t="shared" si="8"/>
        <v>0</v>
      </c>
      <c r="AK62" s="1">
        <f t="shared" si="8"/>
        <v>0</v>
      </c>
      <c r="AL62" s="1">
        <f t="shared" si="8"/>
        <v>0</v>
      </c>
      <c r="AM62" s="1">
        <f t="shared" si="8"/>
        <v>0</v>
      </c>
      <c r="AN62" s="1">
        <f t="shared" si="0"/>
        <v>0</v>
      </c>
      <c r="AO62" s="1">
        <f t="shared" si="4"/>
        <v>0</v>
      </c>
      <c r="AP62" s="1">
        <f>+F62+I62+L62+O62+R62+U62+X62+AA62+AD62+AG62+AJ62+AM62</f>
        <v>0</v>
      </c>
      <c r="AQ62" s="65" t="s">
        <v>63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+D7+D9+D11+D13+D15+D17+D19+D21+D23+D25+D27+D29+D31+D33+D35+D37+D39+D41+D43+D45+D47+D49+D51+D53+D55+D57+D60</f>
        <v>0</v>
      </c>
      <c r="E63" s="2">
        <f>+E7+E9+E11+E13+E15+E17+E19+E21+E23+E25+E27+E29+E31+E33+E35+E37+E39+E41+E43+E45+E47+E49+E51+E53+E55+E57+E60</f>
        <v>0</v>
      </c>
      <c r="F63" s="2">
        <f>+F7+F9+F11+F13+F15+F17+F19+F21+F23+F25+F27+F29+F31+F33+F35+F37+F39+F41+F43+F45+F47+F49+F51+F53+F55+F57+F60</f>
        <v>0</v>
      </c>
      <c r="G63" s="2">
        <f aca="true" t="shared" si="9" ref="G63:O63">+G7+G9+G11+G13+G15+G17+G19+G21+G23+G25+G27+G29+G31+G33+G35+G37+G39+G41+G43+G45+G47+G49+G51+G53+G55+G57+G60</f>
        <v>0</v>
      </c>
      <c r="H63" s="2">
        <f t="shared" si="9"/>
        <v>0</v>
      </c>
      <c r="I63" s="2">
        <f t="shared" si="9"/>
        <v>0</v>
      </c>
      <c r="J63" s="8">
        <f t="shared" si="9"/>
        <v>0</v>
      </c>
      <c r="K63" s="8">
        <f t="shared" si="9"/>
        <v>0</v>
      </c>
      <c r="L63" s="8">
        <f t="shared" si="9"/>
        <v>0</v>
      </c>
      <c r="M63" s="2">
        <f t="shared" si="9"/>
        <v>0</v>
      </c>
      <c r="N63" s="2">
        <f t="shared" si="9"/>
        <v>0</v>
      </c>
      <c r="O63" s="2">
        <f t="shared" si="9"/>
        <v>0</v>
      </c>
      <c r="P63" s="8">
        <f>+P7+P9+P11+P13+P15+P17+P19+P21+P23+P25+P27+P29+P31+P33+P35+P37+P39+P41+P43+P45+P47+P49+P51+P53+P55+P57+P60</f>
        <v>0</v>
      </c>
      <c r="Q63" s="8">
        <f>+Q7+Q9+Q11+Q13+Q15+Q17+Q19+Q21+Q23+Q25+Q27+Q29+Q31+Q33+Q35+Q37+Q39+Q41+Q43+Q45+Q47+Q49+Q51+Q53+Q55+Q57+Q60</f>
        <v>0</v>
      </c>
      <c r="R63" s="8">
        <f>+R7+R9+R11+R13+R15+R17+R19+R21+R23+R25+R27+R29+R31+R33+R35+R37+R39+R41+R43+R45+R47+R49+R51+R53+R55+R57+R60</f>
        <v>0</v>
      </c>
      <c r="S63" s="8">
        <f>+S7+S9+S11+S13+S15+S17+S19+S21+S23+S25+S27+S29+S31+S33+S35+S37+S39+S41+S43+S45+S47+S49+S51+S53+S55+S57+S60</f>
        <v>0</v>
      </c>
      <c r="T63" s="8">
        <f aca="true" t="shared" si="10" ref="T63:AD63">+T7+T9+T11+T13+T15+T17+T19+T21+T23+T25+T27+T29+T31+T33+T35+T37+T39+T41+T43+T45+T47+T49+T51+T53+T55+T57+T60</f>
        <v>0</v>
      </c>
      <c r="U63" s="8">
        <f t="shared" si="10"/>
        <v>0</v>
      </c>
      <c r="V63" s="8">
        <f t="shared" si="10"/>
        <v>0</v>
      </c>
      <c r="W63" s="8">
        <f t="shared" si="10"/>
        <v>0</v>
      </c>
      <c r="X63" s="185">
        <f t="shared" si="10"/>
        <v>0</v>
      </c>
      <c r="Y63" s="8">
        <f t="shared" si="10"/>
        <v>0</v>
      </c>
      <c r="Z63" s="8">
        <f t="shared" si="10"/>
        <v>0</v>
      </c>
      <c r="AA63" s="8">
        <f t="shared" si="10"/>
        <v>0</v>
      </c>
      <c r="AB63" s="8">
        <f t="shared" si="10"/>
        <v>0</v>
      </c>
      <c r="AC63" s="8">
        <f t="shared" si="10"/>
        <v>0</v>
      </c>
      <c r="AD63" s="8">
        <f t="shared" si="10"/>
        <v>0</v>
      </c>
      <c r="AE63" s="8">
        <f aca="true" t="shared" si="11" ref="AE63:AM63">+AE7+AE9+AE11+AE13+AE15+AE17+AE19+AE21+AE23+AE25+AE27+AE29+AE31+AE33+AE35+AE37+AE39+AE41+AE43+AE45+AE47+AE49+AE51+AE53+AE55+AE57+AE60</f>
        <v>0</v>
      </c>
      <c r="AF63" s="8">
        <f t="shared" si="11"/>
        <v>0</v>
      </c>
      <c r="AG63" s="8">
        <f t="shared" si="11"/>
        <v>0</v>
      </c>
      <c r="AH63" s="8">
        <f t="shared" si="11"/>
        <v>0</v>
      </c>
      <c r="AI63" s="8">
        <f t="shared" si="11"/>
        <v>0</v>
      </c>
      <c r="AJ63" s="8">
        <f t="shared" si="11"/>
        <v>0</v>
      </c>
      <c r="AK63" s="2">
        <f t="shared" si="11"/>
        <v>0</v>
      </c>
      <c r="AL63" s="2">
        <f t="shared" si="11"/>
        <v>0</v>
      </c>
      <c r="AM63" s="2">
        <f t="shared" si="11"/>
        <v>0</v>
      </c>
      <c r="AN63" s="8">
        <f t="shared" si="0"/>
        <v>0</v>
      </c>
      <c r="AO63" s="2">
        <f t="shared" si="4"/>
        <v>0</v>
      </c>
      <c r="AP63" s="2">
        <f t="shared" si="3"/>
        <v>0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>
        <v>26</v>
      </c>
      <c r="E64" s="1">
        <v>0.49105</v>
      </c>
      <c r="F64" s="1">
        <v>367.68</v>
      </c>
      <c r="G64" s="1">
        <v>24</v>
      </c>
      <c r="H64" s="1">
        <v>1.7075</v>
      </c>
      <c r="I64" s="1">
        <v>377.109</v>
      </c>
      <c r="J64" s="9">
        <v>53</v>
      </c>
      <c r="K64" s="9">
        <v>14.4025</v>
      </c>
      <c r="L64" s="9">
        <v>1243.25</v>
      </c>
      <c r="M64" s="1">
        <v>27</v>
      </c>
      <c r="N64" s="1">
        <v>15.2795</v>
      </c>
      <c r="O64" s="1">
        <v>1747.377</v>
      </c>
      <c r="P64" s="9">
        <v>44</v>
      </c>
      <c r="Q64" s="9">
        <v>25.7248</v>
      </c>
      <c r="R64" s="9">
        <v>2904.594</v>
      </c>
      <c r="S64" s="9">
        <v>21</v>
      </c>
      <c r="T64" s="9">
        <v>0.4107</v>
      </c>
      <c r="U64" s="9">
        <v>408.542</v>
      </c>
      <c r="V64" s="9">
        <v>9</v>
      </c>
      <c r="W64" s="9">
        <v>0.1885</v>
      </c>
      <c r="X64" s="91">
        <v>329.444</v>
      </c>
      <c r="Y64" s="9">
        <v>9</v>
      </c>
      <c r="Z64" s="9">
        <v>0.5194</v>
      </c>
      <c r="AA64" s="9">
        <v>590.382</v>
      </c>
      <c r="AB64" s="9">
        <v>14</v>
      </c>
      <c r="AC64" s="9">
        <v>0.1759</v>
      </c>
      <c r="AD64" s="9">
        <v>356.728</v>
      </c>
      <c r="AE64" s="9">
        <v>64</v>
      </c>
      <c r="AF64" s="9">
        <v>10.7136</v>
      </c>
      <c r="AG64" s="9">
        <v>4165.639</v>
      </c>
      <c r="AH64" s="9">
        <v>155</v>
      </c>
      <c r="AI64" s="9">
        <v>32.4178</v>
      </c>
      <c r="AJ64" s="9">
        <v>14270.144</v>
      </c>
      <c r="AK64" s="1">
        <v>96</v>
      </c>
      <c r="AL64" s="1">
        <v>14.80465</v>
      </c>
      <c r="AM64" s="1">
        <v>7996.16</v>
      </c>
      <c r="AN64" s="9">
        <f>+D64+G64+J64+M64+P64+S64+V64+Y64+AB64+AE64+AH64+AK64</f>
        <v>542</v>
      </c>
      <c r="AO64" s="9">
        <f t="shared" si="4"/>
        <v>116.8359</v>
      </c>
      <c r="AP64" s="1">
        <f t="shared" si="3"/>
        <v>34757.049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/>
      <c r="E65" s="2"/>
      <c r="F65" s="2"/>
      <c r="G65" s="2"/>
      <c r="H65" s="2"/>
      <c r="I65" s="2"/>
      <c r="J65" s="8"/>
      <c r="K65" s="8"/>
      <c r="L65" s="8"/>
      <c r="M65" s="2"/>
      <c r="N65" s="2"/>
      <c r="O65" s="2"/>
      <c r="P65" s="8"/>
      <c r="Q65" s="8"/>
      <c r="R65" s="8"/>
      <c r="S65" s="8"/>
      <c r="T65" s="8"/>
      <c r="U65" s="8"/>
      <c r="V65" s="8"/>
      <c r="W65" s="8"/>
      <c r="X65" s="185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2"/>
      <c r="AL65" s="2"/>
      <c r="AM65" s="2"/>
      <c r="AN65" s="2">
        <f>+D65+G65+J65+M65+P65+S65+V65+Y65+AB65+AE65+AH65+AK65</f>
        <v>0</v>
      </c>
      <c r="AO65" s="2">
        <f t="shared" si="4"/>
        <v>0</v>
      </c>
      <c r="AP65" s="2">
        <f t="shared" si="3"/>
        <v>0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9"/>
      <c r="K66" s="9"/>
      <c r="L66" s="9"/>
      <c r="M66" s="1"/>
      <c r="N66" s="1"/>
      <c r="O66" s="1"/>
      <c r="P66" s="9"/>
      <c r="Q66" s="9"/>
      <c r="R66" s="9"/>
      <c r="S66" s="9"/>
      <c r="T66" s="9"/>
      <c r="U66" s="9"/>
      <c r="V66" s="9"/>
      <c r="W66" s="9"/>
      <c r="X66" s="91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"/>
      <c r="AL66" s="1"/>
      <c r="AM66" s="1"/>
      <c r="AN66" s="1">
        <f>+D66+G66+J66+M66+P66+S66+V66+Y66+AB66+AE66+AH66+AK66</f>
        <v>0</v>
      </c>
      <c r="AO66" s="1">
        <f t="shared" si="4"/>
        <v>0</v>
      </c>
      <c r="AP66" s="1">
        <f t="shared" si="3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/>
      <c r="E67" s="2"/>
      <c r="F67" s="2"/>
      <c r="G67" s="2"/>
      <c r="H67" s="2"/>
      <c r="I67" s="2"/>
      <c r="J67" s="8"/>
      <c r="K67" s="8"/>
      <c r="L67" s="8"/>
      <c r="M67" s="2"/>
      <c r="N67" s="2"/>
      <c r="O67" s="2"/>
      <c r="P67" s="8"/>
      <c r="Q67" s="8"/>
      <c r="R67" s="8"/>
      <c r="S67" s="8"/>
      <c r="T67" s="8"/>
      <c r="U67" s="8"/>
      <c r="V67" s="8"/>
      <c r="W67" s="8"/>
      <c r="X67" s="185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"/>
      <c r="AL67" s="2"/>
      <c r="AM67" s="2"/>
      <c r="AN67" s="2">
        <f>+D67+G67+J67+M67+P67+S67+V67+Y67+AB67+AE67+AH67+AK67</f>
        <v>0</v>
      </c>
      <c r="AO67" s="2">
        <f t="shared" si="4"/>
        <v>0</v>
      </c>
      <c r="AP67" s="2">
        <f t="shared" si="3"/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106</v>
      </c>
      <c r="B68" s="379"/>
      <c r="C68" s="75" t="s">
        <v>23</v>
      </c>
      <c r="D68" s="1">
        <f>+D61+D64+D66</f>
        <v>1379</v>
      </c>
      <c r="E68" s="1">
        <f>+E61+E64+E66</f>
        <v>167.85510999999997</v>
      </c>
      <c r="F68" s="1">
        <f>+F61+F64+F66</f>
        <v>61047.615999999995</v>
      </c>
      <c r="G68" s="1">
        <f aca="true" t="shared" si="12" ref="G68:O68">+G61+G64+G66</f>
        <v>1044</v>
      </c>
      <c r="H68" s="1">
        <f t="shared" si="12"/>
        <v>89.2437</v>
      </c>
      <c r="I68" s="1">
        <f t="shared" si="12"/>
        <v>36202.352</v>
      </c>
      <c r="J68" s="9">
        <f t="shared" si="12"/>
        <v>993</v>
      </c>
      <c r="K68" s="9">
        <f t="shared" si="12"/>
        <v>813.7333</v>
      </c>
      <c r="L68" s="9">
        <f t="shared" si="12"/>
        <v>58579.674</v>
      </c>
      <c r="M68" s="1">
        <f t="shared" si="12"/>
        <v>788</v>
      </c>
      <c r="N68" s="1">
        <f t="shared" si="12"/>
        <v>804.2648</v>
      </c>
      <c r="O68" s="1">
        <f t="shared" si="12"/>
        <v>51785.826</v>
      </c>
      <c r="P68" s="9">
        <f aca="true" t="shared" si="13" ref="P68:AN68">+P61+P64+P66</f>
        <v>970</v>
      </c>
      <c r="Q68" s="9">
        <f t="shared" si="13"/>
        <v>237.36217999999997</v>
      </c>
      <c r="R68" s="9">
        <f t="shared" si="13"/>
        <v>59960.18</v>
      </c>
      <c r="S68" s="9">
        <f t="shared" si="13"/>
        <v>1149</v>
      </c>
      <c r="T68" s="9">
        <f t="shared" si="13"/>
        <v>386.39708</v>
      </c>
      <c r="U68" s="9">
        <f t="shared" si="13"/>
        <v>119733.344</v>
      </c>
      <c r="V68" s="9">
        <f>+V61+V64+V66</f>
        <v>1982</v>
      </c>
      <c r="W68" s="9">
        <f t="shared" si="13"/>
        <v>773.94277</v>
      </c>
      <c r="X68" s="91">
        <f t="shared" si="13"/>
        <v>207510.95599999998</v>
      </c>
      <c r="Y68" s="9">
        <f t="shared" si="13"/>
        <v>1384</v>
      </c>
      <c r="Z68" s="9">
        <f t="shared" si="13"/>
        <v>256.5009</v>
      </c>
      <c r="AA68" s="9">
        <f t="shared" si="13"/>
        <v>74798.825</v>
      </c>
      <c r="AB68" s="9">
        <f t="shared" si="13"/>
        <v>681</v>
      </c>
      <c r="AC68" s="9">
        <f t="shared" si="13"/>
        <v>78.9908</v>
      </c>
      <c r="AD68" s="9">
        <f t="shared" si="13"/>
        <v>14581.317999999997</v>
      </c>
      <c r="AE68" s="9">
        <f t="shared" si="13"/>
        <v>3279</v>
      </c>
      <c r="AF68" s="9">
        <f>+AF61+AF64+AF66</f>
        <v>580.3461400000001</v>
      </c>
      <c r="AG68" s="9">
        <f t="shared" si="13"/>
        <v>238157.034</v>
      </c>
      <c r="AH68" s="9">
        <f t="shared" si="13"/>
        <v>3865</v>
      </c>
      <c r="AI68" s="9">
        <f t="shared" si="13"/>
        <v>720.7076200000001</v>
      </c>
      <c r="AJ68" s="9">
        <f t="shared" si="13"/>
        <v>359513.47199999995</v>
      </c>
      <c r="AK68" s="1">
        <f t="shared" si="13"/>
        <v>1726</v>
      </c>
      <c r="AL68" s="1">
        <f t="shared" si="13"/>
        <v>184.73398999999998</v>
      </c>
      <c r="AM68" s="1">
        <f t="shared" si="13"/>
        <v>95658.149</v>
      </c>
      <c r="AN68" s="9">
        <f t="shared" si="13"/>
        <v>19240</v>
      </c>
      <c r="AO68" s="1">
        <f aca="true" t="shared" si="14" ref="AO68:AP70">+E68+H68+K68+N68+Q68+T68+W68+Z68+AC68+AF68+AI68+AL68</f>
        <v>5094.078390000001</v>
      </c>
      <c r="AP68" s="1">
        <f t="shared" si="14"/>
        <v>1377528.7459999998</v>
      </c>
      <c r="AQ68" s="62" t="s">
        <v>23</v>
      </c>
      <c r="AR68" s="389" t="s">
        <v>77</v>
      </c>
      <c r="AS68" s="390"/>
      <c r="AT68" s="25"/>
    </row>
    <row r="69" spans="1:46" ht="18.75">
      <c r="A69" s="380"/>
      <c r="B69" s="381"/>
      <c r="C69" s="76" t="s">
        <v>24</v>
      </c>
      <c r="D69" s="2">
        <f>+D63+D65+D67</f>
        <v>0</v>
      </c>
      <c r="E69" s="2">
        <f>+E63+E65+E67</f>
        <v>0</v>
      </c>
      <c r="F69" s="2">
        <f>+F63+F65+F67</f>
        <v>0</v>
      </c>
      <c r="G69" s="2">
        <f aca="true" t="shared" si="15" ref="G69:O69">+G63+G65+G67</f>
        <v>0</v>
      </c>
      <c r="H69" s="2">
        <f t="shared" si="15"/>
        <v>0</v>
      </c>
      <c r="I69" s="2">
        <f t="shared" si="15"/>
        <v>0</v>
      </c>
      <c r="J69" s="8">
        <f t="shared" si="15"/>
        <v>0</v>
      </c>
      <c r="K69" s="8">
        <f t="shared" si="15"/>
        <v>0</v>
      </c>
      <c r="L69" s="8">
        <f t="shared" si="15"/>
        <v>0</v>
      </c>
      <c r="M69" s="2">
        <f t="shared" si="15"/>
        <v>0</v>
      </c>
      <c r="N69" s="2">
        <f t="shared" si="15"/>
        <v>0</v>
      </c>
      <c r="O69" s="2">
        <f t="shared" si="15"/>
        <v>0</v>
      </c>
      <c r="P69" s="8">
        <f aca="true" t="shared" si="16" ref="P69:AJ69">+P63+P65+P67</f>
        <v>0</v>
      </c>
      <c r="Q69" s="8">
        <f t="shared" si="16"/>
        <v>0</v>
      </c>
      <c r="R69" s="8">
        <f t="shared" si="16"/>
        <v>0</v>
      </c>
      <c r="S69" s="8">
        <f t="shared" si="16"/>
        <v>0</v>
      </c>
      <c r="T69" s="8">
        <f t="shared" si="16"/>
        <v>0</v>
      </c>
      <c r="U69" s="8">
        <f t="shared" si="16"/>
        <v>0</v>
      </c>
      <c r="V69" s="8">
        <f t="shared" si="16"/>
        <v>0</v>
      </c>
      <c r="W69" s="8">
        <f t="shared" si="16"/>
        <v>0</v>
      </c>
      <c r="X69" s="185">
        <f t="shared" si="16"/>
        <v>0</v>
      </c>
      <c r="Y69" s="8">
        <f t="shared" si="16"/>
        <v>0</v>
      </c>
      <c r="Z69" s="8">
        <f t="shared" si="16"/>
        <v>0</v>
      </c>
      <c r="AA69" s="8">
        <f t="shared" si="16"/>
        <v>0</v>
      </c>
      <c r="AB69" s="8">
        <f t="shared" si="16"/>
        <v>0</v>
      </c>
      <c r="AC69" s="8">
        <f t="shared" si="16"/>
        <v>0</v>
      </c>
      <c r="AD69" s="8">
        <f t="shared" si="16"/>
        <v>0</v>
      </c>
      <c r="AE69" s="8">
        <f t="shared" si="16"/>
        <v>0</v>
      </c>
      <c r="AF69" s="8">
        <f t="shared" si="16"/>
        <v>0</v>
      </c>
      <c r="AG69" s="8">
        <f t="shared" si="16"/>
        <v>0</v>
      </c>
      <c r="AH69" s="8">
        <f t="shared" si="16"/>
        <v>0</v>
      </c>
      <c r="AI69" s="8">
        <f t="shared" si="16"/>
        <v>0</v>
      </c>
      <c r="AJ69" s="8">
        <f t="shared" si="16"/>
        <v>0</v>
      </c>
      <c r="AK69" s="2">
        <f>+AK63+AK65+AK67</f>
        <v>0</v>
      </c>
      <c r="AL69" s="2">
        <f>+AL63+AL65+AL67</f>
        <v>0</v>
      </c>
      <c r="AM69" s="2">
        <f>+AM63+AM65+AM67</f>
        <v>0</v>
      </c>
      <c r="AN69" s="8">
        <f>+AN63+AN65+AN67</f>
        <v>0</v>
      </c>
      <c r="AO69" s="2">
        <f t="shared" si="14"/>
        <v>0</v>
      </c>
      <c r="AP69" s="2">
        <f t="shared" si="14"/>
        <v>0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 t="s">
        <v>69</v>
      </c>
      <c r="C70" s="21"/>
      <c r="D70" s="10"/>
      <c r="E70" s="11"/>
      <c r="F70" s="11"/>
      <c r="G70" s="10"/>
      <c r="H70" s="11"/>
      <c r="I70" s="11"/>
      <c r="J70" s="11"/>
      <c r="K70" s="11"/>
      <c r="L70" s="11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0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14"/>
        <v>0</v>
      </c>
      <c r="AQ70" s="386" t="s">
        <v>99</v>
      </c>
      <c r="AR70" s="387" t="s">
        <v>69</v>
      </c>
      <c r="AS70" s="388"/>
      <c r="AT70" s="25"/>
    </row>
    <row r="71" spans="1:46" ht="19.5" thickBot="1">
      <c r="A71" s="384" t="s">
        <v>101</v>
      </c>
      <c r="B71" s="385" t="s">
        <v>70</v>
      </c>
      <c r="C71" s="21"/>
      <c r="D71" s="10">
        <f>D68+D69</f>
        <v>1379</v>
      </c>
      <c r="E71" s="11">
        <f>E68+E69</f>
        <v>167.85510999999997</v>
      </c>
      <c r="F71" s="11">
        <f>F68+F69</f>
        <v>61047.615999999995</v>
      </c>
      <c r="G71" s="10">
        <f aca="true" t="shared" si="17" ref="G71:O71">G68+G69</f>
        <v>1044</v>
      </c>
      <c r="H71" s="11">
        <f t="shared" si="17"/>
        <v>89.2437</v>
      </c>
      <c r="I71" s="11">
        <f t="shared" si="17"/>
        <v>36202.352</v>
      </c>
      <c r="J71" s="11">
        <f t="shared" si="17"/>
        <v>993</v>
      </c>
      <c r="K71" s="11">
        <f t="shared" si="17"/>
        <v>813.7333</v>
      </c>
      <c r="L71" s="11">
        <f t="shared" si="17"/>
        <v>58579.674</v>
      </c>
      <c r="M71" s="10">
        <f t="shared" si="17"/>
        <v>788</v>
      </c>
      <c r="N71" s="11">
        <f t="shared" si="17"/>
        <v>804.2648</v>
      </c>
      <c r="O71" s="11">
        <f t="shared" si="17"/>
        <v>51785.826</v>
      </c>
      <c r="P71" s="11">
        <f aca="true" t="shared" si="18" ref="P71:AM71">P68+P69</f>
        <v>970</v>
      </c>
      <c r="Q71" s="11">
        <f t="shared" si="18"/>
        <v>237.36217999999997</v>
      </c>
      <c r="R71" s="11">
        <f t="shared" si="18"/>
        <v>59960.18</v>
      </c>
      <c r="S71" s="11">
        <f t="shared" si="18"/>
        <v>1149</v>
      </c>
      <c r="T71" s="11">
        <f t="shared" si="18"/>
        <v>386.39708</v>
      </c>
      <c r="U71" s="11">
        <f t="shared" si="18"/>
        <v>119733.344</v>
      </c>
      <c r="V71" s="11">
        <f>V68+V69+V70</f>
        <v>1982</v>
      </c>
      <c r="W71" s="11">
        <f>W68+W69+W70</f>
        <v>773.94277</v>
      </c>
      <c r="X71" s="12">
        <f>X68+X69+X70</f>
        <v>207510.95599999998</v>
      </c>
      <c r="Y71" s="11">
        <f t="shared" si="18"/>
        <v>1384</v>
      </c>
      <c r="Z71" s="11">
        <f t="shared" si="18"/>
        <v>256.5009</v>
      </c>
      <c r="AA71" s="11">
        <f t="shared" si="18"/>
        <v>74798.825</v>
      </c>
      <c r="AB71" s="11">
        <f t="shared" si="18"/>
        <v>681</v>
      </c>
      <c r="AC71" s="11">
        <f t="shared" si="18"/>
        <v>78.9908</v>
      </c>
      <c r="AD71" s="11">
        <f t="shared" si="18"/>
        <v>14581.317999999997</v>
      </c>
      <c r="AE71" s="11">
        <f t="shared" si="18"/>
        <v>3279</v>
      </c>
      <c r="AF71" s="11">
        <f>AF68+AF69</f>
        <v>580.3461400000001</v>
      </c>
      <c r="AG71" s="11">
        <f t="shared" si="18"/>
        <v>238157.034</v>
      </c>
      <c r="AH71" s="11">
        <f>+AH68+AH69+AH70</f>
        <v>3865</v>
      </c>
      <c r="AI71" s="11">
        <f>+AI68+AI69+AI70</f>
        <v>720.7076200000001</v>
      </c>
      <c r="AJ71" s="11">
        <f>+AJ68+AJ69+AJ70</f>
        <v>359513.47199999995</v>
      </c>
      <c r="AK71" s="10">
        <f t="shared" si="18"/>
        <v>1726</v>
      </c>
      <c r="AL71" s="11">
        <f t="shared" si="18"/>
        <v>184.73398999999998</v>
      </c>
      <c r="AM71" s="11">
        <f t="shared" si="18"/>
        <v>95658.149</v>
      </c>
      <c r="AN71" s="11">
        <f>+D71+G71+J71+M71+P71+S71+V71+Y71+AB71+AE71+AH71+AK71</f>
        <v>19240</v>
      </c>
      <c r="AO71" s="11">
        <f>+E71+H71+K71+N71+Q71+T71+W71+Z71+AC71+AF71+AI71+AL71</f>
        <v>5094.078390000001</v>
      </c>
      <c r="AP71" s="11">
        <f>+F71+I71+L71+O71+R71+U71+X71+AA71+AD71+AG71+AJ71+AM71</f>
        <v>1377528.7459999998</v>
      </c>
      <c r="AQ71" s="375" t="s">
        <v>101</v>
      </c>
      <c r="AR71" s="376" t="s">
        <v>70</v>
      </c>
      <c r="AS71" s="377" t="s">
        <v>0</v>
      </c>
      <c r="AT71" s="25"/>
    </row>
    <row r="72" spans="24:44" ht="18.75">
      <c r="X72" s="309" t="s">
        <v>88</v>
      </c>
      <c r="AN72" s="70"/>
      <c r="AR72" s="69" t="s">
        <v>88</v>
      </c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1" r:id="rId1"/>
  <colBreaks count="1" manualBreakCount="1">
    <brk id="24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3.375" style="18" bestFit="1" customWidth="1"/>
    <col min="5" max="5" width="15.25390625" style="18" customWidth="1"/>
    <col min="6" max="6" width="18.125" style="18" bestFit="1" customWidth="1"/>
    <col min="7" max="7" width="16.625" style="18" bestFit="1" customWidth="1"/>
    <col min="8" max="8" width="15.75390625" style="18" bestFit="1" customWidth="1"/>
    <col min="9" max="9" width="21.1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302" customWidth="1"/>
    <col min="17" max="17" width="16.625" style="302" customWidth="1"/>
    <col min="18" max="18" width="17.375" style="302" customWidth="1"/>
    <col min="19" max="19" width="13.375" style="302" bestFit="1" customWidth="1"/>
    <col min="20" max="20" width="16.625" style="302" customWidth="1"/>
    <col min="21" max="21" width="18.125" style="302" bestFit="1" customWidth="1"/>
    <col min="22" max="22" width="15.25390625" style="302" bestFit="1" customWidth="1"/>
    <col min="23" max="23" width="16.625" style="302" customWidth="1"/>
    <col min="24" max="24" width="18.125" style="302" bestFit="1" customWidth="1"/>
    <col min="25" max="25" width="13.375" style="18" bestFit="1" customWidth="1"/>
    <col min="26" max="26" width="16.625" style="18" customWidth="1"/>
    <col min="27" max="27" width="18.125" style="18" bestFit="1" customWidth="1"/>
    <col min="28" max="28" width="15.25390625" style="302" bestFit="1" customWidth="1"/>
    <col min="29" max="29" width="16.625" style="302" customWidth="1"/>
    <col min="30" max="30" width="18.625" style="302" bestFit="1" customWidth="1"/>
    <col min="31" max="31" width="13.50390625" style="18" bestFit="1" customWidth="1"/>
    <col min="32" max="32" width="16.625" style="18" customWidth="1"/>
    <col min="33" max="33" width="18.125" style="18" bestFit="1" customWidth="1"/>
    <col min="34" max="34" width="13.375" style="302" bestFit="1" customWidth="1"/>
    <col min="35" max="35" width="16.625" style="302" customWidth="1"/>
    <col min="36" max="36" width="17.375" style="302" customWidth="1"/>
    <col min="37" max="37" width="16.25390625" style="302" customWidth="1"/>
    <col min="38" max="38" width="16.625" style="302" customWidth="1"/>
    <col min="39" max="39" width="18.125" style="302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112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88"/>
      <c r="Q2" s="188"/>
      <c r="R2" s="188"/>
      <c r="S2" s="188"/>
      <c r="T2" s="188"/>
      <c r="U2" s="188"/>
      <c r="V2" s="188"/>
      <c r="W2" s="188"/>
      <c r="X2" s="188"/>
      <c r="Y2" s="89" t="s">
        <v>112</v>
      </c>
      <c r="Z2" s="22"/>
      <c r="AA2" s="22"/>
      <c r="AB2" s="188"/>
      <c r="AC2" s="188"/>
      <c r="AD2" s="188"/>
      <c r="AE2" s="22"/>
      <c r="AF2" s="22"/>
      <c r="AG2" s="22"/>
      <c r="AH2" s="188"/>
      <c r="AI2" s="188"/>
      <c r="AJ2" s="188"/>
      <c r="AK2" s="188"/>
      <c r="AL2" s="188"/>
      <c r="AM2" s="188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97" t="s">
        <v>6</v>
      </c>
      <c r="Q3" s="298"/>
      <c r="R3" s="298"/>
      <c r="S3" s="297" t="s">
        <v>7</v>
      </c>
      <c r="T3" s="298"/>
      <c r="U3" s="298"/>
      <c r="V3" s="303" t="s">
        <v>8</v>
      </c>
      <c r="W3" s="304"/>
      <c r="X3" s="305"/>
      <c r="Y3" s="29" t="s">
        <v>9</v>
      </c>
      <c r="Z3" s="28"/>
      <c r="AA3" s="28"/>
      <c r="AB3" s="297" t="s">
        <v>10</v>
      </c>
      <c r="AC3" s="298"/>
      <c r="AD3" s="298"/>
      <c r="AE3" s="27" t="s">
        <v>11</v>
      </c>
      <c r="AF3" s="28"/>
      <c r="AG3" s="28"/>
      <c r="AH3" s="297" t="s">
        <v>12</v>
      </c>
      <c r="AI3" s="298"/>
      <c r="AJ3" s="298"/>
      <c r="AK3" s="297" t="s">
        <v>13</v>
      </c>
      <c r="AL3" s="298"/>
      <c r="AM3" s="29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299" t="s">
        <v>15</v>
      </c>
      <c r="Q4" s="299" t="s">
        <v>16</v>
      </c>
      <c r="R4" s="299" t="s">
        <v>17</v>
      </c>
      <c r="S4" s="299" t="s">
        <v>15</v>
      </c>
      <c r="T4" s="299" t="s">
        <v>16</v>
      </c>
      <c r="U4" s="299" t="s">
        <v>17</v>
      </c>
      <c r="V4" s="299" t="s">
        <v>15</v>
      </c>
      <c r="W4" s="299" t="s">
        <v>16</v>
      </c>
      <c r="X4" s="306" t="s">
        <v>17</v>
      </c>
      <c r="Y4" s="34" t="s">
        <v>15</v>
      </c>
      <c r="Z4" s="34" t="s">
        <v>16</v>
      </c>
      <c r="AA4" s="34" t="s">
        <v>17</v>
      </c>
      <c r="AB4" s="299" t="s">
        <v>15</v>
      </c>
      <c r="AC4" s="299" t="s">
        <v>16</v>
      </c>
      <c r="AD4" s="299" t="s">
        <v>17</v>
      </c>
      <c r="AE4" s="34" t="s">
        <v>15</v>
      </c>
      <c r="AF4" s="34" t="s">
        <v>16</v>
      </c>
      <c r="AG4" s="34" t="s">
        <v>17</v>
      </c>
      <c r="AH4" s="299" t="s">
        <v>15</v>
      </c>
      <c r="AI4" s="299" t="s">
        <v>16</v>
      </c>
      <c r="AJ4" s="299" t="s">
        <v>17</v>
      </c>
      <c r="AK4" s="299" t="s">
        <v>15</v>
      </c>
      <c r="AL4" s="299" t="s">
        <v>16</v>
      </c>
      <c r="AM4" s="299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300" t="s">
        <v>18</v>
      </c>
      <c r="Q5" s="300" t="s">
        <v>19</v>
      </c>
      <c r="R5" s="300" t="s">
        <v>20</v>
      </c>
      <c r="S5" s="300" t="s">
        <v>18</v>
      </c>
      <c r="T5" s="300" t="s">
        <v>19</v>
      </c>
      <c r="U5" s="300" t="s">
        <v>20</v>
      </c>
      <c r="V5" s="300" t="s">
        <v>18</v>
      </c>
      <c r="W5" s="300" t="s">
        <v>19</v>
      </c>
      <c r="X5" s="307" t="s">
        <v>20</v>
      </c>
      <c r="Y5" s="42" t="s">
        <v>18</v>
      </c>
      <c r="Z5" s="42" t="s">
        <v>19</v>
      </c>
      <c r="AA5" s="42" t="s">
        <v>20</v>
      </c>
      <c r="AB5" s="300" t="s">
        <v>18</v>
      </c>
      <c r="AC5" s="300" t="s">
        <v>19</v>
      </c>
      <c r="AD5" s="300" t="s">
        <v>20</v>
      </c>
      <c r="AE5" s="42" t="s">
        <v>18</v>
      </c>
      <c r="AF5" s="42" t="s">
        <v>19</v>
      </c>
      <c r="AG5" s="42" t="s">
        <v>20</v>
      </c>
      <c r="AH5" s="300" t="s">
        <v>18</v>
      </c>
      <c r="AI5" s="300" t="s">
        <v>19</v>
      </c>
      <c r="AJ5" s="300" t="s">
        <v>20</v>
      </c>
      <c r="AK5" s="300" t="s">
        <v>18</v>
      </c>
      <c r="AL5" s="300" t="s">
        <v>19</v>
      </c>
      <c r="AM5" s="300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9"/>
      <c r="R6" s="9"/>
      <c r="S6" s="9"/>
      <c r="T6" s="9"/>
      <c r="U6" s="9"/>
      <c r="V6" s="9"/>
      <c r="W6" s="9"/>
      <c r="X6" s="91"/>
      <c r="Y6" s="1"/>
      <c r="Z6" s="1"/>
      <c r="AA6" s="1"/>
      <c r="AB6" s="9"/>
      <c r="AC6" s="9"/>
      <c r="AD6" s="9"/>
      <c r="AE6" s="1"/>
      <c r="AF6" s="1"/>
      <c r="AG6" s="1"/>
      <c r="AH6" s="9"/>
      <c r="AI6" s="9"/>
      <c r="AJ6" s="9"/>
      <c r="AK6" s="9"/>
      <c r="AL6" s="9"/>
      <c r="AM6" s="9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8"/>
      <c r="T7" s="8"/>
      <c r="U7" s="8"/>
      <c r="V7" s="8"/>
      <c r="W7" s="8"/>
      <c r="X7" s="185"/>
      <c r="Y7" s="2"/>
      <c r="Z7" s="2"/>
      <c r="AA7" s="2"/>
      <c r="AB7" s="8"/>
      <c r="AC7" s="8"/>
      <c r="AD7" s="8"/>
      <c r="AE7" s="2"/>
      <c r="AF7" s="2"/>
      <c r="AG7" s="2"/>
      <c r="AH7" s="8"/>
      <c r="AI7" s="8"/>
      <c r="AJ7" s="8"/>
      <c r="AK7" s="8"/>
      <c r="AL7" s="8"/>
      <c r="AM7" s="8"/>
      <c r="AN7" s="2">
        <f t="shared" si="0"/>
        <v>0</v>
      </c>
      <c r="AO7" s="2">
        <f aca="true" t="shared" si="1" ref="AO7:AO38">+E7+H7+K7+N7+Q7+T7+W7+Z7+AC7+AF7+AI7+AL7</f>
        <v>0</v>
      </c>
      <c r="AP7" s="2">
        <f aca="true" t="shared" si="2" ref="AP7:AP70">+F7+I7+L7+O7+R7+U7+X7+AA7+AD7+AG7+AJ7+AM7</f>
        <v>0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9"/>
      <c r="R8" s="9"/>
      <c r="S8" s="9"/>
      <c r="T8" s="9"/>
      <c r="U8" s="9"/>
      <c r="V8" s="9"/>
      <c r="W8" s="9"/>
      <c r="X8" s="91"/>
      <c r="Y8" s="1"/>
      <c r="Z8" s="1"/>
      <c r="AA8" s="1"/>
      <c r="AB8" s="9"/>
      <c r="AC8" s="9"/>
      <c r="AD8" s="9"/>
      <c r="AE8" s="1"/>
      <c r="AF8" s="1"/>
      <c r="AG8" s="1"/>
      <c r="AH8" s="9"/>
      <c r="AI8" s="9"/>
      <c r="AJ8" s="9"/>
      <c r="AK8" s="9"/>
      <c r="AL8" s="9"/>
      <c r="AM8" s="9"/>
      <c r="AN8" s="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8"/>
      <c r="T9" s="8"/>
      <c r="U9" s="8"/>
      <c r="V9" s="8"/>
      <c r="W9" s="8"/>
      <c r="X9" s="185"/>
      <c r="Y9" s="2"/>
      <c r="Z9" s="2"/>
      <c r="AA9" s="2"/>
      <c r="AB9" s="8"/>
      <c r="AC9" s="8"/>
      <c r="AD9" s="8"/>
      <c r="AE9" s="2"/>
      <c r="AF9" s="2"/>
      <c r="AG9" s="2"/>
      <c r="AH9" s="8"/>
      <c r="AI9" s="8"/>
      <c r="AJ9" s="8"/>
      <c r="AK9" s="8"/>
      <c r="AL9" s="8"/>
      <c r="AM9" s="8"/>
      <c r="AN9" s="2">
        <f t="shared" si="0"/>
        <v>0</v>
      </c>
      <c r="AO9" s="2">
        <f t="shared" si="1"/>
        <v>0</v>
      </c>
      <c r="AP9" s="2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9"/>
      <c r="R10" s="9"/>
      <c r="S10" s="9"/>
      <c r="T10" s="9"/>
      <c r="U10" s="9"/>
      <c r="V10" s="9"/>
      <c r="W10" s="9"/>
      <c r="X10" s="91"/>
      <c r="Y10" s="1"/>
      <c r="Z10" s="1"/>
      <c r="AA10" s="1"/>
      <c r="AB10" s="9"/>
      <c r="AC10" s="9"/>
      <c r="AD10" s="9"/>
      <c r="AE10" s="1"/>
      <c r="AF10" s="1"/>
      <c r="AG10" s="1"/>
      <c r="AH10" s="9"/>
      <c r="AI10" s="9"/>
      <c r="AJ10" s="9"/>
      <c r="AK10" s="9"/>
      <c r="AL10" s="9"/>
      <c r="AM10" s="9"/>
      <c r="AN10" s="1">
        <f t="shared" si="0"/>
        <v>0</v>
      </c>
      <c r="AO10" s="1">
        <f t="shared" si="1"/>
        <v>0</v>
      </c>
      <c r="AP10" s="1">
        <f t="shared" si="2"/>
        <v>0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  <c r="Q11" s="8"/>
      <c r="R11" s="8"/>
      <c r="S11" s="8"/>
      <c r="T11" s="8"/>
      <c r="U11" s="8"/>
      <c r="V11" s="8"/>
      <c r="W11" s="8"/>
      <c r="X11" s="185"/>
      <c r="Y11" s="2"/>
      <c r="Z11" s="2"/>
      <c r="AA11" s="2"/>
      <c r="AB11" s="8"/>
      <c r="AC11" s="8"/>
      <c r="AD11" s="8"/>
      <c r="AE11" s="2"/>
      <c r="AF11" s="2"/>
      <c r="AG11" s="2"/>
      <c r="AH11" s="8"/>
      <c r="AI11" s="8"/>
      <c r="AJ11" s="8"/>
      <c r="AK11" s="8"/>
      <c r="AL11" s="8"/>
      <c r="AM11" s="8"/>
      <c r="AN11" s="2">
        <f t="shared" si="0"/>
        <v>0</v>
      </c>
      <c r="AO11" s="2">
        <f t="shared" si="1"/>
        <v>0</v>
      </c>
      <c r="AP11" s="2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  <c r="U12" s="9"/>
      <c r="V12" s="9"/>
      <c r="W12" s="9"/>
      <c r="X12" s="91"/>
      <c r="Y12" s="1"/>
      <c r="Z12" s="1"/>
      <c r="AA12" s="1"/>
      <c r="AB12" s="9"/>
      <c r="AC12" s="9"/>
      <c r="AD12" s="9"/>
      <c r="AE12" s="1"/>
      <c r="AF12" s="1"/>
      <c r="AG12" s="1"/>
      <c r="AH12" s="9"/>
      <c r="AI12" s="9"/>
      <c r="AJ12" s="9"/>
      <c r="AK12" s="9"/>
      <c r="AL12" s="9"/>
      <c r="AM12" s="9"/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8"/>
      <c r="R13" s="8"/>
      <c r="S13" s="8"/>
      <c r="T13" s="8"/>
      <c r="U13" s="8"/>
      <c r="V13" s="8"/>
      <c r="W13" s="8"/>
      <c r="X13" s="185"/>
      <c r="Y13" s="2"/>
      <c r="Z13" s="2"/>
      <c r="AA13" s="2"/>
      <c r="AB13" s="8"/>
      <c r="AC13" s="8"/>
      <c r="AD13" s="8"/>
      <c r="AE13" s="2"/>
      <c r="AF13" s="2"/>
      <c r="AG13" s="2"/>
      <c r="AH13" s="8"/>
      <c r="AI13" s="8"/>
      <c r="AJ13" s="8"/>
      <c r="AK13" s="8"/>
      <c r="AL13" s="8"/>
      <c r="AM13" s="8"/>
      <c r="AN13" s="2">
        <f t="shared" si="0"/>
        <v>0</v>
      </c>
      <c r="AO13" s="2">
        <f t="shared" si="1"/>
        <v>0</v>
      </c>
      <c r="AP13" s="2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"/>
      <c r="Q14" s="9"/>
      <c r="R14" s="9"/>
      <c r="S14" s="9"/>
      <c r="T14" s="9"/>
      <c r="U14" s="9"/>
      <c r="V14" s="9"/>
      <c r="W14" s="9"/>
      <c r="X14" s="91"/>
      <c r="Y14" s="1"/>
      <c r="Z14" s="1"/>
      <c r="AA14" s="1"/>
      <c r="AB14" s="9"/>
      <c r="AC14" s="9"/>
      <c r="AD14" s="9"/>
      <c r="AE14" s="1"/>
      <c r="AF14" s="1"/>
      <c r="AG14" s="1"/>
      <c r="AH14" s="9"/>
      <c r="AI14" s="9"/>
      <c r="AJ14" s="9"/>
      <c r="AK14" s="9"/>
      <c r="AL14" s="9"/>
      <c r="AM14" s="9"/>
      <c r="AN14" s="1">
        <f t="shared" si="0"/>
        <v>0</v>
      </c>
      <c r="AO14" s="1">
        <f t="shared" si="1"/>
        <v>0</v>
      </c>
      <c r="AP14" s="1">
        <f t="shared" si="2"/>
        <v>0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/>
      <c r="Q15" s="8"/>
      <c r="R15" s="8"/>
      <c r="S15" s="8"/>
      <c r="T15" s="8"/>
      <c r="U15" s="8"/>
      <c r="V15" s="8"/>
      <c r="W15" s="8"/>
      <c r="X15" s="185"/>
      <c r="Y15" s="2"/>
      <c r="Z15" s="2"/>
      <c r="AA15" s="2"/>
      <c r="AB15" s="8"/>
      <c r="AC15" s="8"/>
      <c r="AD15" s="8"/>
      <c r="AE15" s="2"/>
      <c r="AF15" s="2"/>
      <c r="AG15" s="2"/>
      <c r="AH15" s="8"/>
      <c r="AI15" s="8"/>
      <c r="AJ15" s="8"/>
      <c r="AK15" s="8"/>
      <c r="AL15" s="8"/>
      <c r="AM15" s="8"/>
      <c r="AN15" s="2">
        <f t="shared" si="0"/>
        <v>0</v>
      </c>
      <c r="AO15" s="2">
        <f t="shared" si="1"/>
        <v>0</v>
      </c>
      <c r="AP15" s="2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9"/>
      <c r="Q16" s="9"/>
      <c r="R16" s="9"/>
      <c r="S16" s="9"/>
      <c r="T16" s="9"/>
      <c r="U16" s="9"/>
      <c r="V16" s="9"/>
      <c r="W16" s="9"/>
      <c r="X16" s="91"/>
      <c r="Y16" s="1"/>
      <c r="Z16" s="1"/>
      <c r="AA16" s="1"/>
      <c r="AB16" s="9"/>
      <c r="AC16" s="9"/>
      <c r="AD16" s="9"/>
      <c r="AE16" s="1"/>
      <c r="AF16" s="1"/>
      <c r="AG16" s="1"/>
      <c r="AH16" s="9"/>
      <c r="AI16" s="9"/>
      <c r="AJ16" s="9"/>
      <c r="AK16" s="9"/>
      <c r="AL16" s="9"/>
      <c r="AM16" s="9"/>
      <c r="AN16" s="1">
        <f t="shared" si="0"/>
        <v>0</v>
      </c>
      <c r="AO16" s="1">
        <f t="shared" si="1"/>
        <v>0</v>
      </c>
      <c r="AP16" s="1">
        <f t="shared" si="2"/>
        <v>0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/>
      <c r="Q17" s="8"/>
      <c r="R17" s="8"/>
      <c r="S17" s="8"/>
      <c r="T17" s="8"/>
      <c r="U17" s="8"/>
      <c r="V17" s="8"/>
      <c r="W17" s="8"/>
      <c r="X17" s="185"/>
      <c r="Y17" s="2"/>
      <c r="Z17" s="2"/>
      <c r="AA17" s="2"/>
      <c r="AB17" s="8"/>
      <c r="AC17" s="8"/>
      <c r="AD17" s="8"/>
      <c r="AE17" s="2"/>
      <c r="AF17" s="2"/>
      <c r="AG17" s="2"/>
      <c r="AH17" s="8"/>
      <c r="AI17" s="8"/>
      <c r="AJ17" s="8"/>
      <c r="AK17" s="8"/>
      <c r="AL17" s="8"/>
      <c r="AM17" s="8"/>
      <c r="AN17" s="2">
        <f t="shared" si="0"/>
        <v>0</v>
      </c>
      <c r="AO17" s="2">
        <f t="shared" si="1"/>
        <v>0</v>
      </c>
      <c r="AP17" s="2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>
        <v>18</v>
      </c>
      <c r="E18" s="1">
        <v>4.2542</v>
      </c>
      <c r="F18" s="1">
        <v>4005.412</v>
      </c>
      <c r="G18" s="1">
        <v>16</v>
      </c>
      <c r="H18" s="1">
        <v>3.8265</v>
      </c>
      <c r="I18" s="1">
        <v>3865.45</v>
      </c>
      <c r="J18" s="1">
        <v>28</v>
      </c>
      <c r="K18" s="1">
        <v>6.1929</v>
      </c>
      <c r="L18" s="1">
        <v>7664.234</v>
      </c>
      <c r="M18" s="1">
        <v>49</v>
      </c>
      <c r="N18" s="1">
        <v>8.3621</v>
      </c>
      <c r="O18" s="1">
        <v>10882.62</v>
      </c>
      <c r="P18" s="9">
        <v>77</v>
      </c>
      <c r="Q18" s="9">
        <v>13.7585</v>
      </c>
      <c r="R18" s="9">
        <v>11008.144</v>
      </c>
      <c r="S18" s="9">
        <v>78</v>
      </c>
      <c r="T18" s="9">
        <v>13.791</v>
      </c>
      <c r="U18" s="9">
        <v>14000.943</v>
      </c>
      <c r="V18" s="9">
        <v>2</v>
      </c>
      <c r="W18" s="9">
        <v>0.3375</v>
      </c>
      <c r="X18" s="91">
        <v>1020.986</v>
      </c>
      <c r="Y18" s="1"/>
      <c r="Z18" s="1"/>
      <c r="AA18" s="1"/>
      <c r="AB18" s="9">
        <v>71</v>
      </c>
      <c r="AC18" s="9">
        <v>6.2324</v>
      </c>
      <c r="AD18" s="9">
        <v>11104.087</v>
      </c>
      <c r="AE18" s="1">
        <v>90</v>
      </c>
      <c r="AF18" s="1">
        <v>8.8894</v>
      </c>
      <c r="AG18" s="1">
        <v>13641.986</v>
      </c>
      <c r="AH18" s="9">
        <v>90</v>
      </c>
      <c r="AI18" s="9">
        <v>8.9901</v>
      </c>
      <c r="AJ18" s="9">
        <v>10540.674</v>
      </c>
      <c r="AK18" s="9">
        <v>87</v>
      </c>
      <c r="AL18" s="9">
        <v>8.036</v>
      </c>
      <c r="AM18" s="9">
        <v>9894.57</v>
      </c>
      <c r="AN18" s="1">
        <f>+D18+G18+J18+M18+P18+S18+V18+Y18+AB18+AE18+AH18+AK18</f>
        <v>606</v>
      </c>
      <c r="AO18" s="1">
        <f>+E18+H18+K18+N18+Q18+T18+W18+Z18+AC18+AF18+AI18+AL18</f>
        <v>82.6706</v>
      </c>
      <c r="AP18" s="1">
        <f>+F18+I18+L18+O18+R18+U18+X18+AA18+AD18+AG18+AJ18+AM18</f>
        <v>97629.106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  <c r="Q19" s="8"/>
      <c r="R19" s="8"/>
      <c r="S19" s="8"/>
      <c r="T19" s="8"/>
      <c r="U19" s="8"/>
      <c r="V19" s="8"/>
      <c r="W19" s="8"/>
      <c r="X19" s="185"/>
      <c r="Y19" s="2"/>
      <c r="Z19" s="2"/>
      <c r="AA19" s="2"/>
      <c r="AB19" s="8"/>
      <c r="AC19" s="8"/>
      <c r="AD19" s="8"/>
      <c r="AE19" s="2"/>
      <c r="AF19" s="2"/>
      <c r="AG19" s="2"/>
      <c r="AH19" s="8"/>
      <c r="AI19" s="8"/>
      <c r="AJ19" s="8"/>
      <c r="AK19" s="8"/>
      <c r="AL19" s="8"/>
      <c r="AM19" s="8"/>
      <c r="AN19" s="2">
        <f t="shared" si="0"/>
        <v>0</v>
      </c>
      <c r="AO19" s="2">
        <f t="shared" si="1"/>
        <v>0</v>
      </c>
      <c r="AP19" s="2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9"/>
      <c r="Q20" s="9"/>
      <c r="R20" s="9"/>
      <c r="S20" s="9"/>
      <c r="T20" s="9"/>
      <c r="U20" s="9"/>
      <c r="V20" s="9"/>
      <c r="W20" s="9"/>
      <c r="X20" s="91"/>
      <c r="Y20" s="1"/>
      <c r="Z20" s="1"/>
      <c r="AA20" s="1"/>
      <c r="AB20" s="9"/>
      <c r="AC20" s="9"/>
      <c r="AD20" s="9"/>
      <c r="AE20" s="1"/>
      <c r="AF20" s="1"/>
      <c r="AG20" s="1"/>
      <c r="AH20" s="9"/>
      <c r="AI20" s="9"/>
      <c r="AJ20" s="9"/>
      <c r="AK20" s="9"/>
      <c r="AL20" s="9"/>
      <c r="AM20" s="9"/>
      <c r="AN20" s="1">
        <f t="shared" si="0"/>
        <v>0</v>
      </c>
      <c r="AO20" s="1">
        <f t="shared" si="1"/>
        <v>0</v>
      </c>
      <c r="AP20" s="1">
        <f t="shared" si="2"/>
        <v>0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8"/>
      <c r="R21" s="8"/>
      <c r="S21" s="8"/>
      <c r="T21" s="8"/>
      <c r="U21" s="8"/>
      <c r="V21" s="8"/>
      <c r="W21" s="8"/>
      <c r="X21" s="185"/>
      <c r="Y21" s="2"/>
      <c r="Z21" s="2"/>
      <c r="AA21" s="2"/>
      <c r="AB21" s="8"/>
      <c r="AC21" s="8"/>
      <c r="AD21" s="8"/>
      <c r="AE21" s="2"/>
      <c r="AF21" s="2"/>
      <c r="AG21" s="2"/>
      <c r="AH21" s="8"/>
      <c r="AI21" s="8"/>
      <c r="AJ21" s="8"/>
      <c r="AK21" s="8"/>
      <c r="AL21" s="8"/>
      <c r="AM21" s="8"/>
      <c r="AN21" s="2">
        <f t="shared" si="0"/>
        <v>0</v>
      </c>
      <c r="AO21" s="2">
        <f t="shared" si="1"/>
        <v>0</v>
      </c>
      <c r="AP21" s="2">
        <f t="shared" si="2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9"/>
      <c r="Q22" s="9"/>
      <c r="R22" s="9"/>
      <c r="S22" s="9"/>
      <c r="T22" s="9"/>
      <c r="U22" s="9"/>
      <c r="V22" s="9"/>
      <c r="W22" s="9"/>
      <c r="X22" s="91"/>
      <c r="Y22" s="1"/>
      <c r="Z22" s="1"/>
      <c r="AA22" s="1"/>
      <c r="AB22" s="9"/>
      <c r="AC22" s="9"/>
      <c r="AD22" s="9"/>
      <c r="AE22" s="1"/>
      <c r="AF22" s="1"/>
      <c r="AG22" s="1"/>
      <c r="AH22" s="9"/>
      <c r="AI22" s="9"/>
      <c r="AJ22" s="9"/>
      <c r="AK22" s="9"/>
      <c r="AL22" s="9"/>
      <c r="AM22" s="9"/>
      <c r="AN22" s="1">
        <f t="shared" si="0"/>
        <v>0</v>
      </c>
      <c r="AO22" s="1">
        <f t="shared" si="1"/>
        <v>0</v>
      </c>
      <c r="AP22" s="1">
        <f t="shared" si="2"/>
        <v>0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8"/>
      <c r="R23" s="8"/>
      <c r="S23" s="8"/>
      <c r="T23" s="8"/>
      <c r="U23" s="8"/>
      <c r="V23" s="8"/>
      <c r="W23" s="8"/>
      <c r="X23" s="185"/>
      <c r="Y23" s="2"/>
      <c r="Z23" s="2"/>
      <c r="AA23" s="2"/>
      <c r="AB23" s="8"/>
      <c r="AC23" s="8"/>
      <c r="AD23" s="8"/>
      <c r="AE23" s="2"/>
      <c r="AF23" s="2"/>
      <c r="AG23" s="2"/>
      <c r="AH23" s="8"/>
      <c r="AI23" s="8"/>
      <c r="AJ23" s="8"/>
      <c r="AK23" s="8"/>
      <c r="AL23" s="8"/>
      <c r="AM23" s="8"/>
      <c r="AN23" s="2">
        <f t="shared" si="0"/>
        <v>0</v>
      </c>
      <c r="AO23" s="2">
        <f t="shared" si="1"/>
        <v>0</v>
      </c>
      <c r="AP23" s="2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9"/>
      <c r="Q24" s="9"/>
      <c r="R24" s="9"/>
      <c r="S24" s="9"/>
      <c r="T24" s="9"/>
      <c r="U24" s="9"/>
      <c r="V24" s="9"/>
      <c r="W24" s="9"/>
      <c r="X24" s="91"/>
      <c r="Y24" s="1"/>
      <c r="Z24" s="1"/>
      <c r="AA24" s="1"/>
      <c r="AB24" s="9"/>
      <c r="AC24" s="9"/>
      <c r="AD24" s="9"/>
      <c r="AE24" s="1"/>
      <c r="AF24" s="1"/>
      <c r="AG24" s="1"/>
      <c r="AH24" s="9"/>
      <c r="AI24" s="9"/>
      <c r="AJ24" s="9"/>
      <c r="AK24" s="9"/>
      <c r="AL24" s="9"/>
      <c r="AM24" s="9"/>
      <c r="AN24" s="1">
        <f t="shared" si="0"/>
        <v>0</v>
      </c>
      <c r="AO24" s="1">
        <f t="shared" si="1"/>
        <v>0</v>
      </c>
      <c r="AP24" s="1">
        <f t="shared" si="2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8"/>
      <c r="R25" s="8"/>
      <c r="S25" s="8"/>
      <c r="T25" s="8"/>
      <c r="U25" s="8"/>
      <c r="V25" s="8"/>
      <c r="W25" s="8"/>
      <c r="X25" s="185"/>
      <c r="Y25" s="2"/>
      <c r="Z25" s="2"/>
      <c r="AA25" s="2"/>
      <c r="AB25" s="8"/>
      <c r="AC25" s="8"/>
      <c r="AD25" s="8"/>
      <c r="AE25" s="2"/>
      <c r="AF25" s="2"/>
      <c r="AG25" s="2"/>
      <c r="AH25" s="8"/>
      <c r="AI25" s="8"/>
      <c r="AJ25" s="8"/>
      <c r="AK25" s="8"/>
      <c r="AL25" s="8"/>
      <c r="AM25" s="8"/>
      <c r="AN25" s="2">
        <f t="shared" si="0"/>
        <v>0</v>
      </c>
      <c r="AO25" s="2">
        <f t="shared" si="1"/>
        <v>0</v>
      </c>
      <c r="AP25" s="2">
        <f t="shared" si="2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9"/>
      <c r="U26" s="9"/>
      <c r="V26" s="9"/>
      <c r="W26" s="9"/>
      <c r="X26" s="91"/>
      <c r="Y26" s="1"/>
      <c r="Z26" s="1"/>
      <c r="AA26" s="1"/>
      <c r="AB26" s="9"/>
      <c r="AC26" s="9"/>
      <c r="AD26" s="9"/>
      <c r="AE26" s="1"/>
      <c r="AF26" s="1"/>
      <c r="AG26" s="1"/>
      <c r="AH26" s="9"/>
      <c r="AI26" s="9"/>
      <c r="AJ26" s="9"/>
      <c r="AK26" s="9"/>
      <c r="AL26" s="9"/>
      <c r="AM26" s="9"/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185"/>
      <c r="Y27" s="2"/>
      <c r="Z27" s="2"/>
      <c r="AA27" s="2"/>
      <c r="AB27" s="8"/>
      <c r="AC27" s="8"/>
      <c r="AD27" s="8"/>
      <c r="AE27" s="2"/>
      <c r="AF27" s="2"/>
      <c r="AG27" s="2"/>
      <c r="AH27" s="8"/>
      <c r="AI27" s="8"/>
      <c r="AJ27" s="8"/>
      <c r="AK27" s="8"/>
      <c r="AL27" s="8"/>
      <c r="AM27" s="8"/>
      <c r="AN27" s="2">
        <f t="shared" si="0"/>
        <v>0</v>
      </c>
      <c r="AO27" s="2">
        <f t="shared" si="1"/>
        <v>0</v>
      </c>
      <c r="AP27" s="2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9"/>
      <c r="U28" s="9"/>
      <c r="V28" s="9"/>
      <c r="W28" s="9"/>
      <c r="X28" s="91"/>
      <c r="Y28" s="1"/>
      <c r="Z28" s="1"/>
      <c r="AA28" s="1"/>
      <c r="AB28" s="9"/>
      <c r="AC28" s="9"/>
      <c r="AD28" s="9"/>
      <c r="AE28" s="1"/>
      <c r="AF28" s="1"/>
      <c r="AG28" s="1"/>
      <c r="AH28" s="9"/>
      <c r="AI28" s="9"/>
      <c r="AJ28" s="9"/>
      <c r="AK28" s="9"/>
      <c r="AL28" s="9"/>
      <c r="AM28" s="9"/>
      <c r="AN28" s="1">
        <f>+D28+G28+J28+M28+P28+S28+V28+Y28+AB28+AE28+AH28+AK28</f>
        <v>0</v>
      </c>
      <c r="AO28" s="1">
        <f t="shared" si="1"/>
        <v>0</v>
      </c>
      <c r="AP28" s="1">
        <f>+F28+I28+L28+O28+R28+U28+X28+AA28+AD28+AG28+AJ28+AM28</f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8"/>
      <c r="R29" s="8"/>
      <c r="S29" s="8"/>
      <c r="T29" s="8"/>
      <c r="U29" s="8"/>
      <c r="V29" s="8"/>
      <c r="W29" s="8"/>
      <c r="X29" s="185"/>
      <c r="Y29" s="2"/>
      <c r="Z29" s="2"/>
      <c r="AA29" s="2"/>
      <c r="AB29" s="8"/>
      <c r="AC29" s="8"/>
      <c r="AD29" s="8"/>
      <c r="AE29" s="2"/>
      <c r="AF29" s="2"/>
      <c r="AG29" s="2"/>
      <c r="AH29" s="8"/>
      <c r="AI29" s="8"/>
      <c r="AJ29" s="8"/>
      <c r="AK29" s="8"/>
      <c r="AL29" s="8"/>
      <c r="AM29" s="8"/>
      <c r="AN29" s="2">
        <f t="shared" si="0"/>
        <v>0</v>
      </c>
      <c r="AO29" s="2">
        <f t="shared" si="1"/>
        <v>0</v>
      </c>
      <c r="AP29" s="2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>
        <v>4</v>
      </c>
      <c r="N30" s="1">
        <v>0.0406</v>
      </c>
      <c r="O30" s="1">
        <v>177.765</v>
      </c>
      <c r="P30" s="9"/>
      <c r="Q30" s="9"/>
      <c r="R30" s="9"/>
      <c r="S30" s="9"/>
      <c r="T30" s="9"/>
      <c r="U30" s="9"/>
      <c r="V30" s="9"/>
      <c r="W30" s="9"/>
      <c r="X30" s="91"/>
      <c r="Y30" s="1"/>
      <c r="Z30" s="1"/>
      <c r="AA30" s="1"/>
      <c r="AB30" s="9"/>
      <c r="AC30" s="9"/>
      <c r="AD30" s="9"/>
      <c r="AE30" s="1"/>
      <c r="AF30" s="1"/>
      <c r="AG30" s="1"/>
      <c r="AH30" s="9"/>
      <c r="AI30" s="9"/>
      <c r="AJ30" s="9"/>
      <c r="AK30" s="9"/>
      <c r="AL30" s="9"/>
      <c r="AM30" s="9"/>
      <c r="AN30" s="1">
        <f>+D30+G30+J30+M30+P30+S30+V30+Y30+AB30+AE30+AH30+AK30</f>
        <v>4</v>
      </c>
      <c r="AO30" s="1">
        <f t="shared" si="1"/>
        <v>0.0406</v>
      </c>
      <c r="AP30" s="1">
        <f>+F30+I30+L30+O30+R30+U30+X30+AA30+AD30+AG30+AJ30+AM30</f>
        <v>177.765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8"/>
      <c r="Q31" s="8"/>
      <c r="R31" s="8"/>
      <c r="S31" s="8"/>
      <c r="T31" s="8"/>
      <c r="U31" s="8"/>
      <c r="V31" s="8"/>
      <c r="W31" s="8"/>
      <c r="X31" s="185"/>
      <c r="Y31" s="2"/>
      <c r="Z31" s="2"/>
      <c r="AA31" s="2"/>
      <c r="AB31" s="8"/>
      <c r="AC31" s="8"/>
      <c r="AD31" s="8"/>
      <c r="AE31" s="2"/>
      <c r="AF31" s="2"/>
      <c r="AG31" s="2"/>
      <c r="AH31" s="8"/>
      <c r="AI31" s="8"/>
      <c r="AJ31" s="8"/>
      <c r="AK31" s="8"/>
      <c r="AL31" s="8"/>
      <c r="AM31" s="8"/>
      <c r="AN31" s="2">
        <f t="shared" si="0"/>
        <v>0</v>
      </c>
      <c r="AO31" s="2">
        <f t="shared" si="1"/>
        <v>0</v>
      </c>
      <c r="AP31" s="2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9"/>
      <c r="U32" s="9"/>
      <c r="V32" s="9"/>
      <c r="W32" s="9"/>
      <c r="X32" s="91"/>
      <c r="Y32" s="1"/>
      <c r="Z32" s="1"/>
      <c r="AA32" s="1"/>
      <c r="AB32" s="9"/>
      <c r="AC32" s="9"/>
      <c r="AD32" s="9"/>
      <c r="AE32" s="1"/>
      <c r="AF32" s="1"/>
      <c r="AG32" s="1"/>
      <c r="AH32" s="9"/>
      <c r="AI32" s="9"/>
      <c r="AJ32" s="9"/>
      <c r="AK32" s="9"/>
      <c r="AL32" s="9"/>
      <c r="AM32" s="9"/>
      <c r="AN32" s="1">
        <f t="shared" si="0"/>
        <v>0</v>
      </c>
      <c r="AO32" s="1">
        <f t="shared" si="1"/>
        <v>0</v>
      </c>
      <c r="AP32" s="1">
        <f t="shared" si="2"/>
        <v>0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"/>
      <c r="Q33" s="8"/>
      <c r="R33" s="8"/>
      <c r="S33" s="8"/>
      <c r="T33" s="8"/>
      <c r="U33" s="8"/>
      <c r="V33" s="8"/>
      <c r="W33" s="8"/>
      <c r="X33" s="185"/>
      <c r="Y33" s="2"/>
      <c r="Z33" s="2"/>
      <c r="AA33" s="2"/>
      <c r="AB33" s="8"/>
      <c r="AC33" s="8"/>
      <c r="AD33" s="8"/>
      <c r="AE33" s="2"/>
      <c r="AF33" s="2"/>
      <c r="AG33" s="2"/>
      <c r="AH33" s="8"/>
      <c r="AI33" s="8"/>
      <c r="AJ33" s="8"/>
      <c r="AK33" s="8"/>
      <c r="AL33" s="8"/>
      <c r="AM33" s="8"/>
      <c r="AN33" s="2">
        <f t="shared" si="0"/>
        <v>0</v>
      </c>
      <c r="AO33" s="2">
        <f t="shared" si="1"/>
        <v>0</v>
      </c>
      <c r="AP33" s="2">
        <f t="shared" si="2"/>
        <v>0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9"/>
      <c r="Q34" s="9"/>
      <c r="R34" s="9"/>
      <c r="S34" s="9"/>
      <c r="T34" s="9"/>
      <c r="U34" s="9"/>
      <c r="V34" s="9"/>
      <c r="W34" s="9"/>
      <c r="X34" s="91"/>
      <c r="Y34" s="1"/>
      <c r="Z34" s="1"/>
      <c r="AA34" s="1"/>
      <c r="AB34" s="9"/>
      <c r="AC34" s="9"/>
      <c r="AD34" s="9"/>
      <c r="AE34" s="1"/>
      <c r="AF34" s="1"/>
      <c r="AG34" s="1"/>
      <c r="AH34" s="9"/>
      <c r="AI34" s="9"/>
      <c r="AJ34" s="9"/>
      <c r="AK34" s="9"/>
      <c r="AL34" s="9"/>
      <c r="AM34" s="9"/>
      <c r="AN34" s="1">
        <f t="shared" si="0"/>
        <v>0</v>
      </c>
      <c r="AO34" s="1">
        <f t="shared" si="1"/>
        <v>0</v>
      </c>
      <c r="AP34" s="1">
        <f t="shared" si="2"/>
        <v>0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185"/>
      <c r="Y35" s="2"/>
      <c r="Z35" s="2"/>
      <c r="AA35" s="2"/>
      <c r="AB35" s="8"/>
      <c r="AC35" s="8"/>
      <c r="AD35" s="8"/>
      <c r="AE35" s="2"/>
      <c r="AF35" s="2"/>
      <c r="AG35" s="2"/>
      <c r="AH35" s="8"/>
      <c r="AI35" s="8"/>
      <c r="AJ35" s="8"/>
      <c r="AK35" s="8"/>
      <c r="AL35" s="8"/>
      <c r="AM35" s="8"/>
      <c r="AN35" s="2">
        <f t="shared" si="0"/>
        <v>0</v>
      </c>
      <c r="AO35" s="2">
        <f t="shared" si="1"/>
        <v>0</v>
      </c>
      <c r="AP35" s="2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1"/>
      <c r="K36" s="1"/>
      <c r="L36" s="82"/>
      <c r="M36" s="81"/>
      <c r="N36" s="1"/>
      <c r="O36" s="1"/>
      <c r="P36" s="9"/>
      <c r="Q36" s="9"/>
      <c r="R36" s="9"/>
      <c r="S36" s="9"/>
      <c r="T36" s="9"/>
      <c r="U36" s="9"/>
      <c r="V36" s="9"/>
      <c r="W36" s="9"/>
      <c r="X36" s="91"/>
      <c r="Y36" s="1"/>
      <c r="Z36" s="1"/>
      <c r="AA36" s="1"/>
      <c r="AB36" s="9"/>
      <c r="AC36" s="9"/>
      <c r="AD36" s="9"/>
      <c r="AE36" s="1"/>
      <c r="AF36" s="1"/>
      <c r="AG36" s="1"/>
      <c r="AH36" s="9"/>
      <c r="AI36" s="9"/>
      <c r="AJ36" s="9"/>
      <c r="AK36" s="9"/>
      <c r="AL36" s="9"/>
      <c r="AM36" s="9"/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/>
      <c r="Q37" s="8"/>
      <c r="R37" s="8"/>
      <c r="S37" s="8"/>
      <c r="T37" s="8"/>
      <c r="U37" s="8"/>
      <c r="V37" s="8"/>
      <c r="W37" s="8"/>
      <c r="X37" s="185"/>
      <c r="Y37" s="2"/>
      <c r="Z37" s="2"/>
      <c r="AA37" s="2"/>
      <c r="AB37" s="8"/>
      <c r="AC37" s="8"/>
      <c r="AD37" s="8"/>
      <c r="AE37" s="2"/>
      <c r="AF37" s="2"/>
      <c r="AG37" s="2"/>
      <c r="AH37" s="8"/>
      <c r="AI37" s="8"/>
      <c r="AJ37" s="8"/>
      <c r="AK37" s="8"/>
      <c r="AL37" s="8"/>
      <c r="AM37" s="8"/>
      <c r="AN37" s="2">
        <f t="shared" si="0"/>
        <v>0</v>
      </c>
      <c r="AO37" s="2">
        <f t="shared" si="1"/>
        <v>0</v>
      </c>
      <c r="AP37" s="2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/>
      <c r="Q38" s="9"/>
      <c r="R38" s="9"/>
      <c r="S38" s="9"/>
      <c r="T38" s="9"/>
      <c r="U38" s="9"/>
      <c r="V38" s="9"/>
      <c r="W38" s="9"/>
      <c r="X38" s="91"/>
      <c r="Y38" s="1"/>
      <c r="Z38" s="1"/>
      <c r="AA38" s="1"/>
      <c r="AB38" s="9"/>
      <c r="AC38" s="9"/>
      <c r="AD38" s="9"/>
      <c r="AE38" s="1"/>
      <c r="AF38" s="1"/>
      <c r="AG38" s="1"/>
      <c r="AH38" s="9"/>
      <c r="AI38" s="9"/>
      <c r="AJ38" s="9"/>
      <c r="AK38" s="9"/>
      <c r="AL38" s="9"/>
      <c r="AM38" s="9"/>
      <c r="AN38" s="1">
        <f t="shared" si="0"/>
        <v>0</v>
      </c>
      <c r="AO38" s="1">
        <f t="shared" si="1"/>
        <v>0</v>
      </c>
      <c r="AP38" s="1">
        <f t="shared" si="2"/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/>
      <c r="Q39" s="8"/>
      <c r="R39" s="8"/>
      <c r="S39" s="8"/>
      <c r="T39" s="8"/>
      <c r="U39" s="8"/>
      <c r="V39" s="8"/>
      <c r="W39" s="8"/>
      <c r="X39" s="185"/>
      <c r="Y39" s="2"/>
      <c r="Z39" s="2"/>
      <c r="AA39" s="2"/>
      <c r="AB39" s="8"/>
      <c r="AC39" s="8"/>
      <c r="AD39" s="8"/>
      <c r="AE39" s="2"/>
      <c r="AF39" s="2"/>
      <c r="AG39" s="2"/>
      <c r="AH39" s="8"/>
      <c r="AI39" s="8"/>
      <c r="AJ39" s="8"/>
      <c r="AK39" s="8"/>
      <c r="AL39" s="8"/>
      <c r="AM39" s="8"/>
      <c r="AN39" s="2">
        <f t="shared" si="0"/>
        <v>0</v>
      </c>
      <c r="AO39" s="2">
        <f aca="true" t="shared" si="3" ref="AO39:AO68">+E39+H39+K39+N39+Q39+T39+W39+Z39+AC39+AF39+AI39+AL39</f>
        <v>0</v>
      </c>
      <c r="AP39" s="2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9"/>
      <c r="Q40" s="9"/>
      <c r="R40" s="9"/>
      <c r="S40" s="9"/>
      <c r="T40" s="9"/>
      <c r="U40" s="9"/>
      <c r="V40" s="9"/>
      <c r="W40" s="9"/>
      <c r="X40" s="91"/>
      <c r="Y40" s="1"/>
      <c r="Z40" s="1"/>
      <c r="AA40" s="1"/>
      <c r="AB40" s="9"/>
      <c r="AC40" s="9"/>
      <c r="AD40" s="9"/>
      <c r="AE40" s="1"/>
      <c r="AF40" s="1"/>
      <c r="AG40" s="1"/>
      <c r="AH40" s="9"/>
      <c r="AI40" s="9"/>
      <c r="AJ40" s="9"/>
      <c r="AK40" s="9"/>
      <c r="AL40" s="9"/>
      <c r="AM40" s="9"/>
      <c r="AN40" s="1">
        <f t="shared" si="0"/>
        <v>0</v>
      </c>
      <c r="AO40" s="1">
        <f t="shared" si="3"/>
        <v>0</v>
      </c>
      <c r="AP40" s="1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8"/>
      <c r="R41" s="8"/>
      <c r="S41" s="8"/>
      <c r="T41" s="8"/>
      <c r="U41" s="8"/>
      <c r="V41" s="8"/>
      <c r="W41" s="8"/>
      <c r="X41" s="185"/>
      <c r="Y41" s="2"/>
      <c r="Z41" s="2"/>
      <c r="AA41" s="2"/>
      <c r="AB41" s="8"/>
      <c r="AC41" s="8"/>
      <c r="AD41" s="8"/>
      <c r="AE41" s="2"/>
      <c r="AF41" s="2"/>
      <c r="AG41" s="2"/>
      <c r="AH41" s="8"/>
      <c r="AI41" s="8"/>
      <c r="AJ41" s="8"/>
      <c r="AK41" s="8"/>
      <c r="AL41" s="8"/>
      <c r="AM41" s="8"/>
      <c r="AN41" s="2">
        <f t="shared" si="0"/>
        <v>0</v>
      </c>
      <c r="AO41" s="2">
        <f t="shared" si="3"/>
        <v>0</v>
      </c>
      <c r="AP41" s="2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/>
      <c r="Q42" s="9"/>
      <c r="R42" s="9"/>
      <c r="S42" s="9"/>
      <c r="T42" s="9"/>
      <c r="U42" s="9"/>
      <c r="V42" s="9"/>
      <c r="W42" s="9"/>
      <c r="X42" s="91"/>
      <c r="Y42" s="1"/>
      <c r="Z42" s="1"/>
      <c r="AA42" s="1"/>
      <c r="AB42" s="9"/>
      <c r="AC42" s="9"/>
      <c r="AD42" s="9"/>
      <c r="AE42" s="1"/>
      <c r="AF42" s="1"/>
      <c r="AG42" s="1"/>
      <c r="AH42" s="9"/>
      <c r="AI42" s="9"/>
      <c r="AJ42" s="9"/>
      <c r="AK42" s="9"/>
      <c r="AL42" s="9"/>
      <c r="AM42" s="9"/>
      <c r="AN42" s="1">
        <f t="shared" si="0"/>
        <v>0</v>
      </c>
      <c r="AO42" s="1">
        <f t="shared" si="3"/>
        <v>0</v>
      </c>
      <c r="AP42" s="1">
        <f t="shared" si="2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/>
      <c r="Q43" s="8"/>
      <c r="R43" s="8"/>
      <c r="S43" s="8"/>
      <c r="T43" s="8"/>
      <c r="U43" s="8"/>
      <c r="V43" s="8"/>
      <c r="W43" s="8"/>
      <c r="X43" s="185"/>
      <c r="Y43" s="2"/>
      <c r="Z43" s="2"/>
      <c r="AA43" s="2"/>
      <c r="AB43" s="8"/>
      <c r="AC43" s="8"/>
      <c r="AD43" s="8"/>
      <c r="AE43" s="2"/>
      <c r="AF43" s="2"/>
      <c r="AG43" s="2"/>
      <c r="AH43" s="8"/>
      <c r="AI43" s="8"/>
      <c r="AJ43" s="8"/>
      <c r="AK43" s="8"/>
      <c r="AL43" s="8"/>
      <c r="AM43" s="8"/>
      <c r="AN43" s="2">
        <f t="shared" si="0"/>
        <v>0</v>
      </c>
      <c r="AO43" s="2">
        <f t="shared" si="3"/>
        <v>0</v>
      </c>
      <c r="AP43" s="2">
        <f t="shared" si="2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"/>
      <c r="Q44" s="9"/>
      <c r="R44" s="9"/>
      <c r="S44" s="9"/>
      <c r="T44" s="9"/>
      <c r="U44" s="9"/>
      <c r="V44" s="9"/>
      <c r="W44" s="9"/>
      <c r="X44" s="91"/>
      <c r="Y44" s="1"/>
      <c r="Z44" s="1"/>
      <c r="AA44" s="1"/>
      <c r="AB44" s="9"/>
      <c r="AC44" s="9"/>
      <c r="AD44" s="9"/>
      <c r="AE44" s="1"/>
      <c r="AF44" s="1"/>
      <c r="AG44" s="1"/>
      <c r="AH44" s="9"/>
      <c r="AI44" s="9"/>
      <c r="AJ44" s="9"/>
      <c r="AK44" s="9"/>
      <c r="AL44" s="9"/>
      <c r="AM44" s="9"/>
      <c r="AN44" s="1">
        <f t="shared" si="0"/>
        <v>0</v>
      </c>
      <c r="AO44" s="1">
        <f t="shared" si="3"/>
        <v>0</v>
      </c>
      <c r="AP44" s="1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"/>
      <c r="Q45" s="8"/>
      <c r="R45" s="8"/>
      <c r="S45" s="8"/>
      <c r="T45" s="8"/>
      <c r="U45" s="8"/>
      <c r="V45" s="8"/>
      <c r="W45" s="8"/>
      <c r="X45" s="185"/>
      <c r="Y45" s="2"/>
      <c r="Z45" s="2"/>
      <c r="AA45" s="2"/>
      <c r="AB45" s="8"/>
      <c r="AC45" s="8"/>
      <c r="AD45" s="8"/>
      <c r="AE45" s="2"/>
      <c r="AF45" s="2"/>
      <c r="AG45" s="2"/>
      <c r="AH45" s="8"/>
      <c r="AI45" s="8"/>
      <c r="AJ45" s="8"/>
      <c r="AK45" s="8"/>
      <c r="AL45" s="8"/>
      <c r="AM45" s="8"/>
      <c r="AN45" s="2">
        <f t="shared" si="0"/>
        <v>0</v>
      </c>
      <c r="AO45" s="2">
        <f t="shared" si="3"/>
        <v>0</v>
      </c>
      <c r="AP45" s="2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/>
      <c r="Q46" s="9"/>
      <c r="R46" s="9"/>
      <c r="S46" s="9"/>
      <c r="T46" s="9"/>
      <c r="U46" s="9"/>
      <c r="V46" s="9"/>
      <c r="W46" s="9"/>
      <c r="X46" s="91"/>
      <c r="Y46" s="1"/>
      <c r="Z46" s="1"/>
      <c r="AA46" s="1"/>
      <c r="AB46" s="9"/>
      <c r="AC46" s="9"/>
      <c r="AD46" s="9"/>
      <c r="AE46" s="1"/>
      <c r="AF46" s="1"/>
      <c r="AG46" s="1"/>
      <c r="AH46" s="9"/>
      <c r="AI46" s="9"/>
      <c r="AJ46" s="9"/>
      <c r="AK46" s="9"/>
      <c r="AL46" s="9"/>
      <c r="AM46" s="9"/>
      <c r="AN46" s="1">
        <f t="shared" si="0"/>
        <v>0</v>
      </c>
      <c r="AO46" s="1">
        <f t="shared" si="3"/>
        <v>0</v>
      </c>
      <c r="AP46" s="1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/>
      <c r="Q47" s="8"/>
      <c r="R47" s="8"/>
      <c r="S47" s="8"/>
      <c r="T47" s="8"/>
      <c r="U47" s="8"/>
      <c r="V47" s="8"/>
      <c r="W47" s="8"/>
      <c r="X47" s="185"/>
      <c r="Y47" s="2"/>
      <c r="Z47" s="2"/>
      <c r="AA47" s="2"/>
      <c r="AB47" s="8"/>
      <c r="AC47" s="8"/>
      <c r="AD47" s="8"/>
      <c r="AE47" s="2"/>
      <c r="AF47" s="2"/>
      <c r="AG47" s="2"/>
      <c r="AH47" s="8"/>
      <c r="AI47" s="8"/>
      <c r="AJ47" s="8"/>
      <c r="AK47" s="8"/>
      <c r="AL47" s="8"/>
      <c r="AM47" s="8"/>
      <c r="AN47" s="2">
        <f t="shared" si="0"/>
        <v>0</v>
      </c>
      <c r="AO47" s="2">
        <f t="shared" si="3"/>
        <v>0</v>
      </c>
      <c r="AP47" s="2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9"/>
      <c r="Q48" s="9"/>
      <c r="R48" s="9"/>
      <c r="S48" s="9"/>
      <c r="T48" s="9"/>
      <c r="U48" s="9"/>
      <c r="V48" s="9"/>
      <c r="W48" s="9"/>
      <c r="X48" s="91"/>
      <c r="Y48" s="1"/>
      <c r="Z48" s="1"/>
      <c r="AA48" s="1"/>
      <c r="AB48" s="9"/>
      <c r="AC48" s="9"/>
      <c r="AD48" s="9"/>
      <c r="AE48" s="1"/>
      <c r="AF48" s="1"/>
      <c r="AG48" s="1"/>
      <c r="AH48" s="9"/>
      <c r="AI48" s="9"/>
      <c r="AJ48" s="9"/>
      <c r="AK48" s="9"/>
      <c r="AL48" s="9"/>
      <c r="AM48" s="9"/>
      <c r="AN48" s="1">
        <f t="shared" si="0"/>
        <v>0</v>
      </c>
      <c r="AO48" s="1">
        <f t="shared" si="3"/>
        <v>0</v>
      </c>
      <c r="AP48" s="1">
        <f t="shared" si="2"/>
        <v>0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8"/>
      <c r="Q49" s="8"/>
      <c r="R49" s="8"/>
      <c r="S49" s="8"/>
      <c r="T49" s="8"/>
      <c r="U49" s="8"/>
      <c r="V49" s="8"/>
      <c r="W49" s="8"/>
      <c r="X49" s="185"/>
      <c r="Y49" s="2"/>
      <c r="Z49" s="2"/>
      <c r="AA49" s="2"/>
      <c r="AB49" s="8"/>
      <c r="AC49" s="8"/>
      <c r="AD49" s="8"/>
      <c r="AE49" s="2"/>
      <c r="AF49" s="2"/>
      <c r="AG49" s="2"/>
      <c r="AH49" s="8"/>
      <c r="AI49" s="8"/>
      <c r="AJ49" s="8"/>
      <c r="AK49" s="8"/>
      <c r="AL49" s="8"/>
      <c r="AM49" s="8"/>
      <c r="AN49" s="2">
        <f t="shared" si="0"/>
        <v>0</v>
      </c>
      <c r="AO49" s="2">
        <f t="shared" si="3"/>
        <v>0</v>
      </c>
      <c r="AP49" s="2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9"/>
      <c r="R50" s="9"/>
      <c r="S50" s="9"/>
      <c r="T50" s="9"/>
      <c r="U50" s="9"/>
      <c r="V50" s="9"/>
      <c r="W50" s="9"/>
      <c r="X50" s="91"/>
      <c r="Y50" s="1"/>
      <c r="Z50" s="1"/>
      <c r="AA50" s="1"/>
      <c r="AB50" s="9"/>
      <c r="AC50" s="9"/>
      <c r="AD50" s="9"/>
      <c r="AE50" s="1"/>
      <c r="AF50" s="1"/>
      <c r="AG50" s="1"/>
      <c r="AH50" s="9"/>
      <c r="AI50" s="9"/>
      <c r="AJ50" s="9"/>
      <c r="AK50" s="9"/>
      <c r="AL50" s="9"/>
      <c r="AM50" s="9"/>
      <c r="AN50" s="1">
        <f t="shared" si="0"/>
        <v>0</v>
      </c>
      <c r="AO50" s="1">
        <f t="shared" si="3"/>
        <v>0</v>
      </c>
      <c r="AP50" s="1">
        <f t="shared" si="2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/>
      <c r="Q51" s="8"/>
      <c r="R51" s="8"/>
      <c r="S51" s="8"/>
      <c r="T51" s="8"/>
      <c r="U51" s="8"/>
      <c r="V51" s="8"/>
      <c r="W51" s="8"/>
      <c r="X51" s="185"/>
      <c r="Y51" s="2"/>
      <c r="Z51" s="2"/>
      <c r="AA51" s="2"/>
      <c r="AB51" s="8"/>
      <c r="AC51" s="8"/>
      <c r="AD51" s="8"/>
      <c r="AE51" s="2"/>
      <c r="AF51" s="2"/>
      <c r="AG51" s="2"/>
      <c r="AH51" s="8"/>
      <c r="AI51" s="8"/>
      <c r="AJ51" s="8"/>
      <c r="AK51" s="8"/>
      <c r="AL51" s="8"/>
      <c r="AM51" s="8"/>
      <c r="AN51" s="2">
        <f t="shared" si="0"/>
        <v>0</v>
      </c>
      <c r="AO51" s="2">
        <f t="shared" si="3"/>
        <v>0</v>
      </c>
      <c r="AP51" s="2">
        <f t="shared" si="2"/>
        <v>0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9"/>
      <c r="R52" s="9"/>
      <c r="S52" s="9"/>
      <c r="T52" s="9"/>
      <c r="U52" s="9"/>
      <c r="V52" s="9"/>
      <c r="W52" s="9"/>
      <c r="X52" s="91"/>
      <c r="Y52" s="1"/>
      <c r="Z52" s="1"/>
      <c r="AA52" s="1"/>
      <c r="AB52" s="9"/>
      <c r="AC52" s="9"/>
      <c r="AD52" s="9"/>
      <c r="AE52" s="1"/>
      <c r="AF52" s="1"/>
      <c r="AG52" s="1"/>
      <c r="AH52" s="9"/>
      <c r="AI52" s="9"/>
      <c r="AJ52" s="9"/>
      <c r="AK52" s="9"/>
      <c r="AL52" s="9"/>
      <c r="AM52" s="9"/>
      <c r="AN52" s="1">
        <f t="shared" si="0"/>
        <v>0</v>
      </c>
      <c r="AO52" s="1">
        <f t="shared" si="3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8"/>
      <c r="Q53" s="8"/>
      <c r="R53" s="8"/>
      <c r="S53" s="8"/>
      <c r="T53" s="8"/>
      <c r="U53" s="8"/>
      <c r="V53" s="8"/>
      <c r="W53" s="8"/>
      <c r="X53" s="185"/>
      <c r="Y53" s="2"/>
      <c r="Z53" s="2"/>
      <c r="AA53" s="2"/>
      <c r="AB53" s="8"/>
      <c r="AC53" s="8"/>
      <c r="AD53" s="8"/>
      <c r="AE53" s="2"/>
      <c r="AF53" s="2"/>
      <c r="AG53" s="2"/>
      <c r="AH53" s="8"/>
      <c r="AI53" s="8"/>
      <c r="AJ53" s="8"/>
      <c r="AK53" s="8"/>
      <c r="AL53" s="8"/>
      <c r="AM53" s="8"/>
      <c r="AN53" s="2">
        <f t="shared" si="0"/>
        <v>0</v>
      </c>
      <c r="AO53" s="2">
        <f t="shared" si="3"/>
        <v>0</v>
      </c>
      <c r="AP53" s="2">
        <f t="shared" si="2"/>
        <v>0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Q54" s="9"/>
      <c r="R54" s="9"/>
      <c r="S54" s="9"/>
      <c r="T54" s="9"/>
      <c r="U54" s="9"/>
      <c r="V54" s="9"/>
      <c r="W54" s="9"/>
      <c r="X54" s="91"/>
      <c r="Y54" s="1"/>
      <c r="Z54" s="1"/>
      <c r="AA54" s="1"/>
      <c r="AB54" s="9"/>
      <c r="AC54" s="9"/>
      <c r="AD54" s="9"/>
      <c r="AE54" s="1"/>
      <c r="AF54" s="1"/>
      <c r="AG54" s="1"/>
      <c r="AH54" s="9"/>
      <c r="AI54" s="9"/>
      <c r="AJ54" s="9"/>
      <c r="AK54" s="9"/>
      <c r="AL54" s="9"/>
      <c r="AM54" s="9"/>
      <c r="AN54" s="1">
        <f t="shared" si="0"/>
        <v>0</v>
      </c>
      <c r="AO54" s="1">
        <f t="shared" si="3"/>
        <v>0</v>
      </c>
      <c r="AP54" s="1">
        <f t="shared" si="2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8"/>
      <c r="R55" s="8"/>
      <c r="S55" s="8"/>
      <c r="T55" s="8"/>
      <c r="U55" s="8"/>
      <c r="V55" s="8"/>
      <c r="W55" s="8"/>
      <c r="X55" s="185"/>
      <c r="Y55" s="2"/>
      <c r="Z55" s="2"/>
      <c r="AA55" s="2"/>
      <c r="AB55" s="8"/>
      <c r="AC55" s="8"/>
      <c r="AD55" s="8"/>
      <c r="AE55" s="2"/>
      <c r="AF55" s="2"/>
      <c r="AG55" s="2"/>
      <c r="AH55" s="8"/>
      <c r="AI55" s="8"/>
      <c r="AJ55" s="8"/>
      <c r="AK55" s="8"/>
      <c r="AL55" s="8"/>
      <c r="AM55" s="8"/>
      <c r="AN55" s="2">
        <f t="shared" si="0"/>
        <v>0</v>
      </c>
      <c r="AO55" s="2">
        <f t="shared" si="3"/>
        <v>0</v>
      </c>
      <c r="AP55" s="2">
        <f t="shared" si="2"/>
        <v>0</v>
      </c>
      <c r="AQ55" s="56" t="s">
        <v>24</v>
      </c>
      <c r="AR55" s="337"/>
      <c r="AS55" s="57"/>
      <c r="AT55" s="25"/>
    </row>
    <row r="56" spans="1:46" ht="18.75">
      <c r="A56" s="345" t="s">
        <v>102</v>
      </c>
      <c r="B56" s="346" t="s">
        <v>61</v>
      </c>
      <c r="C56" s="75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9"/>
      <c r="T56" s="9"/>
      <c r="U56" s="9"/>
      <c r="V56" s="9"/>
      <c r="W56" s="9"/>
      <c r="X56" s="91"/>
      <c r="Y56" s="1"/>
      <c r="Z56" s="1"/>
      <c r="AA56" s="1"/>
      <c r="AB56" s="9"/>
      <c r="AC56" s="9"/>
      <c r="AD56" s="9"/>
      <c r="AE56" s="1"/>
      <c r="AF56" s="1"/>
      <c r="AG56" s="1"/>
      <c r="AH56" s="9"/>
      <c r="AI56" s="9"/>
      <c r="AJ56" s="9"/>
      <c r="AK56" s="9"/>
      <c r="AL56" s="9"/>
      <c r="AM56" s="9"/>
      <c r="AN56" s="1">
        <f t="shared" si="0"/>
        <v>0</v>
      </c>
      <c r="AO56" s="1">
        <f t="shared" si="3"/>
        <v>0</v>
      </c>
      <c r="AP56" s="1">
        <f t="shared" si="2"/>
        <v>0</v>
      </c>
      <c r="AQ56" s="62" t="s">
        <v>23</v>
      </c>
      <c r="AR56" s="349" t="s">
        <v>105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8"/>
      <c r="Q57" s="8"/>
      <c r="R57" s="8"/>
      <c r="S57" s="8"/>
      <c r="T57" s="8"/>
      <c r="U57" s="8"/>
      <c r="V57" s="8"/>
      <c r="W57" s="8"/>
      <c r="X57" s="185"/>
      <c r="Y57" s="2"/>
      <c r="Z57" s="2"/>
      <c r="AA57" s="2"/>
      <c r="AB57" s="8"/>
      <c r="AC57" s="8"/>
      <c r="AD57" s="8"/>
      <c r="AE57" s="2"/>
      <c r="AF57" s="2"/>
      <c r="AG57" s="2"/>
      <c r="AH57" s="8"/>
      <c r="AI57" s="8"/>
      <c r="AJ57" s="8"/>
      <c r="AK57" s="8"/>
      <c r="AL57" s="8"/>
      <c r="AM57" s="8"/>
      <c r="AN57" s="2">
        <f t="shared" si="0"/>
        <v>0</v>
      </c>
      <c r="AO57" s="2">
        <f t="shared" si="3"/>
        <v>0</v>
      </c>
      <c r="AP57" s="2">
        <f t="shared" si="2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7"/>
      <c r="Q58" s="17"/>
      <c r="R58" s="17"/>
      <c r="S58" s="17"/>
      <c r="T58" s="17"/>
      <c r="U58" s="17"/>
      <c r="V58" s="17"/>
      <c r="W58" s="17"/>
      <c r="X58" s="308"/>
      <c r="Y58" s="5"/>
      <c r="Z58" s="3"/>
      <c r="AA58" s="3"/>
      <c r="AB58" s="17"/>
      <c r="AC58" s="17"/>
      <c r="AD58" s="17"/>
      <c r="AE58" s="3"/>
      <c r="AF58" s="3"/>
      <c r="AG58" s="3"/>
      <c r="AH58" s="17"/>
      <c r="AI58" s="17"/>
      <c r="AJ58" s="17"/>
      <c r="AK58" s="17"/>
      <c r="AL58" s="17"/>
      <c r="AM58" s="17"/>
      <c r="AN58" s="3">
        <f t="shared" si="0"/>
        <v>0</v>
      </c>
      <c r="AO58" s="3">
        <f t="shared" si="3"/>
        <v>0</v>
      </c>
      <c r="AP58" s="3">
        <f t="shared" si="2"/>
        <v>0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/>
      <c r="E59" s="16"/>
      <c r="F59" s="1"/>
      <c r="G59" s="3"/>
      <c r="H59" s="3"/>
      <c r="I59" s="3"/>
      <c r="J59" s="1"/>
      <c r="K59" s="16"/>
      <c r="L59" s="1"/>
      <c r="M59" s="1"/>
      <c r="N59" s="16"/>
      <c r="O59" s="1"/>
      <c r="P59" s="9"/>
      <c r="Q59" s="301"/>
      <c r="R59" s="9"/>
      <c r="S59" s="9"/>
      <c r="T59" s="301"/>
      <c r="U59" s="9"/>
      <c r="V59" s="9"/>
      <c r="W59" s="301"/>
      <c r="X59" s="180"/>
      <c r="Y59" s="81"/>
      <c r="Z59" s="1"/>
      <c r="AA59" s="1"/>
      <c r="AB59" s="9"/>
      <c r="AC59" s="9"/>
      <c r="AD59" s="9"/>
      <c r="AE59" s="1"/>
      <c r="AF59" s="1"/>
      <c r="AG59" s="1"/>
      <c r="AH59" s="9"/>
      <c r="AI59" s="301"/>
      <c r="AJ59" s="9"/>
      <c r="AK59" s="9"/>
      <c r="AL59" s="301"/>
      <c r="AM59" s="9"/>
      <c r="AN59" s="1">
        <f t="shared" si="0"/>
        <v>0</v>
      </c>
      <c r="AO59" s="1">
        <f t="shared" si="3"/>
        <v>0</v>
      </c>
      <c r="AP59" s="1">
        <f t="shared" si="2"/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8"/>
      <c r="R60" s="8"/>
      <c r="S60" s="8"/>
      <c r="T60" s="8"/>
      <c r="U60" s="8"/>
      <c r="V60" s="8"/>
      <c r="W60" s="8"/>
      <c r="X60" s="182"/>
      <c r="Y60" s="83"/>
      <c r="Z60" s="2"/>
      <c r="AA60" s="2"/>
      <c r="AB60" s="8"/>
      <c r="AC60" s="8"/>
      <c r="AD60" s="8"/>
      <c r="AE60" s="2"/>
      <c r="AF60" s="2"/>
      <c r="AG60" s="2"/>
      <c r="AH60" s="8"/>
      <c r="AI60" s="8"/>
      <c r="AJ60" s="8"/>
      <c r="AK60" s="8"/>
      <c r="AL60" s="8"/>
      <c r="AM60" s="8"/>
      <c r="AN60" s="2">
        <f t="shared" si="0"/>
        <v>0</v>
      </c>
      <c r="AO60" s="2">
        <f t="shared" si="3"/>
        <v>0</v>
      </c>
      <c r="AP60" s="2">
        <f t="shared" si="2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 aca="true" t="shared" si="4" ref="D61:AM61">+D6+D8+D10+D12+D14+D16+D18+D20+D22+D24+D26+D28+D30+D32+D34+D36+D38+D40+D42+D44+D46+D48+D50+D52+D54+D56+D58</f>
        <v>18</v>
      </c>
      <c r="E61" s="3">
        <f t="shared" si="4"/>
        <v>4.2542</v>
      </c>
      <c r="F61" s="3">
        <f t="shared" si="4"/>
        <v>4005.412</v>
      </c>
      <c r="G61" s="3">
        <f t="shared" si="4"/>
        <v>16</v>
      </c>
      <c r="H61" s="3">
        <f t="shared" si="4"/>
        <v>3.8265</v>
      </c>
      <c r="I61" s="3">
        <f t="shared" si="4"/>
        <v>3865.45</v>
      </c>
      <c r="J61" s="3">
        <f t="shared" si="4"/>
        <v>28</v>
      </c>
      <c r="K61" s="3">
        <f t="shared" si="4"/>
        <v>6.1929</v>
      </c>
      <c r="L61" s="3">
        <f t="shared" si="4"/>
        <v>7664.234</v>
      </c>
      <c r="M61" s="3">
        <f t="shared" si="4"/>
        <v>53</v>
      </c>
      <c r="N61" s="3">
        <f t="shared" si="4"/>
        <v>8.4027</v>
      </c>
      <c r="O61" s="3">
        <f t="shared" si="4"/>
        <v>11060.385</v>
      </c>
      <c r="P61" s="17">
        <f t="shared" si="4"/>
        <v>77</v>
      </c>
      <c r="Q61" s="17">
        <f t="shared" si="4"/>
        <v>13.7585</v>
      </c>
      <c r="R61" s="17">
        <f t="shared" si="4"/>
        <v>11008.144</v>
      </c>
      <c r="S61" s="17">
        <f t="shared" si="4"/>
        <v>78</v>
      </c>
      <c r="T61" s="17">
        <f t="shared" si="4"/>
        <v>13.791</v>
      </c>
      <c r="U61" s="17">
        <f t="shared" si="4"/>
        <v>14000.943</v>
      </c>
      <c r="V61" s="17">
        <f t="shared" si="4"/>
        <v>2</v>
      </c>
      <c r="W61" s="17">
        <f t="shared" si="4"/>
        <v>0.3375</v>
      </c>
      <c r="X61" s="17">
        <f t="shared" si="4"/>
        <v>1020.986</v>
      </c>
      <c r="Y61" s="3">
        <f t="shared" si="4"/>
        <v>0</v>
      </c>
      <c r="Z61" s="3">
        <f t="shared" si="4"/>
        <v>0</v>
      </c>
      <c r="AA61" s="3">
        <f t="shared" si="4"/>
        <v>0</v>
      </c>
      <c r="AB61" s="17">
        <f t="shared" si="4"/>
        <v>71</v>
      </c>
      <c r="AC61" s="17">
        <f t="shared" si="4"/>
        <v>6.2324</v>
      </c>
      <c r="AD61" s="17">
        <f t="shared" si="4"/>
        <v>11104.087</v>
      </c>
      <c r="AE61" s="3">
        <f>+AE6+AE8+AE10+AE12+AE14+AE16+AE18+AE20+AE22+AE24+AE26+AE28+AE30+AE32+AE34+AE36+AE38+AE40+AE42+AE44+AE46+AE48+AE50+AE52+AE54+AE56+AE58</f>
        <v>90</v>
      </c>
      <c r="AF61" s="3">
        <f>+AF6+AF8+AF10+AF12+AF14+AF16+AF18+AF20+AF22+AF24+AF26+AF28+AF30+AF32+AF34+AF36+AF38+AF40+AF42+AF44+AF46+AF48+AF50+AF52+AF54+AF56+AF58</f>
        <v>8.8894</v>
      </c>
      <c r="AG61" s="3">
        <f>+AG6+AG8+AG10+AG12+AG14+AG16+AG18+AG20+AG22+AG24+AG26+AG28+AG30+AG32+AG34+AG36+AG38+AG40+AG42+AG44+AG46+AG48+AG50+AG52+AG54+AG56+AG58</f>
        <v>13641.986</v>
      </c>
      <c r="AH61" s="17">
        <f t="shared" si="4"/>
        <v>90</v>
      </c>
      <c r="AI61" s="17">
        <f t="shared" si="4"/>
        <v>8.9901</v>
      </c>
      <c r="AJ61" s="17">
        <f t="shared" si="4"/>
        <v>10540.674</v>
      </c>
      <c r="AK61" s="17">
        <f t="shared" si="4"/>
        <v>87</v>
      </c>
      <c r="AL61" s="17">
        <f t="shared" si="4"/>
        <v>8.036</v>
      </c>
      <c r="AM61" s="17">
        <f t="shared" si="4"/>
        <v>9894.57</v>
      </c>
      <c r="AN61" s="3">
        <f t="shared" si="0"/>
        <v>610</v>
      </c>
      <c r="AO61" s="3">
        <f t="shared" si="3"/>
        <v>82.71119999999999</v>
      </c>
      <c r="AP61" s="3">
        <f t="shared" si="2"/>
        <v>97806.87099999998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 t="s">
        <v>64</v>
      </c>
      <c r="C62" s="75" t="s">
        <v>63</v>
      </c>
      <c r="D62" s="1">
        <f>D59</f>
        <v>0</v>
      </c>
      <c r="E62" s="1">
        <f>+E59</f>
        <v>0</v>
      </c>
      <c r="F62" s="1">
        <f>F59</f>
        <v>0</v>
      </c>
      <c r="G62" s="1">
        <f>G59</f>
        <v>0</v>
      </c>
      <c r="H62" s="1">
        <f aca="true" t="shared" si="5" ref="H62:O62">+H59</f>
        <v>0</v>
      </c>
      <c r="I62" s="1">
        <f t="shared" si="5"/>
        <v>0</v>
      </c>
      <c r="J62" s="1">
        <f t="shared" si="5"/>
        <v>0</v>
      </c>
      <c r="K62" s="1">
        <f t="shared" si="5"/>
        <v>0</v>
      </c>
      <c r="L62" s="1">
        <f t="shared" si="5"/>
        <v>0</v>
      </c>
      <c r="M62" s="1">
        <f t="shared" si="5"/>
        <v>0</v>
      </c>
      <c r="N62" s="1">
        <f t="shared" si="5"/>
        <v>0</v>
      </c>
      <c r="O62" s="1">
        <f t="shared" si="5"/>
        <v>0</v>
      </c>
      <c r="P62" s="9">
        <f aca="true" t="shared" si="6" ref="P62:AM62">+P59</f>
        <v>0</v>
      </c>
      <c r="Q62" s="9">
        <f t="shared" si="6"/>
        <v>0</v>
      </c>
      <c r="R62" s="9">
        <f t="shared" si="6"/>
        <v>0</v>
      </c>
      <c r="S62" s="9">
        <f t="shared" si="6"/>
        <v>0</v>
      </c>
      <c r="T62" s="9">
        <f t="shared" si="6"/>
        <v>0</v>
      </c>
      <c r="U62" s="9">
        <f t="shared" si="6"/>
        <v>0</v>
      </c>
      <c r="V62" s="9">
        <f t="shared" si="6"/>
        <v>0</v>
      </c>
      <c r="W62" s="9">
        <f t="shared" si="6"/>
        <v>0</v>
      </c>
      <c r="X62" s="180">
        <f t="shared" si="6"/>
        <v>0</v>
      </c>
      <c r="Y62" s="81">
        <f t="shared" si="6"/>
        <v>0</v>
      </c>
      <c r="Z62" s="1">
        <f t="shared" si="6"/>
        <v>0</v>
      </c>
      <c r="AA62" s="1">
        <f t="shared" si="6"/>
        <v>0</v>
      </c>
      <c r="AB62" s="9">
        <f t="shared" si="6"/>
        <v>0</v>
      </c>
      <c r="AC62" s="9">
        <f t="shared" si="6"/>
        <v>0</v>
      </c>
      <c r="AD62" s="9">
        <f t="shared" si="6"/>
        <v>0</v>
      </c>
      <c r="AE62" s="1">
        <f t="shared" si="6"/>
        <v>0</v>
      </c>
      <c r="AF62" s="1">
        <f t="shared" si="6"/>
        <v>0</v>
      </c>
      <c r="AG62" s="1">
        <f t="shared" si="6"/>
        <v>0</v>
      </c>
      <c r="AH62" s="9">
        <f t="shared" si="6"/>
        <v>0</v>
      </c>
      <c r="AI62" s="9">
        <f t="shared" si="6"/>
        <v>0</v>
      </c>
      <c r="AJ62" s="9">
        <f t="shared" si="6"/>
        <v>0</v>
      </c>
      <c r="AK62" s="9">
        <f t="shared" si="6"/>
        <v>0</v>
      </c>
      <c r="AL62" s="9">
        <f t="shared" si="6"/>
        <v>0</v>
      </c>
      <c r="AM62" s="9">
        <f t="shared" si="6"/>
        <v>0</v>
      </c>
      <c r="AN62" s="1">
        <f t="shared" si="0"/>
        <v>0</v>
      </c>
      <c r="AO62" s="1">
        <f t="shared" si="3"/>
        <v>0</v>
      </c>
      <c r="AP62" s="1">
        <f>+F62+I62+L62+O62+R62+U62+X62+AA62+AD62+AG62+AJ62+AM62</f>
        <v>0</v>
      </c>
      <c r="AQ62" s="65" t="s">
        <v>63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D7+D9+D11+D13+D15+D17+D19+D21+D23+D25+D27+D29+D31+D33+D35+D37+D39+D41+D43+D45+D47+D49+D51+D53+D55+D57+D60</f>
        <v>0</v>
      </c>
      <c r="E63" s="2">
        <f>E7+E9+E11+E13+E15+E17+E19+E21+E23+E25+E27+E29+E31+E33+E35+E37+E39+E41+E43+E45+E47+E49+E51+E53+E55+E57+E60</f>
        <v>0</v>
      </c>
      <c r="F63" s="2">
        <f aca="true" t="shared" si="7" ref="F63:O63">F7+F9+F11+F13+F15+F17+F19+F21+F23+F25+F27+F29+F31+F33+F35+F37+F39+F41+F43+F45+F47+F49+F51+F53+F55+F57+F60</f>
        <v>0</v>
      </c>
      <c r="G63" s="2">
        <f t="shared" si="7"/>
        <v>0</v>
      </c>
      <c r="H63" s="2">
        <f t="shared" si="7"/>
        <v>0</v>
      </c>
      <c r="I63" s="2">
        <f t="shared" si="7"/>
        <v>0</v>
      </c>
      <c r="J63" s="2">
        <f t="shared" si="7"/>
        <v>0</v>
      </c>
      <c r="K63" s="2">
        <f t="shared" si="7"/>
        <v>0</v>
      </c>
      <c r="L63" s="2">
        <f t="shared" si="7"/>
        <v>0</v>
      </c>
      <c r="M63" s="2">
        <f t="shared" si="7"/>
        <v>0</v>
      </c>
      <c r="N63" s="2">
        <f t="shared" si="7"/>
        <v>0</v>
      </c>
      <c r="O63" s="2">
        <f t="shared" si="7"/>
        <v>0</v>
      </c>
      <c r="P63" s="8">
        <f aca="true" t="shared" si="8" ref="P63:AM63">P7+P9+P11+P13+P15+P17+P19+P21+P23+P25+P27+P29+P31+P33+P35+P37+P39+P41+P43+P45+P47+P49+P51+P53+P55+P57+P60</f>
        <v>0</v>
      </c>
      <c r="Q63" s="8">
        <f t="shared" si="8"/>
        <v>0</v>
      </c>
      <c r="R63" s="8">
        <f t="shared" si="8"/>
        <v>0</v>
      </c>
      <c r="S63" s="8">
        <f t="shared" si="8"/>
        <v>0</v>
      </c>
      <c r="T63" s="8">
        <f t="shared" si="8"/>
        <v>0</v>
      </c>
      <c r="U63" s="8">
        <f t="shared" si="8"/>
        <v>0</v>
      </c>
      <c r="V63" s="8">
        <f t="shared" si="8"/>
        <v>0</v>
      </c>
      <c r="W63" s="8">
        <f t="shared" si="8"/>
        <v>0</v>
      </c>
      <c r="X63" s="182">
        <f t="shared" si="8"/>
        <v>0</v>
      </c>
      <c r="Y63" s="83">
        <f t="shared" si="8"/>
        <v>0</v>
      </c>
      <c r="Z63" s="2">
        <f t="shared" si="8"/>
        <v>0</v>
      </c>
      <c r="AA63" s="2">
        <f t="shared" si="8"/>
        <v>0</v>
      </c>
      <c r="AB63" s="8">
        <f t="shared" si="8"/>
        <v>0</v>
      </c>
      <c r="AC63" s="8">
        <f t="shared" si="8"/>
        <v>0</v>
      </c>
      <c r="AD63" s="8">
        <f t="shared" si="8"/>
        <v>0</v>
      </c>
      <c r="AE63" s="2">
        <f t="shared" si="8"/>
        <v>0</v>
      </c>
      <c r="AF63" s="2">
        <f t="shared" si="8"/>
        <v>0</v>
      </c>
      <c r="AG63" s="2">
        <f t="shared" si="8"/>
        <v>0</v>
      </c>
      <c r="AH63" s="8">
        <f t="shared" si="8"/>
        <v>0</v>
      </c>
      <c r="AI63" s="8">
        <f t="shared" si="8"/>
        <v>0</v>
      </c>
      <c r="AJ63" s="8">
        <f t="shared" si="8"/>
        <v>0</v>
      </c>
      <c r="AK63" s="8">
        <f t="shared" si="8"/>
        <v>0</v>
      </c>
      <c r="AL63" s="8">
        <f t="shared" si="8"/>
        <v>0</v>
      </c>
      <c r="AM63" s="8">
        <f t="shared" si="8"/>
        <v>0</v>
      </c>
      <c r="AN63" s="8">
        <f t="shared" si="0"/>
        <v>0</v>
      </c>
      <c r="AO63" s="2">
        <f t="shared" si="3"/>
        <v>0</v>
      </c>
      <c r="AP63" s="2">
        <f t="shared" si="2"/>
        <v>0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301"/>
      <c r="R64" s="9"/>
      <c r="S64" s="9"/>
      <c r="T64" s="9"/>
      <c r="U64" s="9"/>
      <c r="V64" s="9"/>
      <c r="W64" s="9"/>
      <c r="X64" s="180"/>
      <c r="Y64" s="81"/>
      <c r="Z64" s="1"/>
      <c r="AA64" s="1"/>
      <c r="AB64" s="9"/>
      <c r="AC64" s="9"/>
      <c r="AD64" s="9"/>
      <c r="AE64" s="1"/>
      <c r="AF64" s="1"/>
      <c r="AG64" s="1"/>
      <c r="AH64" s="9"/>
      <c r="AI64" s="9"/>
      <c r="AJ64" s="9"/>
      <c r="AK64" s="9"/>
      <c r="AL64" s="9"/>
      <c r="AM64" s="9"/>
      <c r="AN64" s="9">
        <f t="shared" si="0"/>
        <v>0</v>
      </c>
      <c r="AO64" s="9">
        <f t="shared" si="3"/>
        <v>0</v>
      </c>
      <c r="AP64" s="1">
        <f t="shared" si="2"/>
        <v>0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/>
      <c r="Q65" s="8"/>
      <c r="R65" s="8"/>
      <c r="S65" s="8"/>
      <c r="T65" s="8"/>
      <c r="U65" s="8"/>
      <c r="V65" s="8"/>
      <c r="W65" s="8"/>
      <c r="X65" s="182"/>
      <c r="Y65" s="83"/>
      <c r="Z65" s="2"/>
      <c r="AA65" s="2"/>
      <c r="AB65" s="8"/>
      <c r="AC65" s="8"/>
      <c r="AD65" s="8"/>
      <c r="AE65" s="2"/>
      <c r="AF65" s="2"/>
      <c r="AG65" s="2"/>
      <c r="AH65" s="8"/>
      <c r="AI65" s="8"/>
      <c r="AJ65" s="8"/>
      <c r="AK65" s="8"/>
      <c r="AL65" s="8"/>
      <c r="AM65" s="8"/>
      <c r="AN65" s="2">
        <f t="shared" si="0"/>
        <v>0</v>
      </c>
      <c r="AO65" s="2">
        <f t="shared" si="3"/>
        <v>0</v>
      </c>
      <c r="AP65" s="2">
        <f t="shared" si="2"/>
        <v>0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9"/>
      <c r="T66" s="9"/>
      <c r="U66" s="9"/>
      <c r="V66" s="9"/>
      <c r="W66" s="9"/>
      <c r="X66" s="180"/>
      <c r="Y66" s="81"/>
      <c r="Z66" s="1"/>
      <c r="AA66" s="1"/>
      <c r="AB66" s="9"/>
      <c r="AC66" s="9"/>
      <c r="AD66" s="9"/>
      <c r="AE66" s="1"/>
      <c r="AF66" s="1"/>
      <c r="AG66" s="1"/>
      <c r="AH66" s="9"/>
      <c r="AI66" s="9"/>
      <c r="AJ66" s="9"/>
      <c r="AK66" s="9"/>
      <c r="AL66" s="9"/>
      <c r="AM66" s="9"/>
      <c r="AN66" s="1">
        <f t="shared" si="0"/>
        <v>0</v>
      </c>
      <c r="AO66" s="1">
        <f t="shared" si="3"/>
        <v>0</v>
      </c>
      <c r="AP66" s="1">
        <f t="shared" si="2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8"/>
      <c r="Q67" s="8"/>
      <c r="R67" s="8"/>
      <c r="S67" s="8"/>
      <c r="T67" s="8"/>
      <c r="U67" s="8"/>
      <c r="V67" s="8"/>
      <c r="W67" s="8"/>
      <c r="X67" s="182"/>
      <c r="Y67" s="83"/>
      <c r="Z67" s="2"/>
      <c r="AA67" s="2"/>
      <c r="AB67" s="8"/>
      <c r="AC67" s="8"/>
      <c r="AD67" s="8"/>
      <c r="AE67" s="2"/>
      <c r="AF67" s="2"/>
      <c r="AG67" s="2"/>
      <c r="AH67" s="8"/>
      <c r="AI67" s="8"/>
      <c r="AJ67" s="8"/>
      <c r="AK67" s="8"/>
      <c r="AL67" s="8"/>
      <c r="AM67" s="8"/>
      <c r="AN67" s="2">
        <f t="shared" si="0"/>
        <v>0</v>
      </c>
      <c r="AO67" s="2">
        <f t="shared" si="3"/>
        <v>0</v>
      </c>
      <c r="AP67" s="2">
        <f t="shared" si="2"/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97</v>
      </c>
      <c r="B68" s="379"/>
      <c r="C68" s="75" t="s">
        <v>23</v>
      </c>
      <c r="D68" s="1">
        <f>D61+D62+D64+D66</f>
        <v>18</v>
      </c>
      <c r="E68" s="1">
        <f>+E61+E64+E66</f>
        <v>4.2542</v>
      </c>
      <c r="F68" s="1">
        <f>F61+F62+F64+F66</f>
        <v>4005.412</v>
      </c>
      <c r="G68" s="1">
        <f>G61+G62+G64+G66</f>
        <v>16</v>
      </c>
      <c r="H68" s="1">
        <f>+H61+H64+H66</f>
        <v>3.8265</v>
      </c>
      <c r="I68" s="1">
        <f>I61+I62+I64+I66</f>
        <v>3865.45</v>
      </c>
      <c r="J68" s="1">
        <f>J61+J62+J64+J66</f>
        <v>28</v>
      </c>
      <c r="K68" s="1">
        <f>+K61+K64+K66</f>
        <v>6.1929</v>
      </c>
      <c r="L68" s="1">
        <f>L61+L62+L64+L66</f>
        <v>7664.234</v>
      </c>
      <c r="M68" s="1">
        <f>M61+M62+M64+M66</f>
        <v>53</v>
      </c>
      <c r="N68" s="1">
        <f>+N61+N64+N66</f>
        <v>8.4027</v>
      </c>
      <c r="O68" s="1">
        <f>O61+O62+O64+O66</f>
        <v>11060.385</v>
      </c>
      <c r="P68" s="9">
        <f>P61+P62+P64+P66</f>
        <v>77</v>
      </c>
      <c r="Q68" s="9">
        <f>+Q61+Q64+Q66</f>
        <v>13.7585</v>
      </c>
      <c r="R68" s="9">
        <f>R61+R62+R64+R66</f>
        <v>11008.144</v>
      </c>
      <c r="S68" s="9">
        <f>S61+S62+S64+S66</f>
        <v>78</v>
      </c>
      <c r="T68" s="9">
        <f>+T61+T64+T66</f>
        <v>13.791</v>
      </c>
      <c r="U68" s="9">
        <f>U61+U62+U64+U66</f>
        <v>14000.943</v>
      </c>
      <c r="V68" s="9">
        <f>V61+V62+V64+V66</f>
        <v>2</v>
      </c>
      <c r="W68" s="9">
        <f>+W61+W64+W66</f>
        <v>0.3375</v>
      </c>
      <c r="X68" s="180">
        <f>X61+X62+X64+X66</f>
        <v>1020.986</v>
      </c>
      <c r="Y68" s="81">
        <f>Y61+Y62+Y64+Y66</f>
        <v>0</v>
      </c>
      <c r="Z68" s="1">
        <f>+Z61+Z64+Z66</f>
        <v>0</v>
      </c>
      <c r="AA68" s="1">
        <f>AA61+AA62+AA64+AA66</f>
        <v>0</v>
      </c>
      <c r="AB68" s="9">
        <f>AB61+AB62+AB64+AB66</f>
        <v>71</v>
      </c>
      <c r="AC68" s="9">
        <f>+AC61+AC64+AC66</f>
        <v>6.2324</v>
      </c>
      <c r="AD68" s="9">
        <f>AD61+AD62+AD64+AD66</f>
        <v>11104.087</v>
      </c>
      <c r="AE68" s="1">
        <f>AE61+AE62+AE64+AE66</f>
        <v>90</v>
      </c>
      <c r="AF68" s="1">
        <f>+AF61+AF64+AF66</f>
        <v>8.8894</v>
      </c>
      <c r="AG68" s="1">
        <f>AG61+AG62+AG64+AG66</f>
        <v>13641.986</v>
      </c>
      <c r="AH68" s="9">
        <f>AH61+AH62+AH64+AH66</f>
        <v>90</v>
      </c>
      <c r="AI68" s="9">
        <f>+AI61+AI64+AI66</f>
        <v>8.9901</v>
      </c>
      <c r="AJ68" s="9">
        <f>AJ61+AJ62+AJ64+AJ66</f>
        <v>10540.674</v>
      </c>
      <c r="AK68" s="9">
        <f>AK61+AK62+AK64+AK66</f>
        <v>87</v>
      </c>
      <c r="AL68" s="9">
        <f>+AL61+AL64+AL66</f>
        <v>8.036</v>
      </c>
      <c r="AM68" s="9">
        <f>AM61+AM62+AM64+AM66</f>
        <v>9894.57</v>
      </c>
      <c r="AN68" s="9">
        <f>+AN61+AN64+AN66+AN62</f>
        <v>610</v>
      </c>
      <c r="AO68" s="1">
        <f t="shared" si="3"/>
        <v>82.71119999999999</v>
      </c>
      <c r="AP68" s="1">
        <f t="shared" si="2"/>
        <v>97806.87099999998</v>
      </c>
      <c r="AQ68" s="62" t="s">
        <v>23</v>
      </c>
      <c r="AR68" s="389" t="s">
        <v>98</v>
      </c>
      <c r="AS68" s="390"/>
      <c r="AT68" s="25"/>
    </row>
    <row r="69" spans="1:46" ht="18.75">
      <c r="A69" s="380"/>
      <c r="B69" s="381"/>
      <c r="C69" s="76" t="s">
        <v>24</v>
      </c>
      <c r="D69" s="2">
        <f aca="true" t="shared" si="9" ref="D69:X69">+D63+D65+D67</f>
        <v>0</v>
      </c>
      <c r="E69" s="2">
        <f t="shared" si="9"/>
        <v>0</v>
      </c>
      <c r="F69" s="2">
        <f t="shared" si="9"/>
        <v>0</v>
      </c>
      <c r="G69" s="2">
        <f t="shared" si="9"/>
        <v>0</v>
      </c>
      <c r="H69" s="2">
        <f t="shared" si="9"/>
        <v>0</v>
      </c>
      <c r="I69" s="2">
        <f t="shared" si="9"/>
        <v>0</v>
      </c>
      <c r="J69" s="2">
        <f t="shared" si="9"/>
        <v>0</v>
      </c>
      <c r="K69" s="2">
        <f t="shared" si="9"/>
        <v>0</v>
      </c>
      <c r="L69" s="2">
        <f t="shared" si="9"/>
        <v>0</v>
      </c>
      <c r="M69" s="2">
        <f t="shared" si="9"/>
        <v>0</v>
      </c>
      <c r="N69" s="2">
        <f t="shared" si="9"/>
        <v>0</v>
      </c>
      <c r="O69" s="2">
        <f t="shared" si="9"/>
        <v>0</v>
      </c>
      <c r="P69" s="8">
        <f t="shared" si="9"/>
        <v>0</v>
      </c>
      <c r="Q69" s="8">
        <f t="shared" si="9"/>
        <v>0</v>
      </c>
      <c r="R69" s="8">
        <f t="shared" si="9"/>
        <v>0</v>
      </c>
      <c r="S69" s="8">
        <f t="shared" si="9"/>
        <v>0</v>
      </c>
      <c r="T69" s="8">
        <f t="shared" si="9"/>
        <v>0</v>
      </c>
      <c r="U69" s="8">
        <f t="shared" si="9"/>
        <v>0</v>
      </c>
      <c r="V69" s="8">
        <f t="shared" si="9"/>
        <v>0</v>
      </c>
      <c r="W69" s="8">
        <f t="shared" si="9"/>
        <v>0</v>
      </c>
      <c r="X69" s="182">
        <f t="shared" si="9"/>
        <v>0</v>
      </c>
      <c r="Y69" s="83">
        <f aca="true" t="shared" si="10" ref="Y69:AP69">+Y63+Y65+Y67</f>
        <v>0</v>
      </c>
      <c r="Z69" s="2">
        <f t="shared" si="10"/>
        <v>0</v>
      </c>
      <c r="AA69" s="2">
        <f t="shared" si="10"/>
        <v>0</v>
      </c>
      <c r="AB69" s="8">
        <f t="shared" si="10"/>
        <v>0</v>
      </c>
      <c r="AC69" s="8">
        <f t="shared" si="10"/>
        <v>0</v>
      </c>
      <c r="AD69" s="8">
        <f t="shared" si="10"/>
        <v>0</v>
      </c>
      <c r="AE69" s="2">
        <f t="shared" si="10"/>
        <v>0</v>
      </c>
      <c r="AF69" s="2">
        <f t="shared" si="10"/>
        <v>0</v>
      </c>
      <c r="AG69" s="2">
        <f t="shared" si="10"/>
        <v>0</v>
      </c>
      <c r="AH69" s="8">
        <f t="shared" si="10"/>
        <v>0</v>
      </c>
      <c r="AI69" s="8">
        <f t="shared" si="10"/>
        <v>0</v>
      </c>
      <c r="AJ69" s="8">
        <f t="shared" si="10"/>
        <v>0</v>
      </c>
      <c r="AK69" s="8">
        <f t="shared" si="10"/>
        <v>0</v>
      </c>
      <c r="AL69" s="8">
        <f t="shared" si="10"/>
        <v>0</v>
      </c>
      <c r="AM69" s="8">
        <f t="shared" si="10"/>
        <v>0</v>
      </c>
      <c r="AN69" s="8">
        <f t="shared" si="10"/>
        <v>0</v>
      </c>
      <c r="AO69" s="2">
        <f t="shared" si="10"/>
        <v>0</v>
      </c>
      <c r="AP69" s="2">
        <f t="shared" si="10"/>
        <v>0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 t="s">
        <v>69</v>
      </c>
      <c r="C70" s="21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1"/>
      <c r="AE70" s="10"/>
      <c r="AF70" s="11"/>
      <c r="AG70" s="11"/>
      <c r="AH70" s="11"/>
      <c r="AI70" s="11"/>
      <c r="AJ70" s="11"/>
      <c r="AK70" s="11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2"/>
        <v>0</v>
      </c>
      <c r="AQ70" s="386" t="s">
        <v>99</v>
      </c>
      <c r="AR70" s="387" t="s">
        <v>69</v>
      </c>
      <c r="AS70" s="388"/>
      <c r="AT70" s="25"/>
    </row>
    <row r="71" spans="1:46" ht="19.5" thickBot="1">
      <c r="A71" s="384" t="s">
        <v>101</v>
      </c>
      <c r="B71" s="385" t="s">
        <v>70</v>
      </c>
      <c r="C71" s="21"/>
      <c r="D71" s="10">
        <f aca="true" t="shared" si="11" ref="D71:X71">D68+D69</f>
        <v>18</v>
      </c>
      <c r="E71" s="11">
        <f t="shared" si="11"/>
        <v>4.2542</v>
      </c>
      <c r="F71" s="11">
        <f t="shared" si="11"/>
        <v>4005.412</v>
      </c>
      <c r="G71" s="10">
        <f t="shared" si="11"/>
        <v>16</v>
      </c>
      <c r="H71" s="11">
        <f t="shared" si="11"/>
        <v>3.8265</v>
      </c>
      <c r="I71" s="11">
        <f t="shared" si="11"/>
        <v>3865.45</v>
      </c>
      <c r="J71" s="10">
        <f t="shared" si="11"/>
        <v>28</v>
      </c>
      <c r="K71" s="11">
        <f t="shared" si="11"/>
        <v>6.1929</v>
      </c>
      <c r="L71" s="11">
        <f t="shared" si="11"/>
        <v>7664.234</v>
      </c>
      <c r="M71" s="10">
        <f t="shared" si="11"/>
        <v>53</v>
      </c>
      <c r="N71" s="11">
        <f t="shared" si="11"/>
        <v>8.4027</v>
      </c>
      <c r="O71" s="11">
        <f t="shared" si="11"/>
        <v>11060.385</v>
      </c>
      <c r="P71" s="11">
        <f t="shared" si="11"/>
        <v>77</v>
      </c>
      <c r="Q71" s="11">
        <f t="shared" si="11"/>
        <v>13.7585</v>
      </c>
      <c r="R71" s="11">
        <f t="shared" si="11"/>
        <v>11008.144</v>
      </c>
      <c r="S71" s="11">
        <f t="shared" si="11"/>
        <v>78</v>
      </c>
      <c r="T71" s="11">
        <f t="shared" si="11"/>
        <v>13.791</v>
      </c>
      <c r="U71" s="11">
        <f t="shared" si="11"/>
        <v>14000.943</v>
      </c>
      <c r="V71" s="11">
        <f t="shared" si="11"/>
        <v>2</v>
      </c>
      <c r="W71" s="11">
        <f t="shared" si="11"/>
        <v>0.3375</v>
      </c>
      <c r="X71" s="12">
        <f t="shared" si="11"/>
        <v>1020.986</v>
      </c>
      <c r="Y71" s="10">
        <f aca="true" t="shared" si="12" ref="Y71:AM71">Y68+Y69</f>
        <v>0</v>
      </c>
      <c r="Z71" s="11">
        <f t="shared" si="12"/>
        <v>0</v>
      </c>
      <c r="AA71" s="11">
        <f t="shared" si="12"/>
        <v>0</v>
      </c>
      <c r="AB71" s="11">
        <f t="shared" si="12"/>
        <v>71</v>
      </c>
      <c r="AC71" s="11">
        <f t="shared" si="12"/>
        <v>6.2324</v>
      </c>
      <c r="AD71" s="11">
        <f t="shared" si="12"/>
        <v>11104.087</v>
      </c>
      <c r="AE71" s="10">
        <f t="shared" si="12"/>
        <v>90</v>
      </c>
      <c r="AF71" s="11">
        <f t="shared" si="12"/>
        <v>8.8894</v>
      </c>
      <c r="AG71" s="11">
        <f t="shared" si="12"/>
        <v>13641.986</v>
      </c>
      <c r="AH71" s="11">
        <f t="shared" si="12"/>
        <v>90</v>
      </c>
      <c r="AI71" s="11">
        <f t="shared" si="12"/>
        <v>8.9901</v>
      </c>
      <c r="AJ71" s="11">
        <f t="shared" si="12"/>
        <v>10540.674</v>
      </c>
      <c r="AK71" s="11">
        <f t="shared" si="12"/>
        <v>87</v>
      </c>
      <c r="AL71" s="11">
        <f t="shared" si="12"/>
        <v>8.036</v>
      </c>
      <c r="AM71" s="11">
        <f t="shared" si="12"/>
        <v>9894.57</v>
      </c>
      <c r="AN71" s="11">
        <f>+D71+G71+J71+M71+P71+S71+V71+Y71+AB71+AE71+AH71+AK71</f>
        <v>610</v>
      </c>
      <c r="AO71" s="11">
        <f>+E71+H71+K71+N71+Q71+T71+W71+Z71+AC71+AF71+AI71+AL71</f>
        <v>82.71119999999999</v>
      </c>
      <c r="AP71" s="11">
        <f>+F71+I71+L71+O71+R71+U71+X71+AA71+AD71+AG71+AJ71+AM71</f>
        <v>97806.87099999998</v>
      </c>
      <c r="AQ71" s="375" t="s">
        <v>101</v>
      </c>
      <c r="AR71" s="376" t="s">
        <v>70</v>
      </c>
      <c r="AS71" s="377" t="s">
        <v>0</v>
      </c>
      <c r="AT71" s="25"/>
    </row>
    <row r="72" spans="24:44" ht="18.75">
      <c r="X72" s="309" t="s">
        <v>88</v>
      </c>
      <c r="AN72" s="70"/>
      <c r="AR72" s="69" t="s">
        <v>88</v>
      </c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6:B7"/>
    <mergeCell ref="B8:B9"/>
    <mergeCell ref="B10:B11"/>
    <mergeCell ref="B12:B13"/>
    <mergeCell ref="B20:B21"/>
    <mergeCell ref="B14:B15"/>
    <mergeCell ref="B16:B17"/>
    <mergeCell ref="B18:B1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N67:AP67 Y68:AF68 N62:N63 F62:F63 G62:G63 H62:H63 I62:I63 J62:J63 K62:K63 L62:L63 M62:M63 O62:O63 P62:P63 Q62:Q63 R62:R63 S62:S63 T62:T63 V62:AP63 U62:U63 AN65:AP65 AN64:AP64 AH69:AP69 AH68:AL68 AN68:AP68 AN61:AP6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25" zoomScaleNormal="50" zoomScaleSheetLayoutView="2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9" customWidth="1"/>
    <col min="2" max="2" width="20.625" style="19" customWidth="1"/>
    <col min="3" max="3" width="9.625" style="19" customWidth="1"/>
    <col min="4" max="4" width="16.00390625" style="18" bestFit="1" customWidth="1"/>
    <col min="5" max="5" width="15.25390625" style="18" customWidth="1"/>
    <col min="6" max="6" width="18.375" style="18" bestFit="1" customWidth="1"/>
    <col min="7" max="7" width="16.00390625" style="18" bestFit="1" customWidth="1"/>
    <col min="8" max="8" width="15.375" style="18" bestFit="1" customWidth="1"/>
    <col min="9" max="9" width="20.00390625" style="18" bestFit="1" customWidth="1"/>
    <col min="10" max="10" width="15.25390625" style="18" bestFit="1" customWidth="1"/>
    <col min="11" max="11" width="16.625" style="18" customWidth="1"/>
    <col min="12" max="12" width="18.125" style="18" bestFit="1" customWidth="1"/>
    <col min="13" max="13" width="15.25390625" style="18" bestFit="1" customWidth="1"/>
    <col min="14" max="14" width="16.625" style="18" customWidth="1"/>
    <col min="15" max="15" width="18.125" style="18" bestFit="1" customWidth="1"/>
    <col min="16" max="16" width="15.50390625" style="302" customWidth="1"/>
    <col min="17" max="17" width="16.625" style="302" customWidth="1"/>
    <col min="18" max="18" width="17.375" style="302" customWidth="1"/>
    <col min="19" max="19" width="13.375" style="302" bestFit="1" customWidth="1"/>
    <col min="20" max="20" width="16.625" style="302" customWidth="1"/>
    <col min="21" max="21" width="18.125" style="302" bestFit="1" customWidth="1"/>
    <col min="22" max="22" width="15.25390625" style="302" bestFit="1" customWidth="1"/>
    <col min="23" max="23" width="16.625" style="302" customWidth="1"/>
    <col min="24" max="24" width="18.125" style="302" bestFit="1" customWidth="1"/>
    <col min="25" max="25" width="13.375" style="302" bestFit="1" customWidth="1"/>
    <col min="26" max="26" width="16.625" style="302" customWidth="1"/>
    <col min="27" max="27" width="18.125" style="302" bestFit="1" customWidth="1"/>
    <col min="28" max="28" width="15.25390625" style="18" bestFit="1" customWidth="1"/>
    <col min="29" max="29" width="16.625" style="18" customWidth="1"/>
    <col min="30" max="30" width="18.625" style="18" bestFit="1" customWidth="1"/>
    <col min="31" max="31" width="13.50390625" style="302" bestFit="1" customWidth="1"/>
    <col min="32" max="32" width="16.625" style="302" customWidth="1"/>
    <col min="33" max="33" width="18.125" style="302" bestFit="1" customWidth="1"/>
    <col min="34" max="34" width="13.375" style="302" bestFit="1" customWidth="1"/>
    <col min="35" max="35" width="16.625" style="302" customWidth="1"/>
    <col min="36" max="36" width="17.375" style="302" customWidth="1"/>
    <col min="37" max="37" width="16.25390625" style="302" customWidth="1"/>
    <col min="38" max="38" width="16.625" style="302" customWidth="1"/>
    <col min="39" max="39" width="18.125" style="302" bestFit="1" customWidth="1"/>
    <col min="40" max="40" width="15.50390625" style="18" customWidth="1"/>
    <col min="41" max="41" width="18.625" style="18" customWidth="1"/>
    <col min="42" max="42" width="19.25390625" style="18" customWidth="1"/>
    <col min="43" max="43" width="9.50390625" style="19" customWidth="1"/>
    <col min="44" max="44" width="22.625" style="19" customWidth="1"/>
    <col min="45" max="45" width="5.875" style="19" customWidth="1"/>
    <col min="46" max="16384" width="10.625" style="19" customWidth="1"/>
  </cols>
  <sheetData>
    <row r="1" spans="1:24" ht="32.25">
      <c r="A1" s="335"/>
      <c r="B1" s="335"/>
      <c r="C1" s="335"/>
      <c r="D1" s="335" t="s">
        <v>0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45" ht="19.5" thickBot="1">
      <c r="A2" s="21" t="s">
        <v>113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88"/>
      <c r="Q2" s="188"/>
      <c r="R2" s="188"/>
      <c r="S2" s="188"/>
      <c r="T2" s="188"/>
      <c r="U2" s="188"/>
      <c r="V2" s="188"/>
      <c r="W2" s="188"/>
      <c r="X2" s="188"/>
      <c r="Y2" s="296" t="s">
        <v>113</v>
      </c>
      <c r="Z2" s="188"/>
      <c r="AA2" s="188"/>
      <c r="AB2" s="22"/>
      <c r="AC2" s="22"/>
      <c r="AD2" s="22"/>
      <c r="AE2" s="188"/>
      <c r="AF2" s="188"/>
      <c r="AG2" s="188"/>
      <c r="AH2" s="188"/>
      <c r="AI2" s="188"/>
      <c r="AJ2" s="188"/>
      <c r="AK2" s="188"/>
      <c r="AL2" s="188"/>
      <c r="AM2" s="188"/>
      <c r="AN2" s="22"/>
      <c r="AO2" s="22"/>
      <c r="AP2" s="22"/>
      <c r="AQ2" s="24"/>
      <c r="AR2" s="25"/>
      <c r="AS2" s="25"/>
    </row>
    <row r="3" spans="1:46" ht="18.75">
      <c r="A3" s="26"/>
      <c r="D3" s="27" t="s">
        <v>2</v>
      </c>
      <c r="E3" s="28"/>
      <c r="F3" s="28"/>
      <c r="G3" s="27" t="s">
        <v>3</v>
      </c>
      <c r="H3" s="28"/>
      <c r="I3" s="28"/>
      <c r="J3" s="27" t="s">
        <v>4</v>
      </c>
      <c r="K3" s="28"/>
      <c r="L3" s="28"/>
      <c r="M3" s="27" t="s">
        <v>5</v>
      </c>
      <c r="N3" s="28"/>
      <c r="O3" s="28"/>
      <c r="P3" s="297" t="s">
        <v>6</v>
      </c>
      <c r="Q3" s="298"/>
      <c r="R3" s="298"/>
      <c r="S3" s="297" t="s">
        <v>7</v>
      </c>
      <c r="T3" s="298"/>
      <c r="U3" s="298"/>
      <c r="V3" s="303" t="s">
        <v>8</v>
      </c>
      <c r="W3" s="304"/>
      <c r="X3" s="305"/>
      <c r="Y3" s="303" t="s">
        <v>9</v>
      </c>
      <c r="Z3" s="298"/>
      <c r="AA3" s="298"/>
      <c r="AB3" s="27" t="s">
        <v>10</v>
      </c>
      <c r="AC3" s="28"/>
      <c r="AD3" s="28"/>
      <c r="AE3" s="297" t="s">
        <v>11</v>
      </c>
      <c r="AF3" s="298"/>
      <c r="AG3" s="298"/>
      <c r="AH3" s="297" t="s">
        <v>12</v>
      </c>
      <c r="AI3" s="298"/>
      <c r="AJ3" s="298"/>
      <c r="AK3" s="297" t="s">
        <v>13</v>
      </c>
      <c r="AL3" s="298"/>
      <c r="AM3" s="298"/>
      <c r="AN3" s="27" t="s">
        <v>14</v>
      </c>
      <c r="AO3" s="28"/>
      <c r="AP3" s="28"/>
      <c r="AQ3" s="30"/>
      <c r="AR3" s="31"/>
      <c r="AS3" s="32"/>
      <c r="AT3" s="25"/>
    </row>
    <row r="4" spans="1:46" ht="18.75">
      <c r="A4" s="26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I4" s="34" t="s">
        <v>17</v>
      </c>
      <c r="J4" s="34" t="s">
        <v>15</v>
      </c>
      <c r="K4" s="34" t="s">
        <v>16</v>
      </c>
      <c r="L4" s="34" t="s">
        <v>17</v>
      </c>
      <c r="M4" s="34" t="s">
        <v>15</v>
      </c>
      <c r="N4" s="34" t="s">
        <v>16</v>
      </c>
      <c r="O4" s="34" t="s">
        <v>17</v>
      </c>
      <c r="P4" s="299" t="s">
        <v>15</v>
      </c>
      <c r="Q4" s="299" t="s">
        <v>16</v>
      </c>
      <c r="R4" s="299" t="s">
        <v>17</v>
      </c>
      <c r="S4" s="299" t="s">
        <v>15</v>
      </c>
      <c r="T4" s="299" t="s">
        <v>16</v>
      </c>
      <c r="U4" s="299" t="s">
        <v>17</v>
      </c>
      <c r="V4" s="299" t="s">
        <v>15</v>
      </c>
      <c r="W4" s="299" t="s">
        <v>16</v>
      </c>
      <c r="X4" s="306" t="s">
        <v>17</v>
      </c>
      <c r="Y4" s="299" t="s">
        <v>15</v>
      </c>
      <c r="Z4" s="299" t="s">
        <v>16</v>
      </c>
      <c r="AA4" s="299" t="s">
        <v>17</v>
      </c>
      <c r="AB4" s="34" t="s">
        <v>15</v>
      </c>
      <c r="AC4" s="34" t="s">
        <v>16</v>
      </c>
      <c r="AD4" s="34" t="s">
        <v>17</v>
      </c>
      <c r="AE4" s="299" t="s">
        <v>15</v>
      </c>
      <c r="AF4" s="299" t="s">
        <v>16</v>
      </c>
      <c r="AG4" s="299" t="s">
        <v>17</v>
      </c>
      <c r="AH4" s="299" t="s">
        <v>15</v>
      </c>
      <c r="AI4" s="299" t="s">
        <v>16</v>
      </c>
      <c r="AJ4" s="299" t="s">
        <v>17</v>
      </c>
      <c r="AK4" s="299" t="s">
        <v>15</v>
      </c>
      <c r="AL4" s="299" t="s">
        <v>16</v>
      </c>
      <c r="AM4" s="299" t="s">
        <v>17</v>
      </c>
      <c r="AN4" s="34" t="s">
        <v>15</v>
      </c>
      <c r="AO4" s="34" t="s">
        <v>16</v>
      </c>
      <c r="AP4" s="34" t="s">
        <v>17</v>
      </c>
      <c r="AQ4" s="38"/>
      <c r="AR4" s="25"/>
      <c r="AS4" s="39"/>
      <c r="AT4" s="25"/>
    </row>
    <row r="5" spans="1:46" ht="18.75">
      <c r="A5" s="40"/>
      <c r="B5" s="41"/>
      <c r="C5" s="41"/>
      <c r="D5" s="42" t="s">
        <v>18</v>
      </c>
      <c r="E5" s="42" t="s">
        <v>19</v>
      </c>
      <c r="F5" s="42" t="s">
        <v>20</v>
      </c>
      <c r="G5" s="42" t="s">
        <v>18</v>
      </c>
      <c r="H5" s="42" t="s">
        <v>19</v>
      </c>
      <c r="I5" s="42" t="s">
        <v>20</v>
      </c>
      <c r="J5" s="42" t="s">
        <v>18</v>
      </c>
      <c r="K5" s="42" t="s">
        <v>19</v>
      </c>
      <c r="L5" s="42" t="s">
        <v>20</v>
      </c>
      <c r="M5" s="42" t="s">
        <v>18</v>
      </c>
      <c r="N5" s="42" t="s">
        <v>19</v>
      </c>
      <c r="O5" s="42" t="s">
        <v>20</v>
      </c>
      <c r="P5" s="300" t="s">
        <v>18</v>
      </c>
      <c r="Q5" s="300" t="s">
        <v>19</v>
      </c>
      <c r="R5" s="300" t="s">
        <v>20</v>
      </c>
      <c r="S5" s="300" t="s">
        <v>18</v>
      </c>
      <c r="T5" s="300" t="s">
        <v>19</v>
      </c>
      <c r="U5" s="300" t="s">
        <v>20</v>
      </c>
      <c r="V5" s="300" t="s">
        <v>18</v>
      </c>
      <c r="W5" s="300" t="s">
        <v>19</v>
      </c>
      <c r="X5" s="307" t="s">
        <v>20</v>
      </c>
      <c r="Y5" s="300" t="s">
        <v>18</v>
      </c>
      <c r="Z5" s="300" t="s">
        <v>19</v>
      </c>
      <c r="AA5" s="300" t="s">
        <v>20</v>
      </c>
      <c r="AB5" s="42" t="s">
        <v>18</v>
      </c>
      <c r="AC5" s="42" t="s">
        <v>19</v>
      </c>
      <c r="AD5" s="42" t="s">
        <v>20</v>
      </c>
      <c r="AE5" s="300" t="s">
        <v>18</v>
      </c>
      <c r="AF5" s="300" t="s">
        <v>19</v>
      </c>
      <c r="AG5" s="300" t="s">
        <v>20</v>
      </c>
      <c r="AH5" s="300" t="s">
        <v>18</v>
      </c>
      <c r="AI5" s="300" t="s">
        <v>19</v>
      </c>
      <c r="AJ5" s="300" t="s">
        <v>20</v>
      </c>
      <c r="AK5" s="300" t="s">
        <v>18</v>
      </c>
      <c r="AL5" s="300" t="s">
        <v>19</v>
      </c>
      <c r="AM5" s="300" t="s">
        <v>20</v>
      </c>
      <c r="AN5" s="42" t="s">
        <v>18</v>
      </c>
      <c r="AO5" s="42" t="s">
        <v>19</v>
      </c>
      <c r="AP5" s="42" t="s">
        <v>20</v>
      </c>
      <c r="AQ5" s="45"/>
      <c r="AR5" s="41"/>
      <c r="AS5" s="46"/>
      <c r="AT5" s="25"/>
    </row>
    <row r="6" spans="1:46" ht="18.75">
      <c r="A6" s="51" t="s">
        <v>21</v>
      </c>
      <c r="B6" s="336" t="s">
        <v>22</v>
      </c>
      <c r="C6" s="7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9"/>
      <c r="R6" s="9"/>
      <c r="S6" s="9"/>
      <c r="T6" s="9"/>
      <c r="U6" s="9"/>
      <c r="V6" s="9"/>
      <c r="W6" s="9"/>
      <c r="X6" s="91"/>
      <c r="Y6" s="9"/>
      <c r="Z6" s="9"/>
      <c r="AA6" s="9"/>
      <c r="AB6" s="1"/>
      <c r="AC6" s="1"/>
      <c r="AD6" s="1"/>
      <c r="AE6" s="9"/>
      <c r="AF6" s="9"/>
      <c r="AG6" s="9"/>
      <c r="AH6" s="9"/>
      <c r="AI6" s="9"/>
      <c r="AJ6" s="9"/>
      <c r="AK6" s="9"/>
      <c r="AL6" s="9"/>
      <c r="AM6" s="9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49" t="s">
        <v>23</v>
      </c>
      <c r="AR6" s="336" t="s">
        <v>22</v>
      </c>
      <c r="AS6" s="50" t="s">
        <v>21</v>
      </c>
      <c r="AT6" s="25"/>
    </row>
    <row r="7" spans="1:46" ht="18.75">
      <c r="A7" s="51"/>
      <c r="B7" s="337"/>
      <c r="C7" s="7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8"/>
      <c r="T7" s="8"/>
      <c r="U7" s="8"/>
      <c r="V7" s="8"/>
      <c r="W7" s="8"/>
      <c r="X7" s="185"/>
      <c r="Y7" s="8"/>
      <c r="Z7" s="8"/>
      <c r="AA7" s="8"/>
      <c r="AB7" s="2"/>
      <c r="AC7" s="2"/>
      <c r="AD7" s="2"/>
      <c r="AE7" s="8"/>
      <c r="AF7" s="8"/>
      <c r="AG7" s="8"/>
      <c r="AH7" s="8"/>
      <c r="AI7" s="8"/>
      <c r="AJ7" s="8"/>
      <c r="AK7" s="8"/>
      <c r="AL7" s="8"/>
      <c r="AM7" s="8"/>
      <c r="AN7" s="2">
        <f t="shared" si="0"/>
        <v>0</v>
      </c>
      <c r="AO7" s="2">
        <f aca="true" t="shared" si="1" ref="AN7:AO70">+E7+H7+K7+N7+Q7+T7+W7+Z7+AC7+AF7+AI7+AL7</f>
        <v>0</v>
      </c>
      <c r="AP7" s="2">
        <f aca="true" t="shared" si="2" ref="AP7:AP70">+F7+I7+L7+O7+R7+U7+X7+AA7+AD7+AG7+AJ7+AM7</f>
        <v>0</v>
      </c>
      <c r="AQ7" s="53" t="s">
        <v>24</v>
      </c>
      <c r="AR7" s="337"/>
      <c r="AS7" s="50"/>
      <c r="AT7" s="25"/>
    </row>
    <row r="8" spans="1:46" ht="18.75">
      <c r="A8" s="51" t="s">
        <v>25</v>
      </c>
      <c r="B8" s="336" t="s">
        <v>26</v>
      </c>
      <c r="C8" s="75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9"/>
      <c r="R8" s="9"/>
      <c r="S8" s="9"/>
      <c r="T8" s="9"/>
      <c r="U8" s="9"/>
      <c r="V8" s="9"/>
      <c r="W8" s="9"/>
      <c r="X8" s="91"/>
      <c r="Y8" s="9"/>
      <c r="Z8" s="9"/>
      <c r="AA8" s="9"/>
      <c r="AB8" s="1"/>
      <c r="AC8" s="1"/>
      <c r="AD8" s="1"/>
      <c r="AE8" s="9"/>
      <c r="AF8" s="9"/>
      <c r="AG8" s="9"/>
      <c r="AH8" s="9"/>
      <c r="AI8" s="9"/>
      <c r="AJ8" s="9"/>
      <c r="AK8" s="9"/>
      <c r="AL8" s="9"/>
      <c r="AM8" s="9"/>
      <c r="AN8" s="1">
        <f t="shared" si="0"/>
        <v>0</v>
      </c>
      <c r="AO8" s="1">
        <f t="shared" si="1"/>
        <v>0</v>
      </c>
      <c r="AP8" s="1">
        <f t="shared" si="2"/>
        <v>0</v>
      </c>
      <c r="AQ8" s="49" t="s">
        <v>23</v>
      </c>
      <c r="AR8" s="336" t="s">
        <v>26</v>
      </c>
      <c r="AS8" s="50" t="s">
        <v>25</v>
      </c>
      <c r="AT8" s="25"/>
    </row>
    <row r="9" spans="1:46" ht="18.75">
      <c r="A9" s="51"/>
      <c r="B9" s="337"/>
      <c r="C9" s="7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8"/>
      <c r="T9" s="8"/>
      <c r="U9" s="8"/>
      <c r="V9" s="8"/>
      <c r="W9" s="8"/>
      <c r="X9" s="185"/>
      <c r="Y9" s="8"/>
      <c r="Z9" s="8"/>
      <c r="AA9" s="8"/>
      <c r="AB9" s="2"/>
      <c r="AC9" s="2"/>
      <c r="AD9" s="2"/>
      <c r="AE9" s="8"/>
      <c r="AF9" s="8"/>
      <c r="AG9" s="8"/>
      <c r="AH9" s="8"/>
      <c r="AI9" s="8"/>
      <c r="AJ9" s="8"/>
      <c r="AK9" s="8"/>
      <c r="AL9" s="8"/>
      <c r="AM9" s="8"/>
      <c r="AN9" s="2">
        <f t="shared" si="0"/>
        <v>0</v>
      </c>
      <c r="AO9" s="2">
        <f t="shared" si="1"/>
        <v>0</v>
      </c>
      <c r="AP9" s="2">
        <f t="shared" si="2"/>
        <v>0</v>
      </c>
      <c r="AQ9" s="53" t="s">
        <v>24</v>
      </c>
      <c r="AR9" s="337"/>
      <c r="AS9" s="50"/>
      <c r="AT9" s="25"/>
    </row>
    <row r="10" spans="1:46" ht="18.75">
      <c r="A10" s="51" t="s">
        <v>27</v>
      </c>
      <c r="B10" s="336" t="s">
        <v>28</v>
      </c>
      <c r="C10" s="75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>
        <v>14</v>
      </c>
      <c r="N10" s="1">
        <v>2.4944</v>
      </c>
      <c r="O10" s="1">
        <v>768.725</v>
      </c>
      <c r="P10" s="9"/>
      <c r="Q10" s="9"/>
      <c r="R10" s="9"/>
      <c r="S10" s="9"/>
      <c r="T10" s="9"/>
      <c r="U10" s="9"/>
      <c r="V10" s="9"/>
      <c r="W10" s="9"/>
      <c r="X10" s="91"/>
      <c r="Y10" s="9"/>
      <c r="Z10" s="9"/>
      <c r="AA10" s="9"/>
      <c r="AB10" s="1"/>
      <c r="AC10" s="1"/>
      <c r="AD10" s="1"/>
      <c r="AE10" s="9"/>
      <c r="AF10" s="9"/>
      <c r="AG10" s="9"/>
      <c r="AH10" s="9"/>
      <c r="AI10" s="9"/>
      <c r="AJ10" s="9"/>
      <c r="AK10" s="9"/>
      <c r="AL10" s="9"/>
      <c r="AM10" s="9"/>
      <c r="AN10" s="1">
        <f t="shared" si="0"/>
        <v>14</v>
      </c>
      <c r="AO10" s="1">
        <f t="shared" si="1"/>
        <v>2.4944</v>
      </c>
      <c r="AP10" s="1">
        <f t="shared" si="2"/>
        <v>768.725</v>
      </c>
      <c r="AQ10" s="49" t="s">
        <v>23</v>
      </c>
      <c r="AR10" s="336" t="s">
        <v>28</v>
      </c>
      <c r="AS10" s="50" t="s">
        <v>27</v>
      </c>
      <c r="AT10" s="25"/>
    </row>
    <row r="11" spans="1:46" ht="18.75">
      <c r="A11" s="55"/>
      <c r="B11" s="337"/>
      <c r="C11" s="7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/>
      <c r="Q11" s="8"/>
      <c r="R11" s="8"/>
      <c r="S11" s="8"/>
      <c r="T11" s="8"/>
      <c r="U11" s="8"/>
      <c r="V11" s="8"/>
      <c r="W11" s="8"/>
      <c r="X11" s="185"/>
      <c r="Y11" s="8"/>
      <c r="Z11" s="8"/>
      <c r="AA11" s="8"/>
      <c r="AB11" s="2"/>
      <c r="AC11" s="2"/>
      <c r="AD11" s="2"/>
      <c r="AE11" s="8"/>
      <c r="AF11" s="8"/>
      <c r="AG11" s="8"/>
      <c r="AH11" s="8"/>
      <c r="AI11" s="8"/>
      <c r="AJ11" s="8"/>
      <c r="AK11" s="8"/>
      <c r="AL11" s="8"/>
      <c r="AM11" s="8"/>
      <c r="AN11" s="2">
        <f t="shared" si="0"/>
        <v>0</v>
      </c>
      <c r="AO11" s="2">
        <f t="shared" si="1"/>
        <v>0</v>
      </c>
      <c r="AP11" s="2">
        <f t="shared" si="2"/>
        <v>0</v>
      </c>
      <c r="AQ11" s="56" t="s">
        <v>24</v>
      </c>
      <c r="AR11" s="337"/>
      <c r="AS11" s="57"/>
      <c r="AT11" s="25"/>
    </row>
    <row r="12" spans="1:46" ht="18.75">
      <c r="A12" s="51"/>
      <c r="B12" s="336" t="s">
        <v>29</v>
      </c>
      <c r="C12" s="75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  <c r="U12" s="9"/>
      <c r="V12" s="9"/>
      <c r="W12" s="9"/>
      <c r="X12" s="91"/>
      <c r="Y12" s="9"/>
      <c r="Z12" s="9"/>
      <c r="AA12" s="9"/>
      <c r="AB12" s="1"/>
      <c r="AC12" s="1"/>
      <c r="AD12" s="1"/>
      <c r="AE12" s="9"/>
      <c r="AF12" s="9"/>
      <c r="AG12" s="9"/>
      <c r="AH12" s="9"/>
      <c r="AI12" s="9"/>
      <c r="AJ12" s="9"/>
      <c r="AK12" s="9"/>
      <c r="AL12" s="9"/>
      <c r="AM12" s="9"/>
      <c r="AN12" s="1">
        <f t="shared" si="0"/>
        <v>0</v>
      </c>
      <c r="AO12" s="1">
        <f t="shared" si="1"/>
        <v>0</v>
      </c>
      <c r="AP12" s="1">
        <f t="shared" si="2"/>
        <v>0</v>
      </c>
      <c r="AQ12" s="49" t="s">
        <v>23</v>
      </c>
      <c r="AR12" s="336" t="s">
        <v>29</v>
      </c>
      <c r="AS12" s="50"/>
      <c r="AT12" s="25"/>
    </row>
    <row r="13" spans="1:46" ht="18.75">
      <c r="A13" s="51" t="s">
        <v>30</v>
      </c>
      <c r="B13" s="337"/>
      <c r="C13" s="7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8"/>
      <c r="R13" s="8"/>
      <c r="S13" s="8"/>
      <c r="T13" s="8"/>
      <c r="U13" s="8"/>
      <c r="V13" s="8"/>
      <c r="W13" s="8"/>
      <c r="X13" s="185"/>
      <c r="Y13" s="8"/>
      <c r="Z13" s="8"/>
      <c r="AA13" s="8"/>
      <c r="AB13" s="2"/>
      <c r="AC13" s="2"/>
      <c r="AD13" s="2"/>
      <c r="AE13" s="8"/>
      <c r="AF13" s="8"/>
      <c r="AG13" s="8"/>
      <c r="AH13" s="8"/>
      <c r="AI13" s="8"/>
      <c r="AJ13" s="8"/>
      <c r="AK13" s="8"/>
      <c r="AL13" s="8"/>
      <c r="AM13" s="8"/>
      <c r="AN13" s="2">
        <f t="shared" si="0"/>
        <v>0</v>
      </c>
      <c r="AO13" s="2">
        <f t="shared" si="1"/>
        <v>0</v>
      </c>
      <c r="AP13" s="2">
        <f t="shared" si="2"/>
        <v>0</v>
      </c>
      <c r="AQ13" s="53" t="s">
        <v>24</v>
      </c>
      <c r="AR13" s="337"/>
      <c r="AS13" s="50" t="s">
        <v>30</v>
      </c>
      <c r="AT13" s="25"/>
    </row>
    <row r="14" spans="1:46" ht="18.75">
      <c r="A14" s="51"/>
      <c r="B14" s="336" t="s">
        <v>31</v>
      </c>
      <c r="C14" s="75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"/>
      <c r="Q14" s="9"/>
      <c r="R14" s="9"/>
      <c r="S14" s="9"/>
      <c r="T14" s="9"/>
      <c r="U14" s="9"/>
      <c r="V14" s="9"/>
      <c r="W14" s="9"/>
      <c r="X14" s="91"/>
      <c r="Y14" s="9"/>
      <c r="Z14" s="9"/>
      <c r="AA14" s="9"/>
      <c r="AB14" s="1"/>
      <c r="AC14" s="1"/>
      <c r="AD14" s="1"/>
      <c r="AE14" s="9"/>
      <c r="AF14" s="9"/>
      <c r="AG14" s="9"/>
      <c r="AH14" s="9"/>
      <c r="AI14" s="9"/>
      <c r="AJ14" s="9"/>
      <c r="AK14" s="9"/>
      <c r="AL14" s="9"/>
      <c r="AM14" s="9"/>
      <c r="AN14" s="1">
        <f t="shared" si="0"/>
        <v>0</v>
      </c>
      <c r="AO14" s="1">
        <f t="shared" si="1"/>
        <v>0</v>
      </c>
      <c r="AP14" s="1">
        <f t="shared" si="2"/>
        <v>0</v>
      </c>
      <c r="AQ14" s="49" t="s">
        <v>23</v>
      </c>
      <c r="AR14" s="336" t="s">
        <v>31</v>
      </c>
      <c r="AS14" s="50"/>
      <c r="AT14" s="25"/>
    </row>
    <row r="15" spans="1:46" ht="18.75">
      <c r="A15" s="51" t="s">
        <v>25</v>
      </c>
      <c r="B15" s="337"/>
      <c r="C15" s="7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/>
      <c r="Q15" s="8"/>
      <c r="R15" s="8"/>
      <c r="S15" s="8"/>
      <c r="T15" s="8"/>
      <c r="U15" s="8"/>
      <c r="V15" s="8"/>
      <c r="W15" s="8"/>
      <c r="X15" s="185"/>
      <c r="Y15" s="8"/>
      <c r="Z15" s="8"/>
      <c r="AA15" s="8"/>
      <c r="AB15" s="2"/>
      <c r="AC15" s="2"/>
      <c r="AD15" s="2"/>
      <c r="AE15" s="8"/>
      <c r="AF15" s="8"/>
      <c r="AG15" s="8"/>
      <c r="AH15" s="8"/>
      <c r="AI15" s="8"/>
      <c r="AJ15" s="8"/>
      <c r="AK15" s="8"/>
      <c r="AL15" s="8"/>
      <c r="AM15" s="8"/>
      <c r="AN15" s="2">
        <f t="shared" si="0"/>
        <v>0</v>
      </c>
      <c r="AO15" s="2">
        <f t="shared" si="1"/>
        <v>0</v>
      </c>
      <c r="AP15" s="2">
        <f t="shared" si="2"/>
        <v>0</v>
      </c>
      <c r="AQ15" s="53" t="s">
        <v>24</v>
      </c>
      <c r="AR15" s="337"/>
      <c r="AS15" s="50" t="s">
        <v>25</v>
      </c>
      <c r="AT15" s="25"/>
    </row>
    <row r="16" spans="1:46" ht="18.75">
      <c r="A16" s="51"/>
      <c r="B16" s="336" t="s">
        <v>32</v>
      </c>
      <c r="C16" s="75" t="s">
        <v>23</v>
      </c>
      <c r="D16" s="1">
        <v>26</v>
      </c>
      <c r="E16" s="1">
        <v>18.7865</v>
      </c>
      <c r="F16" s="1">
        <v>7818.465</v>
      </c>
      <c r="G16" s="1">
        <v>10</v>
      </c>
      <c r="H16" s="1">
        <v>6.9154</v>
      </c>
      <c r="I16" s="1">
        <v>3559.439</v>
      </c>
      <c r="J16" s="1"/>
      <c r="K16" s="1"/>
      <c r="L16" s="1"/>
      <c r="M16" s="1"/>
      <c r="N16" s="1"/>
      <c r="O16" s="1"/>
      <c r="P16" s="9">
        <v>20</v>
      </c>
      <c r="Q16" s="9">
        <v>10.9462</v>
      </c>
      <c r="R16" s="9">
        <v>3460.721</v>
      </c>
      <c r="S16" s="9"/>
      <c r="T16" s="9"/>
      <c r="U16" s="9"/>
      <c r="V16" s="9"/>
      <c r="W16" s="9"/>
      <c r="X16" s="91"/>
      <c r="Y16" s="9"/>
      <c r="Z16" s="9"/>
      <c r="AA16" s="9"/>
      <c r="AB16" s="1"/>
      <c r="AC16" s="1"/>
      <c r="AD16" s="1"/>
      <c r="AE16" s="9"/>
      <c r="AF16" s="9"/>
      <c r="AG16" s="9"/>
      <c r="AH16" s="9"/>
      <c r="AI16" s="9"/>
      <c r="AJ16" s="9"/>
      <c r="AK16" s="9"/>
      <c r="AL16" s="9"/>
      <c r="AM16" s="9"/>
      <c r="AN16" s="1">
        <f t="shared" si="0"/>
        <v>56</v>
      </c>
      <c r="AO16" s="1">
        <f t="shared" si="1"/>
        <v>36.6481</v>
      </c>
      <c r="AP16" s="1">
        <f t="shared" si="2"/>
        <v>14838.625</v>
      </c>
      <c r="AQ16" s="49" t="s">
        <v>23</v>
      </c>
      <c r="AR16" s="336" t="s">
        <v>32</v>
      </c>
      <c r="AS16" s="50"/>
      <c r="AT16" s="25"/>
    </row>
    <row r="17" spans="1:46" ht="18.75">
      <c r="A17" s="51" t="s">
        <v>27</v>
      </c>
      <c r="B17" s="337"/>
      <c r="C17" s="7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/>
      <c r="Q17" s="8"/>
      <c r="R17" s="8"/>
      <c r="S17" s="8"/>
      <c r="T17" s="8"/>
      <c r="U17" s="8"/>
      <c r="V17" s="8"/>
      <c r="W17" s="8"/>
      <c r="X17" s="185"/>
      <c r="Y17" s="8"/>
      <c r="Z17" s="8"/>
      <c r="AA17" s="8"/>
      <c r="AB17" s="2"/>
      <c r="AC17" s="2"/>
      <c r="AD17" s="2"/>
      <c r="AE17" s="8"/>
      <c r="AF17" s="8"/>
      <c r="AG17" s="8"/>
      <c r="AH17" s="8"/>
      <c r="AI17" s="8"/>
      <c r="AJ17" s="8"/>
      <c r="AK17" s="8"/>
      <c r="AL17" s="8"/>
      <c r="AM17" s="8"/>
      <c r="AN17" s="2">
        <f t="shared" si="0"/>
        <v>0</v>
      </c>
      <c r="AO17" s="2">
        <f t="shared" si="1"/>
        <v>0</v>
      </c>
      <c r="AP17" s="2">
        <f t="shared" si="2"/>
        <v>0</v>
      </c>
      <c r="AQ17" s="53" t="s">
        <v>24</v>
      </c>
      <c r="AR17" s="337"/>
      <c r="AS17" s="50" t="s">
        <v>27</v>
      </c>
      <c r="AT17" s="25"/>
    </row>
    <row r="18" spans="1:46" ht="18.75">
      <c r="A18" s="51"/>
      <c r="B18" s="336" t="s">
        <v>33</v>
      </c>
      <c r="C18" s="75" t="s">
        <v>23</v>
      </c>
      <c r="D18" s="1">
        <v>6</v>
      </c>
      <c r="E18" s="1">
        <v>0.399</v>
      </c>
      <c r="F18" s="1">
        <v>177.472</v>
      </c>
      <c r="G18" s="1">
        <v>19</v>
      </c>
      <c r="H18" s="1">
        <v>1.6304</v>
      </c>
      <c r="I18" s="1">
        <v>541.996</v>
      </c>
      <c r="J18" s="1">
        <v>12</v>
      </c>
      <c r="K18" s="1">
        <v>1.3198</v>
      </c>
      <c r="L18" s="1">
        <v>435.426</v>
      </c>
      <c r="M18" s="1"/>
      <c r="N18" s="1"/>
      <c r="O18" s="1"/>
      <c r="P18" s="9"/>
      <c r="Q18" s="9"/>
      <c r="R18" s="9"/>
      <c r="S18" s="9"/>
      <c r="T18" s="9"/>
      <c r="U18" s="9"/>
      <c r="V18" s="9"/>
      <c r="W18" s="9"/>
      <c r="X18" s="91"/>
      <c r="Y18" s="9"/>
      <c r="Z18" s="9"/>
      <c r="AA18" s="9"/>
      <c r="AB18" s="1"/>
      <c r="AC18" s="1"/>
      <c r="AD18" s="1"/>
      <c r="AE18" s="9"/>
      <c r="AF18" s="9"/>
      <c r="AG18" s="9"/>
      <c r="AH18" s="9"/>
      <c r="AI18" s="9"/>
      <c r="AJ18" s="9"/>
      <c r="AK18" s="9">
        <v>5</v>
      </c>
      <c r="AL18" s="9">
        <v>0.3385</v>
      </c>
      <c r="AM18" s="9">
        <v>160.731</v>
      </c>
      <c r="AN18" s="1">
        <f t="shared" si="0"/>
        <v>42</v>
      </c>
      <c r="AO18" s="1">
        <f t="shared" si="1"/>
        <v>3.6876999999999995</v>
      </c>
      <c r="AP18" s="1">
        <f t="shared" si="2"/>
        <v>1315.625</v>
      </c>
      <c r="AQ18" s="49" t="s">
        <v>23</v>
      </c>
      <c r="AR18" s="336" t="s">
        <v>33</v>
      </c>
      <c r="AS18" s="50"/>
      <c r="AT18" s="25"/>
    </row>
    <row r="19" spans="1:46" ht="18.75">
      <c r="A19" s="55"/>
      <c r="B19" s="337"/>
      <c r="C19" s="7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  <c r="Q19" s="8"/>
      <c r="R19" s="8"/>
      <c r="S19" s="8"/>
      <c r="T19" s="8"/>
      <c r="U19" s="8"/>
      <c r="V19" s="8"/>
      <c r="W19" s="8"/>
      <c r="X19" s="185"/>
      <c r="Y19" s="8"/>
      <c r="Z19" s="8"/>
      <c r="AA19" s="8"/>
      <c r="AB19" s="2"/>
      <c r="AC19" s="2"/>
      <c r="AD19" s="2"/>
      <c r="AE19" s="8"/>
      <c r="AF19" s="8"/>
      <c r="AG19" s="8"/>
      <c r="AH19" s="8"/>
      <c r="AI19" s="8"/>
      <c r="AJ19" s="8"/>
      <c r="AK19" s="8"/>
      <c r="AL19" s="8"/>
      <c r="AM19" s="8"/>
      <c r="AN19" s="2">
        <f t="shared" si="0"/>
        <v>0</v>
      </c>
      <c r="AO19" s="2">
        <f t="shared" si="1"/>
        <v>0</v>
      </c>
      <c r="AP19" s="2">
        <f t="shared" si="2"/>
        <v>0</v>
      </c>
      <c r="AQ19" s="56" t="s">
        <v>24</v>
      </c>
      <c r="AR19" s="337"/>
      <c r="AS19" s="57"/>
      <c r="AT19" s="25"/>
    </row>
    <row r="20" spans="1:46" ht="18.75">
      <c r="A20" s="51" t="s">
        <v>34</v>
      </c>
      <c r="B20" s="336" t="s">
        <v>35</v>
      </c>
      <c r="C20" s="75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9"/>
      <c r="Q20" s="9"/>
      <c r="R20" s="9"/>
      <c r="S20" s="9"/>
      <c r="T20" s="9"/>
      <c r="U20" s="9"/>
      <c r="V20" s="9"/>
      <c r="W20" s="9"/>
      <c r="X20" s="91"/>
      <c r="Y20" s="9"/>
      <c r="Z20" s="9"/>
      <c r="AA20" s="9"/>
      <c r="AB20" s="1"/>
      <c r="AC20" s="1"/>
      <c r="AD20" s="1"/>
      <c r="AE20" s="9"/>
      <c r="AF20" s="9"/>
      <c r="AG20" s="9"/>
      <c r="AH20" s="9"/>
      <c r="AI20" s="9"/>
      <c r="AJ20" s="9"/>
      <c r="AK20" s="9"/>
      <c r="AL20" s="9"/>
      <c r="AM20" s="9"/>
      <c r="AN20" s="1">
        <f t="shared" si="0"/>
        <v>0</v>
      </c>
      <c r="AO20" s="1">
        <f t="shared" si="1"/>
        <v>0</v>
      </c>
      <c r="AP20" s="1">
        <f t="shared" si="2"/>
        <v>0</v>
      </c>
      <c r="AQ20" s="49" t="s">
        <v>23</v>
      </c>
      <c r="AR20" s="336" t="s">
        <v>35</v>
      </c>
      <c r="AS20" s="50" t="s">
        <v>34</v>
      </c>
      <c r="AT20" s="25"/>
    </row>
    <row r="21" spans="1:46" ht="18.75">
      <c r="A21" s="51" t="s">
        <v>25</v>
      </c>
      <c r="B21" s="337"/>
      <c r="C21" s="7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8"/>
      <c r="R21" s="8"/>
      <c r="S21" s="8"/>
      <c r="T21" s="8"/>
      <c r="U21" s="8"/>
      <c r="V21" s="8"/>
      <c r="W21" s="8"/>
      <c r="X21" s="185"/>
      <c r="Y21" s="8"/>
      <c r="Z21" s="8"/>
      <c r="AA21" s="8"/>
      <c r="AB21" s="2"/>
      <c r="AC21" s="2"/>
      <c r="AD21" s="2"/>
      <c r="AE21" s="8"/>
      <c r="AF21" s="8"/>
      <c r="AG21" s="8"/>
      <c r="AH21" s="8"/>
      <c r="AI21" s="8"/>
      <c r="AJ21" s="8"/>
      <c r="AK21" s="8"/>
      <c r="AL21" s="8"/>
      <c r="AM21" s="8"/>
      <c r="AN21" s="2">
        <f t="shared" si="0"/>
        <v>0</v>
      </c>
      <c r="AO21" s="2">
        <f t="shared" si="1"/>
        <v>0</v>
      </c>
      <c r="AP21" s="2">
        <f t="shared" si="2"/>
        <v>0</v>
      </c>
      <c r="AQ21" s="53" t="s">
        <v>24</v>
      </c>
      <c r="AR21" s="337"/>
      <c r="AS21" s="50" t="s">
        <v>25</v>
      </c>
      <c r="AT21" s="25"/>
    </row>
    <row r="22" spans="1:46" ht="18.75">
      <c r="A22" s="51" t="s">
        <v>27</v>
      </c>
      <c r="B22" s="336" t="s">
        <v>36</v>
      </c>
      <c r="C22" s="75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9"/>
      <c r="Q22" s="9"/>
      <c r="R22" s="9"/>
      <c r="S22" s="9"/>
      <c r="T22" s="9"/>
      <c r="U22" s="9"/>
      <c r="V22" s="9"/>
      <c r="W22" s="9"/>
      <c r="X22" s="91"/>
      <c r="Y22" s="9"/>
      <c r="Z22" s="9"/>
      <c r="AA22" s="9"/>
      <c r="AB22" s="1"/>
      <c r="AC22" s="1"/>
      <c r="AD22" s="1"/>
      <c r="AE22" s="9"/>
      <c r="AF22" s="9"/>
      <c r="AG22" s="9"/>
      <c r="AH22" s="9"/>
      <c r="AI22" s="9"/>
      <c r="AJ22" s="9"/>
      <c r="AK22" s="9"/>
      <c r="AL22" s="9"/>
      <c r="AM22" s="9"/>
      <c r="AN22" s="1">
        <f t="shared" si="0"/>
        <v>0</v>
      </c>
      <c r="AO22" s="1">
        <f t="shared" si="1"/>
        <v>0</v>
      </c>
      <c r="AP22" s="1">
        <f t="shared" si="2"/>
        <v>0</v>
      </c>
      <c r="AQ22" s="49" t="s">
        <v>23</v>
      </c>
      <c r="AR22" s="336" t="s">
        <v>36</v>
      </c>
      <c r="AS22" s="50" t="s">
        <v>27</v>
      </c>
      <c r="AT22" s="25"/>
    </row>
    <row r="23" spans="1:46" ht="18.75">
      <c r="A23" s="55"/>
      <c r="B23" s="337"/>
      <c r="C23" s="7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8"/>
      <c r="R23" s="8"/>
      <c r="S23" s="8"/>
      <c r="T23" s="8"/>
      <c r="U23" s="8"/>
      <c r="V23" s="8"/>
      <c r="W23" s="8"/>
      <c r="X23" s="185"/>
      <c r="Y23" s="8"/>
      <c r="Z23" s="8"/>
      <c r="AA23" s="8"/>
      <c r="AB23" s="2"/>
      <c r="AC23" s="2"/>
      <c r="AD23" s="2"/>
      <c r="AE23" s="8"/>
      <c r="AF23" s="8"/>
      <c r="AG23" s="8"/>
      <c r="AH23" s="8"/>
      <c r="AI23" s="8"/>
      <c r="AJ23" s="8"/>
      <c r="AK23" s="8"/>
      <c r="AL23" s="8"/>
      <c r="AM23" s="8"/>
      <c r="AN23" s="2">
        <f t="shared" si="0"/>
        <v>0</v>
      </c>
      <c r="AO23" s="2">
        <f t="shared" si="1"/>
        <v>0</v>
      </c>
      <c r="AP23" s="2">
        <f t="shared" si="2"/>
        <v>0</v>
      </c>
      <c r="AQ23" s="56" t="s">
        <v>24</v>
      </c>
      <c r="AR23" s="337"/>
      <c r="AS23" s="57"/>
      <c r="AT23" s="25"/>
    </row>
    <row r="24" spans="1:46" ht="18.75">
      <c r="A24" s="51"/>
      <c r="B24" s="336" t="s">
        <v>37</v>
      </c>
      <c r="C24" s="75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9"/>
      <c r="Q24" s="9"/>
      <c r="R24" s="9"/>
      <c r="S24" s="9"/>
      <c r="T24" s="9"/>
      <c r="U24" s="9"/>
      <c r="V24" s="9"/>
      <c r="W24" s="9"/>
      <c r="X24" s="91"/>
      <c r="Y24" s="9"/>
      <c r="Z24" s="9"/>
      <c r="AA24" s="9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1">
        <f t="shared" si="0"/>
        <v>0</v>
      </c>
      <c r="AO24" s="1">
        <f t="shared" si="1"/>
        <v>0</v>
      </c>
      <c r="AP24" s="1">
        <f t="shared" si="2"/>
        <v>0</v>
      </c>
      <c r="AQ24" s="49" t="s">
        <v>23</v>
      </c>
      <c r="AR24" s="336" t="s">
        <v>37</v>
      </c>
      <c r="AS24" s="50"/>
      <c r="AT24" s="25"/>
    </row>
    <row r="25" spans="1:46" ht="18.75">
      <c r="A25" s="51" t="s">
        <v>38</v>
      </c>
      <c r="B25" s="337"/>
      <c r="C25" s="7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8"/>
      <c r="R25" s="8"/>
      <c r="S25" s="8"/>
      <c r="T25" s="8"/>
      <c r="U25" s="8"/>
      <c r="V25" s="8"/>
      <c r="W25" s="8"/>
      <c r="X25" s="185"/>
      <c r="Y25" s="8"/>
      <c r="Z25" s="8"/>
      <c r="AA25" s="8"/>
      <c r="AB25" s="2"/>
      <c r="AC25" s="2"/>
      <c r="AD25" s="2"/>
      <c r="AE25" s="8"/>
      <c r="AF25" s="8"/>
      <c r="AG25" s="8"/>
      <c r="AH25" s="8"/>
      <c r="AI25" s="8"/>
      <c r="AJ25" s="8"/>
      <c r="AK25" s="8"/>
      <c r="AL25" s="8"/>
      <c r="AM25" s="8"/>
      <c r="AN25" s="2">
        <f t="shared" si="0"/>
        <v>0</v>
      </c>
      <c r="AO25" s="2">
        <f t="shared" si="1"/>
        <v>0</v>
      </c>
      <c r="AP25" s="2">
        <f t="shared" si="2"/>
        <v>0</v>
      </c>
      <c r="AQ25" s="53" t="s">
        <v>24</v>
      </c>
      <c r="AR25" s="337"/>
      <c r="AS25" s="50" t="s">
        <v>38</v>
      </c>
      <c r="AT25" s="25"/>
    </row>
    <row r="26" spans="1:46" ht="18.75">
      <c r="A26" s="51"/>
      <c r="B26" s="336" t="s">
        <v>39</v>
      </c>
      <c r="C26" s="75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9"/>
      <c r="U26" s="9"/>
      <c r="V26" s="9"/>
      <c r="W26" s="9"/>
      <c r="X26" s="91"/>
      <c r="Y26" s="9"/>
      <c r="Z26" s="9"/>
      <c r="AA26" s="9"/>
      <c r="AB26" s="1"/>
      <c r="AC26" s="1"/>
      <c r="AD26" s="1"/>
      <c r="AE26" s="9"/>
      <c r="AF26" s="9"/>
      <c r="AG26" s="9"/>
      <c r="AH26" s="9"/>
      <c r="AI26" s="9"/>
      <c r="AJ26" s="9"/>
      <c r="AK26" s="9"/>
      <c r="AL26" s="9"/>
      <c r="AM26" s="9"/>
      <c r="AN26" s="1">
        <f t="shared" si="0"/>
        <v>0</v>
      </c>
      <c r="AO26" s="1">
        <f t="shared" si="1"/>
        <v>0</v>
      </c>
      <c r="AP26" s="1">
        <f t="shared" si="2"/>
        <v>0</v>
      </c>
      <c r="AQ26" s="49" t="s">
        <v>23</v>
      </c>
      <c r="AR26" s="336" t="s">
        <v>39</v>
      </c>
      <c r="AS26" s="50"/>
      <c r="AT26" s="25"/>
    </row>
    <row r="27" spans="1:46" ht="18.75">
      <c r="A27" s="51" t="s">
        <v>25</v>
      </c>
      <c r="B27" s="337"/>
      <c r="C27" s="7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185"/>
      <c r="Y27" s="8"/>
      <c r="Z27" s="8"/>
      <c r="AA27" s="8"/>
      <c r="AB27" s="2"/>
      <c r="AC27" s="2"/>
      <c r="AD27" s="2"/>
      <c r="AE27" s="8"/>
      <c r="AF27" s="8"/>
      <c r="AG27" s="8"/>
      <c r="AH27" s="8"/>
      <c r="AI27" s="8"/>
      <c r="AJ27" s="8"/>
      <c r="AK27" s="8"/>
      <c r="AL27" s="8"/>
      <c r="AM27" s="8"/>
      <c r="AN27" s="2">
        <f t="shared" si="0"/>
        <v>0</v>
      </c>
      <c r="AO27" s="2">
        <f t="shared" si="1"/>
        <v>0</v>
      </c>
      <c r="AP27" s="2">
        <f t="shared" si="2"/>
        <v>0</v>
      </c>
      <c r="AQ27" s="53" t="s">
        <v>24</v>
      </c>
      <c r="AR27" s="337"/>
      <c r="AS27" s="50" t="s">
        <v>25</v>
      </c>
      <c r="AT27" s="25"/>
    </row>
    <row r="28" spans="1:46" ht="18.75">
      <c r="A28" s="51"/>
      <c r="B28" s="336" t="s">
        <v>40</v>
      </c>
      <c r="C28" s="75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9"/>
      <c r="U28" s="9"/>
      <c r="V28" s="9"/>
      <c r="W28" s="9"/>
      <c r="X28" s="91"/>
      <c r="Y28" s="9"/>
      <c r="Z28" s="9"/>
      <c r="AA28" s="9"/>
      <c r="AB28" s="1"/>
      <c r="AC28" s="1"/>
      <c r="AD28" s="1"/>
      <c r="AE28" s="9"/>
      <c r="AF28" s="9"/>
      <c r="AG28" s="9"/>
      <c r="AH28" s="9"/>
      <c r="AI28" s="9"/>
      <c r="AJ28" s="9"/>
      <c r="AK28" s="9"/>
      <c r="AL28" s="9"/>
      <c r="AM28" s="9"/>
      <c r="AN28" s="1">
        <f t="shared" si="0"/>
        <v>0</v>
      </c>
      <c r="AO28" s="1">
        <f t="shared" si="1"/>
        <v>0</v>
      </c>
      <c r="AP28" s="1">
        <f t="shared" si="2"/>
        <v>0</v>
      </c>
      <c r="AQ28" s="49" t="s">
        <v>23</v>
      </c>
      <c r="AR28" s="336" t="s">
        <v>40</v>
      </c>
      <c r="AS28" s="50"/>
      <c r="AT28" s="25"/>
    </row>
    <row r="29" spans="1:46" ht="18.75">
      <c r="A29" s="51" t="s">
        <v>27</v>
      </c>
      <c r="B29" s="337"/>
      <c r="C29" s="7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8"/>
      <c r="R29" s="8"/>
      <c r="S29" s="8"/>
      <c r="T29" s="8"/>
      <c r="U29" s="8"/>
      <c r="V29" s="8"/>
      <c r="W29" s="8"/>
      <c r="X29" s="185"/>
      <c r="Y29" s="8"/>
      <c r="Z29" s="8"/>
      <c r="AA29" s="8"/>
      <c r="AB29" s="2"/>
      <c r="AC29" s="2"/>
      <c r="AD29" s="2"/>
      <c r="AE29" s="8"/>
      <c r="AF29" s="8"/>
      <c r="AG29" s="8"/>
      <c r="AH29" s="8"/>
      <c r="AI29" s="8"/>
      <c r="AJ29" s="8"/>
      <c r="AK29" s="8"/>
      <c r="AL29" s="8"/>
      <c r="AM29" s="8"/>
      <c r="AN29" s="2">
        <f t="shared" si="0"/>
        <v>0</v>
      </c>
      <c r="AO29" s="2">
        <f t="shared" si="1"/>
        <v>0</v>
      </c>
      <c r="AP29" s="2">
        <f t="shared" si="2"/>
        <v>0</v>
      </c>
      <c r="AQ29" s="53" t="s">
        <v>24</v>
      </c>
      <c r="AR29" s="337"/>
      <c r="AS29" s="50" t="s">
        <v>27</v>
      </c>
      <c r="AT29" s="25"/>
    </row>
    <row r="30" spans="1:46" ht="18.75">
      <c r="A30" s="51"/>
      <c r="B30" s="336" t="s">
        <v>41</v>
      </c>
      <c r="C30" s="75" t="s">
        <v>23</v>
      </c>
      <c r="D30" s="1">
        <v>19</v>
      </c>
      <c r="E30" s="1">
        <v>2.2351</v>
      </c>
      <c r="F30" s="1">
        <v>935.792</v>
      </c>
      <c r="G30" s="1">
        <v>22</v>
      </c>
      <c r="H30" s="1">
        <v>2.4276</v>
      </c>
      <c r="I30" s="1">
        <v>778.93</v>
      </c>
      <c r="J30" s="1">
        <v>39</v>
      </c>
      <c r="K30" s="1">
        <v>4.2673</v>
      </c>
      <c r="L30" s="1">
        <v>2589.746</v>
      </c>
      <c r="M30" s="1">
        <v>24</v>
      </c>
      <c r="N30" s="1">
        <v>0.7192</v>
      </c>
      <c r="O30" s="1">
        <v>1439.318</v>
      </c>
      <c r="P30" s="9">
        <v>37</v>
      </c>
      <c r="Q30" s="9">
        <v>1.9474</v>
      </c>
      <c r="R30" s="9">
        <v>1670.137</v>
      </c>
      <c r="S30" s="9">
        <v>41</v>
      </c>
      <c r="T30" s="9">
        <v>2.5794</v>
      </c>
      <c r="U30" s="9">
        <v>2198.449</v>
      </c>
      <c r="V30" s="9">
        <v>66</v>
      </c>
      <c r="W30" s="9">
        <v>4.2829</v>
      </c>
      <c r="X30" s="91">
        <v>3714.865</v>
      </c>
      <c r="Y30" s="9">
        <v>60</v>
      </c>
      <c r="Z30" s="9">
        <v>2.5836</v>
      </c>
      <c r="AA30" s="9">
        <v>2799.847</v>
      </c>
      <c r="AB30" s="1">
        <v>43</v>
      </c>
      <c r="AC30" s="1">
        <v>2.6105</v>
      </c>
      <c r="AD30" s="1">
        <v>2314.33</v>
      </c>
      <c r="AE30" s="9">
        <v>30</v>
      </c>
      <c r="AF30" s="9">
        <v>2.5976</v>
      </c>
      <c r="AG30" s="9">
        <v>1553.964</v>
      </c>
      <c r="AH30" s="9">
        <v>53</v>
      </c>
      <c r="AI30" s="9">
        <v>3.258</v>
      </c>
      <c r="AJ30" s="9">
        <v>1953.585</v>
      </c>
      <c r="AK30" s="9">
        <v>64</v>
      </c>
      <c r="AL30" s="9">
        <v>10.8667</v>
      </c>
      <c r="AM30" s="9">
        <v>5361.643</v>
      </c>
      <c r="AN30" s="1">
        <f t="shared" si="0"/>
        <v>498</v>
      </c>
      <c r="AO30" s="1">
        <f t="shared" si="1"/>
        <v>40.375299999999996</v>
      </c>
      <c r="AP30" s="1">
        <f t="shared" si="2"/>
        <v>27310.605999999996</v>
      </c>
      <c r="AQ30" s="49" t="s">
        <v>23</v>
      </c>
      <c r="AR30" s="336" t="s">
        <v>41</v>
      </c>
      <c r="AS30" s="58"/>
      <c r="AT30" s="25"/>
    </row>
    <row r="31" spans="1:46" ht="18.75">
      <c r="A31" s="55"/>
      <c r="B31" s="337"/>
      <c r="C31" s="7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8"/>
      <c r="Q31" s="8"/>
      <c r="R31" s="8"/>
      <c r="S31" s="8"/>
      <c r="T31" s="8"/>
      <c r="U31" s="8"/>
      <c r="V31" s="8"/>
      <c r="W31" s="8"/>
      <c r="X31" s="185"/>
      <c r="Y31" s="8"/>
      <c r="Z31" s="8"/>
      <c r="AA31" s="8"/>
      <c r="AB31" s="2"/>
      <c r="AC31" s="2"/>
      <c r="AD31" s="2"/>
      <c r="AE31" s="8"/>
      <c r="AF31" s="8"/>
      <c r="AG31" s="8"/>
      <c r="AH31" s="8"/>
      <c r="AI31" s="8"/>
      <c r="AJ31" s="8"/>
      <c r="AK31" s="8"/>
      <c r="AL31" s="8"/>
      <c r="AM31" s="8"/>
      <c r="AN31" s="2">
        <f t="shared" si="0"/>
        <v>0</v>
      </c>
      <c r="AO31" s="2">
        <f t="shared" si="1"/>
        <v>0</v>
      </c>
      <c r="AP31" s="2">
        <f t="shared" si="2"/>
        <v>0</v>
      </c>
      <c r="AQ31" s="56" t="s">
        <v>24</v>
      </c>
      <c r="AR31" s="337"/>
      <c r="AS31" s="57"/>
      <c r="AT31" s="25"/>
    </row>
    <row r="32" spans="1:46" ht="18.75">
      <c r="A32" s="51" t="s">
        <v>42</v>
      </c>
      <c r="B32" s="336" t="s">
        <v>43</v>
      </c>
      <c r="C32" s="75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9"/>
      <c r="U32" s="9"/>
      <c r="V32" s="9"/>
      <c r="W32" s="9"/>
      <c r="X32" s="91"/>
      <c r="Y32" s="9"/>
      <c r="Z32" s="9"/>
      <c r="AA32" s="9"/>
      <c r="AB32" s="1"/>
      <c r="AC32" s="1"/>
      <c r="AD32" s="1"/>
      <c r="AE32" s="9"/>
      <c r="AF32" s="9"/>
      <c r="AG32" s="9"/>
      <c r="AH32" s="9"/>
      <c r="AI32" s="9"/>
      <c r="AJ32" s="9"/>
      <c r="AK32" s="9"/>
      <c r="AL32" s="9"/>
      <c r="AM32" s="9"/>
      <c r="AN32" s="1">
        <f t="shared" si="0"/>
        <v>0</v>
      </c>
      <c r="AO32" s="1">
        <f t="shared" si="1"/>
        <v>0</v>
      </c>
      <c r="AP32" s="1">
        <f t="shared" si="2"/>
        <v>0</v>
      </c>
      <c r="AQ32" s="49" t="s">
        <v>23</v>
      </c>
      <c r="AR32" s="336" t="s">
        <v>43</v>
      </c>
      <c r="AS32" s="50" t="s">
        <v>42</v>
      </c>
      <c r="AT32" s="25"/>
    </row>
    <row r="33" spans="1:46" ht="18.75">
      <c r="A33" s="51" t="s">
        <v>44</v>
      </c>
      <c r="B33" s="337"/>
      <c r="C33" s="7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"/>
      <c r="Q33" s="8"/>
      <c r="R33" s="8"/>
      <c r="S33" s="8"/>
      <c r="T33" s="8"/>
      <c r="U33" s="8"/>
      <c r="V33" s="8"/>
      <c r="W33" s="8"/>
      <c r="X33" s="185"/>
      <c r="Y33" s="8"/>
      <c r="Z33" s="8"/>
      <c r="AA33" s="8"/>
      <c r="AB33" s="2"/>
      <c r="AC33" s="2"/>
      <c r="AD33" s="2"/>
      <c r="AE33" s="8"/>
      <c r="AF33" s="8"/>
      <c r="AG33" s="8"/>
      <c r="AH33" s="8"/>
      <c r="AI33" s="8"/>
      <c r="AJ33" s="8"/>
      <c r="AK33" s="8"/>
      <c r="AL33" s="8"/>
      <c r="AM33" s="8"/>
      <c r="AN33" s="2">
        <f t="shared" si="0"/>
        <v>0</v>
      </c>
      <c r="AO33" s="2">
        <f t="shared" si="1"/>
        <v>0</v>
      </c>
      <c r="AP33" s="2">
        <f t="shared" si="2"/>
        <v>0</v>
      </c>
      <c r="AQ33" s="53" t="s">
        <v>24</v>
      </c>
      <c r="AR33" s="337"/>
      <c r="AS33" s="50" t="s">
        <v>44</v>
      </c>
      <c r="AT33" s="25"/>
    </row>
    <row r="34" spans="1:46" ht="18.75">
      <c r="A34" s="51" t="s">
        <v>25</v>
      </c>
      <c r="B34" s="336" t="s">
        <v>45</v>
      </c>
      <c r="C34" s="75" t="s">
        <v>23</v>
      </c>
      <c r="D34" s="1">
        <v>2</v>
      </c>
      <c r="E34" s="1">
        <v>0.114</v>
      </c>
      <c r="F34" s="1">
        <v>62.123</v>
      </c>
      <c r="G34" s="1"/>
      <c r="H34" s="1"/>
      <c r="I34" s="1"/>
      <c r="J34" s="1">
        <v>3</v>
      </c>
      <c r="K34" s="1">
        <v>0.3028</v>
      </c>
      <c r="L34" s="1">
        <v>131.629</v>
      </c>
      <c r="M34" s="1">
        <v>35</v>
      </c>
      <c r="N34" s="1">
        <v>0.8241</v>
      </c>
      <c r="O34" s="1">
        <v>454.742</v>
      </c>
      <c r="P34" s="9">
        <v>48</v>
      </c>
      <c r="Q34" s="9">
        <v>4.4254</v>
      </c>
      <c r="R34" s="9">
        <v>1606.277</v>
      </c>
      <c r="S34" s="9">
        <v>24</v>
      </c>
      <c r="T34" s="9">
        <v>2.25298</v>
      </c>
      <c r="U34" s="9">
        <v>915.785</v>
      </c>
      <c r="V34" s="9">
        <v>31</v>
      </c>
      <c r="W34" s="9">
        <v>4.1973</v>
      </c>
      <c r="X34" s="91">
        <v>605.291</v>
      </c>
      <c r="Y34" s="9">
        <v>16</v>
      </c>
      <c r="Z34" s="9">
        <v>1.5432</v>
      </c>
      <c r="AA34" s="9">
        <v>528.35</v>
      </c>
      <c r="AB34" s="1">
        <v>1</v>
      </c>
      <c r="AC34" s="1">
        <v>0.0279</v>
      </c>
      <c r="AD34" s="1">
        <v>12.296</v>
      </c>
      <c r="AE34" s="9">
        <v>64</v>
      </c>
      <c r="AF34" s="9">
        <v>70.6163</v>
      </c>
      <c r="AG34" s="9">
        <v>26556.565</v>
      </c>
      <c r="AH34" s="9">
        <v>74</v>
      </c>
      <c r="AI34" s="9">
        <v>50.3733</v>
      </c>
      <c r="AJ34" s="9">
        <v>21790.38</v>
      </c>
      <c r="AK34" s="9">
        <v>15</v>
      </c>
      <c r="AL34" s="9">
        <v>2.3088</v>
      </c>
      <c r="AM34" s="9">
        <v>1149.147</v>
      </c>
      <c r="AN34" s="1">
        <f t="shared" si="0"/>
        <v>313</v>
      </c>
      <c r="AO34" s="1">
        <f t="shared" si="1"/>
        <v>136.98608</v>
      </c>
      <c r="AP34" s="1">
        <f t="shared" si="2"/>
        <v>53812.58499999999</v>
      </c>
      <c r="AQ34" s="49" t="s">
        <v>23</v>
      </c>
      <c r="AR34" s="336" t="s">
        <v>45</v>
      </c>
      <c r="AS34" s="50" t="s">
        <v>25</v>
      </c>
      <c r="AT34" s="25"/>
    </row>
    <row r="35" spans="1:46" ht="18.75">
      <c r="A35" s="55" t="s">
        <v>27</v>
      </c>
      <c r="B35" s="337"/>
      <c r="C35" s="7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185"/>
      <c r="Y35" s="8"/>
      <c r="Z35" s="8"/>
      <c r="AA35" s="8"/>
      <c r="AB35" s="2"/>
      <c r="AC35" s="2"/>
      <c r="AD35" s="2"/>
      <c r="AE35" s="8"/>
      <c r="AF35" s="8"/>
      <c r="AG35" s="8"/>
      <c r="AH35" s="8"/>
      <c r="AI35" s="8"/>
      <c r="AJ35" s="8"/>
      <c r="AK35" s="8"/>
      <c r="AL35" s="8"/>
      <c r="AM35" s="8"/>
      <c r="AN35" s="2">
        <f t="shared" si="0"/>
        <v>0</v>
      </c>
      <c r="AO35" s="2">
        <f t="shared" si="1"/>
        <v>0</v>
      </c>
      <c r="AP35" s="2">
        <f t="shared" si="2"/>
        <v>0</v>
      </c>
      <c r="AQ35" s="56" t="s">
        <v>24</v>
      </c>
      <c r="AR35" s="337"/>
      <c r="AS35" s="57" t="s">
        <v>27</v>
      </c>
      <c r="AT35" s="25"/>
    </row>
    <row r="36" spans="1:46" ht="18.75">
      <c r="A36" s="51" t="s">
        <v>46</v>
      </c>
      <c r="B36" s="336" t="s">
        <v>47</v>
      </c>
      <c r="C36" s="75" t="s">
        <v>23</v>
      </c>
      <c r="D36" s="1"/>
      <c r="E36" s="1"/>
      <c r="F36" s="1"/>
      <c r="G36" s="1"/>
      <c r="H36" s="1"/>
      <c r="I36" s="1"/>
      <c r="J36" s="1"/>
      <c r="K36" s="1"/>
      <c r="L36" s="82"/>
      <c r="M36" s="81"/>
      <c r="N36" s="1"/>
      <c r="O36" s="1"/>
      <c r="P36" s="9"/>
      <c r="Q36" s="9"/>
      <c r="R36" s="9"/>
      <c r="S36" s="9"/>
      <c r="T36" s="9"/>
      <c r="U36" s="9"/>
      <c r="V36" s="9"/>
      <c r="W36" s="9"/>
      <c r="X36" s="91"/>
      <c r="Y36" s="9"/>
      <c r="Z36" s="9"/>
      <c r="AA36" s="9"/>
      <c r="AB36" s="1"/>
      <c r="AC36" s="1"/>
      <c r="AD36" s="1"/>
      <c r="AE36" s="9"/>
      <c r="AF36" s="9"/>
      <c r="AG36" s="9"/>
      <c r="AH36" s="9"/>
      <c r="AI36" s="9"/>
      <c r="AJ36" s="9"/>
      <c r="AK36" s="9"/>
      <c r="AL36" s="9"/>
      <c r="AM36" s="9"/>
      <c r="AN36" s="1">
        <f t="shared" si="0"/>
        <v>0</v>
      </c>
      <c r="AO36" s="1">
        <f t="shared" si="1"/>
        <v>0</v>
      </c>
      <c r="AP36" s="1">
        <f t="shared" si="2"/>
        <v>0</v>
      </c>
      <c r="AQ36" s="49" t="s">
        <v>23</v>
      </c>
      <c r="AR36" s="336" t="s">
        <v>47</v>
      </c>
      <c r="AS36" s="50" t="s">
        <v>46</v>
      </c>
      <c r="AT36" s="25"/>
    </row>
    <row r="37" spans="1:46" ht="18.75">
      <c r="A37" s="51" t="s">
        <v>25</v>
      </c>
      <c r="B37" s="337"/>
      <c r="C37" s="7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/>
      <c r="Q37" s="8"/>
      <c r="R37" s="8"/>
      <c r="S37" s="8"/>
      <c r="T37" s="8"/>
      <c r="U37" s="8"/>
      <c r="V37" s="8"/>
      <c r="W37" s="8"/>
      <c r="X37" s="185"/>
      <c r="Y37" s="8"/>
      <c r="Z37" s="8"/>
      <c r="AA37" s="8"/>
      <c r="AB37" s="2"/>
      <c r="AC37" s="2"/>
      <c r="AD37" s="2"/>
      <c r="AE37" s="8"/>
      <c r="AF37" s="8"/>
      <c r="AG37" s="8"/>
      <c r="AH37" s="8"/>
      <c r="AI37" s="8"/>
      <c r="AJ37" s="8"/>
      <c r="AK37" s="8"/>
      <c r="AL37" s="8"/>
      <c r="AM37" s="8"/>
      <c r="AN37" s="2">
        <f t="shared" si="0"/>
        <v>0</v>
      </c>
      <c r="AO37" s="2">
        <f t="shared" si="1"/>
        <v>0</v>
      </c>
      <c r="AP37" s="2">
        <f t="shared" si="2"/>
        <v>0</v>
      </c>
      <c r="AQ37" s="53" t="s">
        <v>24</v>
      </c>
      <c r="AR37" s="337"/>
      <c r="AS37" s="50" t="s">
        <v>25</v>
      </c>
      <c r="AT37" s="25"/>
    </row>
    <row r="38" spans="1:46" ht="18.75">
      <c r="A38" s="51" t="s">
        <v>27</v>
      </c>
      <c r="B38" s="336" t="s">
        <v>48</v>
      </c>
      <c r="C38" s="75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/>
      <c r="Q38" s="9"/>
      <c r="R38" s="9"/>
      <c r="S38" s="9"/>
      <c r="T38" s="9"/>
      <c r="U38" s="9"/>
      <c r="V38" s="9"/>
      <c r="W38" s="9"/>
      <c r="X38" s="91"/>
      <c r="Y38" s="9"/>
      <c r="Z38" s="9"/>
      <c r="AA38" s="9"/>
      <c r="AB38" s="1"/>
      <c r="AC38" s="1"/>
      <c r="AD38" s="1"/>
      <c r="AE38" s="9"/>
      <c r="AF38" s="9"/>
      <c r="AG38" s="9"/>
      <c r="AH38" s="9"/>
      <c r="AI38" s="9"/>
      <c r="AJ38" s="9"/>
      <c r="AK38" s="9"/>
      <c r="AL38" s="9"/>
      <c r="AM38" s="9"/>
      <c r="AN38" s="1">
        <f t="shared" si="0"/>
        <v>0</v>
      </c>
      <c r="AO38" s="1">
        <f t="shared" si="1"/>
        <v>0</v>
      </c>
      <c r="AP38" s="1">
        <f t="shared" si="2"/>
        <v>0</v>
      </c>
      <c r="AQ38" s="49" t="s">
        <v>23</v>
      </c>
      <c r="AR38" s="336" t="s">
        <v>48</v>
      </c>
      <c r="AS38" s="50" t="s">
        <v>27</v>
      </c>
      <c r="AT38" s="25"/>
    </row>
    <row r="39" spans="1:46" ht="18.75">
      <c r="A39" s="55" t="s">
        <v>49</v>
      </c>
      <c r="B39" s="337"/>
      <c r="C39" s="7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/>
      <c r="Q39" s="8"/>
      <c r="R39" s="8"/>
      <c r="S39" s="8"/>
      <c r="T39" s="8"/>
      <c r="U39" s="8"/>
      <c r="V39" s="8"/>
      <c r="W39" s="8"/>
      <c r="X39" s="185"/>
      <c r="Y39" s="8"/>
      <c r="Z39" s="8"/>
      <c r="AA39" s="8"/>
      <c r="AB39" s="2"/>
      <c r="AC39" s="2"/>
      <c r="AD39" s="2"/>
      <c r="AE39" s="8"/>
      <c r="AF39" s="8"/>
      <c r="AG39" s="8"/>
      <c r="AH39" s="8"/>
      <c r="AI39" s="8"/>
      <c r="AJ39" s="8"/>
      <c r="AK39" s="8"/>
      <c r="AL39" s="8"/>
      <c r="AM39" s="8"/>
      <c r="AN39" s="2">
        <f t="shared" si="0"/>
        <v>0</v>
      </c>
      <c r="AO39" s="2">
        <f t="shared" si="1"/>
        <v>0</v>
      </c>
      <c r="AP39" s="2">
        <f t="shared" si="2"/>
        <v>0</v>
      </c>
      <c r="AQ39" s="56" t="s">
        <v>24</v>
      </c>
      <c r="AR39" s="337"/>
      <c r="AS39" s="57" t="s">
        <v>49</v>
      </c>
      <c r="AT39" s="25"/>
    </row>
    <row r="40" spans="1:46" ht="18.75">
      <c r="A40" s="51"/>
      <c r="B40" s="336" t="s">
        <v>50</v>
      </c>
      <c r="C40" s="75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9"/>
      <c r="Q40" s="9"/>
      <c r="R40" s="9"/>
      <c r="S40" s="9"/>
      <c r="T40" s="9"/>
      <c r="U40" s="9"/>
      <c r="V40" s="9"/>
      <c r="W40" s="9"/>
      <c r="X40" s="91"/>
      <c r="Y40" s="9"/>
      <c r="Z40" s="9"/>
      <c r="AA40" s="9"/>
      <c r="AB40" s="1"/>
      <c r="AC40" s="1"/>
      <c r="AD40" s="1"/>
      <c r="AE40" s="9"/>
      <c r="AF40" s="9"/>
      <c r="AG40" s="9"/>
      <c r="AH40" s="9"/>
      <c r="AI40" s="9"/>
      <c r="AJ40" s="9"/>
      <c r="AK40" s="9"/>
      <c r="AL40" s="9"/>
      <c r="AM40" s="9"/>
      <c r="AN40" s="1">
        <f t="shared" si="0"/>
        <v>0</v>
      </c>
      <c r="AO40" s="1">
        <f t="shared" si="1"/>
        <v>0</v>
      </c>
      <c r="AP40" s="1">
        <f t="shared" si="2"/>
        <v>0</v>
      </c>
      <c r="AQ40" s="49" t="s">
        <v>23</v>
      </c>
      <c r="AR40" s="336" t="s">
        <v>50</v>
      </c>
      <c r="AS40" s="50"/>
      <c r="AT40" s="25"/>
    </row>
    <row r="41" spans="1:46" ht="18.75">
      <c r="A41" s="51" t="s">
        <v>51</v>
      </c>
      <c r="B41" s="337"/>
      <c r="C41" s="7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8"/>
      <c r="R41" s="8"/>
      <c r="S41" s="8"/>
      <c r="T41" s="8"/>
      <c r="U41" s="8"/>
      <c r="V41" s="8"/>
      <c r="W41" s="8"/>
      <c r="X41" s="185"/>
      <c r="Y41" s="8"/>
      <c r="Z41" s="8"/>
      <c r="AA41" s="8"/>
      <c r="AB41" s="2"/>
      <c r="AC41" s="2"/>
      <c r="AD41" s="2"/>
      <c r="AE41" s="8"/>
      <c r="AF41" s="8"/>
      <c r="AG41" s="8"/>
      <c r="AH41" s="8"/>
      <c r="AI41" s="8"/>
      <c r="AJ41" s="8"/>
      <c r="AK41" s="8"/>
      <c r="AL41" s="8"/>
      <c r="AM41" s="8"/>
      <c r="AN41" s="2">
        <f t="shared" si="0"/>
        <v>0</v>
      </c>
      <c r="AO41" s="2">
        <f t="shared" si="1"/>
        <v>0</v>
      </c>
      <c r="AP41" s="2">
        <f t="shared" si="2"/>
        <v>0</v>
      </c>
      <c r="AQ41" s="53" t="s">
        <v>24</v>
      </c>
      <c r="AR41" s="337"/>
      <c r="AS41" s="50" t="s">
        <v>51</v>
      </c>
      <c r="AT41" s="25"/>
    </row>
    <row r="42" spans="1:46" ht="18.75">
      <c r="A42" s="51"/>
      <c r="B42" s="336" t="s">
        <v>52</v>
      </c>
      <c r="C42" s="75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/>
      <c r="Q42" s="9"/>
      <c r="R42" s="9"/>
      <c r="S42" s="9"/>
      <c r="T42" s="9"/>
      <c r="U42" s="9"/>
      <c r="V42" s="9"/>
      <c r="W42" s="9"/>
      <c r="X42" s="91"/>
      <c r="Y42" s="9"/>
      <c r="Z42" s="9"/>
      <c r="AA42" s="9"/>
      <c r="AB42" s="1"/>
      <c r="AC42" s="1"/>
      <c r="AD42" s="1"/>
      <c r="AE42" s="9"/>
      <c r="AF42" s="9"/>
      <c r="AG42" s="9"/>
      <c r="AH42" s="9"/>
      <c r="AI42" s="9"/>
      <c r="AJ42" s="9"/>
      <c r="AK42" s="9"/>
      <c r="AL42" s="9"/>
      <c r="AM42" s="9"/>
      <c r="AN42" s="1">
        <f t="shared" si="0"/>
        <v>0</v>
      </c>
      <c r="AO42" s="1">
        <f t="shared" si="1"/>
        <v>0</v>
      </c>
      <c r="AP42" s="1">
        <f t="shared" si="2"/>
        <v>0</v>
      </c>
      <c r="AQ42" s="49" t="s">
        <v>23</v>
      </c>
      <c r="AR42" s="336" t="s">
        <v>52</v>
      </c>
      <c r="AS42" s="50"/>
      <c r="AT42" s="25"/>
    </row>
    <row r="43" spans="1:46" ht="18.75">
      <c r="A43" s="51" t="s">
        <v>53</v>
      </c>
      <c r="B43" s="337"/>
      <c r="C43" s="7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8"/>
      <c r="Q43" s="8"/>
      <c r="R43" s="8"/>
      <c r="S43" s="8"/>
      <c r="T43" s="8"/>
      <c r="U43" s="8"/>
      <c r="V43" s="8"/>
      <c r="W43" s="8"/>
      <c r="X43" s="185"/>
      <c r="Y43" s="8"/>
      <c r="Z43" s="8"/>
      <c r="AA43" s="8"/>
      <c r="AB43" s="2"/>
      <c r="AC43" s="2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2">
        <f t="shared" si="0"/>
        <v>0</v>
      </c>
      <c r="AO43" s="2">
        <f t="shared" si="1"/>
        <v>0</v>
      </c>
      <c r="AP43" s="2">
        <f t="shared" si="2"/>
        <v>0</v>
      </c>
      <c r="AQ43" s="49" t="s">
        <v>24</v>
      </c>
      <c r="AR43" s="337"/>
      <c r="AS43" s="50" t="s">
        <v>53</v>
      </c>
      <c r="AT43" s="25"/>
    </row>
    <row r="44" spans="1:46" ht="18.75">
      <c r="A44" s="51"/>
      <c r="B44" s="336" t="s">
        <v>54</v>
      </c>
      <c r="C44" s="75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"/>
      <c r="Q44" s="9"/>
      <c r="R44" s="9"/>
      <c r="S44" s="9"/>
      <c r="T44" s="9"/>
      <c r="U44" s="9"/>
      <c r="V44" s="9"/>
      <c r="W44" s="9"/>
      <c r="X44" s="91"/>
      <c r="Y44" s="9"/>
      <c r="Z44" s="9"/>
      <c r="AA44" s="9"/>
      <c r="AB44" s="1"/>
      <c r="AC44" s="1"/>
      <c r="AD44" s="1"/>
      <c r="AE44" s="9"/>
      <c r="AF44" s="9"/>
      <c r="AG44" s="9"/>
      <c r="AH44" s="9"/>
      <c r="AI44" s="9"/>
      <c r="AJ44" s="9"/>
      <c r="AK44" s="9"/>
      <c r="AL44" s="9"/>
      <c r="AM44" s="9"/>
      <c r="AN44" s="1">
        <f t="shared" si="0"/>
        <v>0</v>
      </c>
      <c r="AO44" s="1">
        <f t="shared" si="1"/>
        <v>0</v>
      </c>
      <c r="AP44" s="1">
        <f t="shared" si="2"/>
        <v>0</v>
      </c>
      <c r="AQ44" s="59" t="s">
        <v>23</v>
      </c>
      <c r="AR44" s="336" t="s">
        <v>54</v>
      </c>
      <c r="AS44" s="50"/>
      <c r="AT44" s="25"/>
    </row>
    <row r="45" spans="1:46" ht="18.75">
      <c r="A45" s="51" t="s">
        <v>27</v>
      </c>
      <c r="B45" s="337"/>
      <c r="C45" s="7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"/>
      <c r="Q45" s="8"/>
      <c r="R45" s="8"/>
      <c r="S45" s="8"/>
      <c r="T45" s="8"/>
      <c r="U45" s="8"/>
      <c r="V45" s="8"/>
      <c r="W45" s="8"/>
      <c r="X45" s="185"/>
      <c r="Y45" s="8"/>
      <c r="Z45" s="8"/>
      <c r="AA45" s="8"/>
      <c r="AB45" s="2"/>
      <c r="AC45" s="2"/>
      <c r="AD45" s="2"/>
      <c r="AE45" s="8"/>
      <c r="AF45" s="8"/>
      <c r="AG45" s="8"/>
      <c r="AH45" s="8"/>
      <c r="AI45" s="8"/>
      <c r="AJ45" s="8"/>
      <c r="AK45" s="8"/>
      <c r="AL45" s="8"/>
      <c r="AM45" s="8"/>
      <c r="AN45" s="2">
        <f t="shared" si="0"/>
        <v>0</v>
      </c>
      <c r="AO45" s="2">
        <f t="shared" si="1"/>
        <v>0</v>
      </c>
      <c r="AP45" s="2">
        <f t="shared" si="2"/>
        <v>0</v>
      </c>
      <c r="AQ45" s="53" t="s">
        <v>24</v>
      </c>
      <c r="AR45" s="337"/>
      <c r="AS45" s="60" t="s">
        <v>27</v>
      </c>
      <c r="AT45" s="25"/>
    </row>
    <row r="46" spans="1:46" ht="18.75">
      <c r="A46" s="51"/>
      <c r="B46" s="336" t="s">
        <v>55</v>
      </c>
      <c r="C46" s="75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/>
      <c r="Q46" s="9"/>
      <c r="R46" s="9"/>
      <c r="S46" s="9"/>
      <c r="T46" s="9"/>
      <c r="U46" s="9"/>
      <c r="V46" s="9"/>
      <c r="W46" s="9"/>
      <c r="X46" s="91"/>
      <c r="Y46" s="9"/>
      <c r="Z46" s="9"/>
      <c r="AA46" s="9"/>
      <c r="AB46" s="1"/>
      <c r="AC46" s="1"/>
      <c r="AD46" s="1"/>
      <c r="AE46" s="9"/>
      <c r="AF46" s="9"/>
      <c r="AG46" s="9"/>
      <c r="AH46" s="9"/>
      <c r="AI46" s="9"/>
      <c r="AJ46" s="9"/>
      <c r="AK46" s="9"/>
      <c r="AL46" s="9"/>
      <c r="AM46" s="9"/>
      <c r="AN46" s="1">
        <f t="shared" si="0"/>
        <v>0</v>
      </c>
      <c r="AO46" s="1">
        <f t="shared" si="1"/>
        <v>0</v>
      </c>
      <c r="AP46" s="1">
        <f t="shared" si="2"/>
        <v>0</v>
      </c>
      <c r="AQ46" s="49" t="s">
        <v>23</v>
      </c>
      <c r="AR46" s="336" t="s">
        <v>55</v>
      </c>
      <c r="AS46" s="60"/>
      <c r="AT46" s="25"/>
    </row>
    <row r="47" spans="1:46" ht="18.75">
      <c r="A47" s="55"/>
      <c r="B47" s="337"/>
      <c r="C47" s="7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8"/>
      <c r="Q47" s="8"/>
      <c r="R47" s="8"/>
      <c r="S47" s="8"/>
      <c r="T47" s="8"/>
      <c r="U47" s="8"/>
      <c r="V47" s="8"/>
      <c r="W47" s="8"/>
      <c r="X47" s="185"/>
      <c r="Y47" s="8"/>
      <c r="Z47" s="8"/>
      <c r="AA47" s="8"/>
      <c r="AB47" s="2"/>
      <c r="AC47" s="2"/>
      <c r="AD47" s="2"/>
      <c r="AE47" s="8"/>
      <c r="AF47" s="8"/>
      <c r="AG47" s="8"/>
      <c r="AH47" s="8"/>
      <c r="AI47" s="8"/>
      <c r="AJ47" s="8"/>
      <c r="AK47" s="8"/>
      <c r="AL47" s="8"/>
      <c r="AM47" s="8"/>
      <c r="AN47" s="2">
        <f t="shared" si="0"/>
        <v>0</v>
      </c>
      <c r="AO47" s="2">
        <f t="shared" si="1"/>
        <v>0</v>
      </c>
      <c r="AP47" s="2">
        <f t="shared" si="2"/>
        <v>0</v>
      </c>
      <c r="AQ47" s="56" t="s">
        <v>24</v>
      </c>
      <c r="AR47" s="337"/>
      <c r="AS47" s="61"/>
      <c r="AT47" s="25"/>
    </row>
    <row r="48" spans="1:46" ht="18.75">
      <c r="A48" s="51"/>
      <c r="B48" s="336" t="s">
        <v>56</v>
      </c>
      <c r="C48" s="75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9"/>
      <c r="Q48" s="9"/>
      <c r="R48" s="9"/>
      <c r="S48" s="9"/>
      <c r="T48" s="9"/>
      <c r="U48" s="9"/>
      <c r="V48" s="9"/>
      <c r="W48" s="9"/>
      <c r="X48" s="91"/>
      <c r="Y48" s="9"/>
      <c r="Z48" s="9"/>
      <c r="AA48" s="9"/>
      <c r="AB48" s="1"/>
      <c r="AC48" s="1"/>
      <c r="AD48" s="1"/>
      <c r="AE48" s="9"/>
      <c r="AF48" s="9"/>
      <c r="AG48" s="9"/>
      <c r="AH48" s="9"/>
      <c r="AI48" s="9"/>
      <c r="AJ48" s="9"/>
      <c r="AK48" s="9"/>
      <c r="AL48" s="9"/>
      <c r="AM48" s="9"/>
      <c r="AN48" s="1">
        <f t="shared" si="0"/>
        <v>0</v>
      </c>
      <c r="AO48" s="1">
        <f t="shared" si="1"/>
        <v>0</v>
      </c>
      <c r="AP48" s="1">
        <f t="shared" si="2"/>
        <v>0</v>
      </c>
      <c r="AQ48" s="49" t="s">
        <v>23</v>
      </c>
      <c r="AR48" s="336" t="s">
        <v>56</v>
      </c>
      <c r="AS48" s="60"/>
      <c r="AT48" s="25"/>
    </row>
    <row r="49" spans="1:46" ht="18.75">
      <c r="A49" s="51" t="s">
        <v>57</v>
      </c>
      <c r="B49" s="337"/>
      <c r="C49" s="7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8"/>
      <c r="Q49" s="8"/>
      <c r="R49" s="8"/>
      <c r="S49" s="8"/>
      <c r="T49" s="8"/>
      <c r="U49" s="8"/>
      <c r="V49" s="8"/>
      <c r="W49" s="8"/>
      <c r="X49" s="185"/>
      <c r="Y49" s="8"/>
      <c r="Z49" s="8"/>
      <c r="AA49" s="8"/>
      <c r="AB49" s="2"/>
      <c r="AC49" s="2"/>
      <c r="AD49" s="2"/>
      <c r="AE49" s="8"/>
      <c r="AF49" s="8"/>
      <c r="AG49" s="8"/>
      <c r="AH49" s="8"/>
      <c r="AI49" s="8"/>
      <c r="AJ49" s="8"/>
      <c r="AK49" s="8"/>
      <c r="AL49" s="8"/>
      <c r="AM49" s="8"/>
      <c r="AN49" s="2">
        <f t="shared" si="0"/>
        <v>0</v>
      </c>
      <c r="AO49" s="2">
        <f t="shared" si="1"/>
        <v>0</v>
      </c>
      <c r="AP49" s="2">
        <f t="shared" si="2"/>
        <v>0</v>
      </c>
      <c r="AQ49" s="53" t="s">
        <v>24</v>
      </c>
      <c r="AR49" s="337"/>
      <c r="AS49" s="60" t="s">
        <v>57</v>
      </c>
      <c r="AT49" s="25"/>
    </row>
    <row r="50" spans="1:46" ht="18.75">
      <c r="A50" s="51"/>
      <c r="B50" s="336" t="s">
        <v>58</v>
      </c>
      <c r="C50" s="75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9"/>
      <c r="R50" s="9"/>
      <c r="S50" s="9"/>
      <c r="T50" s="9"/>
      <c r="U50" s="9"/>
      <c r="V50" s="9"/>
      <c r="W50" s="9"/>
      <c r="X50" s="91"/>
      <c r="Y50" s="9"/>
      <c r="Z50" s="9"/>
      <c r="AA50" s="9"/>
      <c r="AB50" s="1"/>
      <c r="AC50" s="1"/>
      <c r="AD50" s="1"/>
      <c r="AE50" s="9"/>
      <c r="AF50" s="9"/>
      <c r="AG50" s="9"/>
      <c r="AH50" s="9"/>
      <c r="AI50" s="9"/>
      <c r="AJ50" s="9"/>
      <c r="AK50" s="9"/>
      <c r="AL50" s="9"/>
      <c r="AM50" s="9"/>
      <c r="AN50" s="1">
        <f t="shared" si="0"/>
        <v>0</v>
      </c>
      <c r="AO50" s="1">
        <f t="shared" si="1"/>
        <v>0</v>
      </c>
      <c r="AP50" s="1">
        <f t="shared" si="2"/>
        <v>0</v>
      </c>
      <c r="AQ50" s="49" t="s">
        <v>23</v>
      </c>
      <c r="AR50" s="336" t="s">
        <v>58</v>
      </c>
      <c r="AS50" s="58"/>
      <c r="AT50" s="25"/>
    </row>
    <row r="51" spans="1:46" ht="18.75">
      <c r="A51" s="51"/>
      <c r="B51" s="337"/>
      <c r="C51" s="7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"/>
      <c r="Q51" s="8"/>
      <c r="R51" s="8"/>
      <c r="S51" s="8"/>
      <c r="T51" s="8"/>
      <c r="U51" s="8"/>
      <c r="V51" s="8"/>
      <c r="W51" s="8"/>
      <c r="X51" s="185"/>
      <c r="Y51" s="8"/>
      <c r="Z51" s="8"/>
      <c r="AA51" s="8"/>
      <c r="AB51" s="2"/>
      <c r="AC51" s="2"/>
      <c r="AD51" s="2"/>
      <c r="AE51" s="8"/>
      <c r="AF51" s="8"/>
      <c r="AG51" s="8"/>
      <c r="AH51" s="8"/>
      <c r="AI51" s="8"/>
      <c r="AJ51" s="8"/>
      <c r="AK51" s="8"/>
      <c r="AL51" s="8"/>
      <c r="AM51" s="8"/>
      <c r="AN51" s="2">
        <f t="shared" si="0"/>
        <v>0</v>
      </c>
      <c r="AO51" s="2">
        <f t="shared" si="1"/>
        <v>0</v>
      </c>
      <c r="AP51" s="2">
        <f t="shared" si="2"/>
        <v>0</v>
      </c>
      <c r="AQ51" s="53" t="s">
        <v>24</v>
      </c>
      <c r="AR51" s="337"/>
      <c r="AS51" s="60"/>
      <c r="AT51" s="25"/>
    </row>
    <row r="52" spans="1:46" ht="18.75">
      <c r="A52" s="51"/>
      <c r="B52" s="336" t="s">
        <v>59</v>
      </c>
      <c r="C52" s="75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9"/>
      <c r="R52" s="9"/>
      <c r="S52" s="9"/>
      <c r="T52" s="9"/>
      <c r="U52" s="9"/>
      <c r="V52" s="9"/>
      <c r="W52" s="9"/>
      <c r="X52" s="91"/>
      <c r="Y52" s="9"/>
      <c r="Z52" s="9"/>
      <c r="AA52" s="9"/>
      <c r="AB52" s="1"/>
      <c r="AC52" s="1"/>
      <c r="AD52" s="1"/>
      <c r="AE52" s="9"/>
      <c r="AF52" s="9"/>
      <c r="AG52" s="9"/>
      <c r="AH52" s="9"/>
      <c r="AI52" s="9"/>
      <c r="AJ52" s="9"/>
      <c r="AK52" s="9"/>
      <c r="AL52" s="9"/>
      <c r="AM52" s="9"/>
      <c r="AN52" s="1">
        <f t="shared" si="0"/>
        <v>0</v>
      </c>
      <c r="AO52" s="1">
        <f t="shared" si="1"/>
        <v>0</v>
      </c>
      <c r="AP52" s="1">
        <f t="shared" si="2"/>
        <v>0</v>
      </c>
      <c r="AQ52" s="49" t="s">
        <v>23</v>
      </c>
      <c r="AR52" s="336" t="s">
        <v>59</v>
      </c>
      <c r="AS52" s="60"/>
      <c r="AT52" s="25"/>
    </row>
    <row r="53" spans="1:46" ht="18.75">
      <c r="A53" s="51" t="s">
        <v>27</v>
      </c>
      <c r="B53" s="337"/>
      <c r="C53" s="7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8"/>
      <c r="Q53" s="8"/>
      <c r="R53" s="8"/>
      <c r="S53" s="8"/>
      <c r="T53" s="8"/>
      <c r="U53" s="8"/>
      <c r="V53" s="8"/>
      <c r="W53" s="8"/>
      <c r="X53" s="185"/>
      <c r="Y53" s="8"/>
      <c r="Z53" s="8"/>
      <c r="AA53" s="8"/>
      <c r="AB53" s="2"/>
      <c r="AC53" s="2"/>
      <c r="AD53" s="2"/>
      <c r="AE53" s="8"/>
      <c r="AF53" s="8"/>
      <c r="AG53" s="8"/>
      <c r="AH53" s="8"/>
      <c r="AI53" s="8"/>
      <c r="AJ53" s="8"/>
      <c r="AK53" s="8"/>
      <c r="AL53" s="8"/>
      <c r="AM53" s="8"/>
      <c r="AN53" s="2">
        <f t="shared" si="0"/>
        <v>0</v>
      </c>
      <c r="AO53" s="2">
        <f t="shared" si="1"/>
        <v>0</v>
      </c>
      <c r="AP53" s="2">
        <f t="shared" si="2"/>
        <v>0</v>
      </c>
      <c r="AQ53" s="53" t="s">
        <v>24</v>
      </c>
      <c r="AR53" s="337"/>
      <c r="AS53" s="60" t="s">
        <v>27</v>
      </c>
      <c r="AT53" s="25"/>
    </row>
    <row r="54" spans="1:46" ht="18.75">
      <c r="A54" s="51"/>
      <c r="B54" s="336" t="s">
        <v>60</v>
      </c>
      <c r="C54" s="75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Q54" s="9"/>
      <c r="R54" s="9"/>
      <c r="S54" s="9"/>
      <c r="T54" s="9"/>
      <c r="U54" s="9"/>
      <c r="V54" s="9"/>
      <c r="W54" s="9"/>
      <c r="X54" s="91"/>
      <c r="Y54" s="9"/>
      <c r="Z54" s="9"/>
      <c r="AA54" s="9"/>
      <c r="AB54" s="1"/>
      <c r="AC54" s="1"/>
      <c r="AD54" s="1"/>
      <c r="AE54" s="9"/>
      <c r="AF54" s="9"/>
      <c r="AG54" s="9"/>
      <c r="AH54" s="9"/>
      <c r="AI54" s="9"/>
      <c r="AJ54" s="9"/>
      <c r="AK54" s="9"/>
      <c r="AL54" s="9"/>
      <c r="AM54" s="9"/>
      <c r="AN54" s="1">
        <f t="shared" si="0"/>
        <v>0</v>
      </c>
      <c r="AO54" s="1">
        <f t="shared" si="1"/>
        <v>0</v>
      </c>
      <c r="AP54" s="1">
        <f t="shared" si="2"/>
        <v>0</v>
      </c>
      <c r="AQ54" s="49" t="s">
        <v>23</v>
      </c>
      <c r="AR54" s="336" t="s">
        <v>60</v>
      </c>
      <c r="AS54" s="50"/>
      <c r="AT54" s="25"/>
    </row>
    <row r="55" spans="1:46" ht="18.75">
      <c r="A55" s="55"/>
      <c r="B55" s="337"/>
      <c r="C55" s="7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8"/>
      <c r="R55" s="8"/>
      <c r="S55" s="8"/>
      <c r="T55" s="8"/>
      <c r="U55" s="8"/>
      <c r="V55" s="8"/>
      <c r="W55" s="8"/>
      <c r="X55" s="185"/>
      <c r="Y55" s="8"/>
      <c r="Z55" s="8"/>
      <c r="AA55" s="8"/>
      <c r="AB55" s="2"/>
      <c r="AC55" s="2"/>
      <c r="AD55" s="2"/>
      <c r="AE55" s="8"/>
      <c r="AF55" s="8"/>
      <c r="AG55" s="8"/>
      <c r="AH55" s="8"/>
      <c r="AI55" s="8"/>
      <c r="AJ55" s="8"/>
      <c r="AK55" s="8"/>
      <c r="AL55" s="8"/>
      <c r="AM55" s="8"/>
      <c r="AN55" s="2">
        <f t="shared" si="0"/>
        <v>0</v>
      </c>
      <c r="AO55" s="2">
        <f t="shared" si="1"/>
        <v>0</v>
      </c>
      <c r="AP55" s="2">
        <f t="shared" si="2"/>
        <v>0</v>
      </c>
      <c r="AQ55" s="56" t="s">
        <v>24</v>
      </c>
      <c r="AR55" s="337"/>
      <c r="AS55" s="57"/>
      <c r="AT55" s="25"/>
    </row>
    <row r="56" spans="1:46" ht="18.75">
      <c r="A56" s="345" t="s">
        <v>104</v>
      </c>
      <c r="B56" s="346" t="s">
        <v>61</v>
      </c>
      <c r="C56" s="75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9"/>
      <c r="T56" s="9"/>
      <c r="U56" s="9"/>
      <c r="V56" s="9"/>
      <c r="W56" s="9"/>
      <c r="X56" s="91"/>
      <c r="Y56" s="9"/>
      <c r="Z56" s="9"/>
      <c r="AA56" s="9"/>
      <c r="AB56" s="1"/>
      <c r="AC56" s="1"/>
      <c r="AD56" s="1"/>
      <c r="AE56" s="9"/>
      <c r="AF56" s="9"/>
      <c r="AG56" s="9"/>
      <c r="AH56" s="9"/>
      <c r="AI56" s="9"/>
      <c r="AJ56" s="9"/>
      <c r="AK56" s="9"/>
      <c r="AL56" s="9"/>
      <c r="AM56" s="9"/>
      <c r="AN56" s="1">
        <f t="shared" si="0"/>
        <v>0</v>
      </c>
      <c r="AO56" s="1">
        <f t="shared" si="1"/>
        <v>0</v>
      </c>
      <c r="AP56" s="1">
        <f t="shared" si="2"/>
        <v>0</v>
      </c>
      <c r="AQ56" s="62" t="s">
        <v>23</v>
      </c>
      <c r="AR56" s="349" t="s">
        <v>105</v>
      </c>
      <c r="AS56" s="350" t="s">
        <v>0</v>
      </c>
      <c r="AT56" s="25"/>
    </row>
    <row r="57" spans="1:46" ht="18.75">
      <c r="A57" s="347"/>
      <c r="B57" s="348"/>
      <c r="C57" s="7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8"/>
      <c r="Q57" s="8"/>
      <c r="R57" s="8"/>
      <c r="S57" s="8"/>
      <c r="T57" s="8"/>
      <c r="U57" s="8"/>
      <c r="V57" s="8"/>
      <c r="W57" s="8"/>
      <c r="X57" s="310"/>
      <c r="Y57" s="134"/>
      <c r="Z57" s="8"/>
      <c r="AA57" s="8"/>
      <c r="AB57" s="2"/>
      <c r="AC57" s="2"/>
      <c r="AD57" s="2"/>
      <c r="AE57" s="8"/>
      <c r="AF57" s="8"/>
      <c r="AG57" s="8"/>
      <c r="AH57" s="8"/>
      <c r="AI57" s="8"/>
      <c r="AJ57" s="8"/>
      <c r="AK57" s="8"/>
      <c r="AL57" s="8"/>
      <c r="AM57" s="8"/>
      <c r="AN57" s="2">
        <f t="shared" si="0"/>
        <v>0</v>
      </c>
      <c r="AO57" s="2">
        <f t="shared" si="1"/>
        <v>0</v>
      </c>
      <c r="AP57" s="2">
        <f t="shared" si="2"/>
        <v>0</v>
      </c>
      <c r="AQ57" s="63" t="s">
        <v>24</v>
      </c>
      <c r="AR57" s="351"/>
      <c r="AS57" s="352"/>
      <c r="AT57" s="25"/>
    </row>
    <row r="58" spans="1:46" ht="18.75">
      <c r="A58" s="26" t="s">
        <v>0</v>
      </c>
      <c r="C58" s="77" t="s">
        <v>23</v>
      </c>
      <c r="D58" s="1"/>
      <c r="E58" s="16"/>
      <c r="F58" s="1"/>
      <c r="G58" s="1"/>
      <c r="H58" s="16"/>
      <c r="I58" s="1"/>
      <c r="J58" s="1"/>
      <c r="K58" s="16"/>
      <c r="L58" s="1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88"/>
      <c r="Y58" s="86"/>
      <c r="Z58" s="17"/>
      <c r="AA58" s="17"/>
      <c r="AB58" s="17"/>
      <c r="AC58" s="17"/>
      <c r="AD58" s="17"/>
      <c r="AE58" s="17">
        <v>101</v>
      </c>
      <c r="AF58" s="17">
        <v>19.6971</v>
      </c>
      <c r="AG58" s="17">
        <v>5572.453</v>
      </c>
      <c r="AH58" s="17">
        <v>101</v>
      </c>
      <c r="AI58" s="17">
        <v>19.3353</v>
      </c>
      <c r="AJ58" s="17">
        <v>6071.757</v>
      </c>
      <c r="AK58" s="17">
        <v>7</v>
      </c>
      <c r="AL58" s="17">
        <v>0.6603</v>
      </c>
      <c r="AM58" s="17">
        <v>220.281</v>
      </c>
      <c r="AN58" s="3">
        <f t="shared" si="0"/>
        <v>209</v>
      </c>
      <c r="AO58" s="3">
        <f t="shared" si="1"/>
        <v>39.692699999999995</v>
      </c>
      <c r="AP58" s="3">
        <f>+F58+I58+L58+O58+R58+U58+X58+AA58+AD58+AG58+AJ58+AM58</f>
        <v>11864.491</v>
      </c>
      <c r="AQ58" s="65" t="s">
        <v>23</v>
      </c>
      <c r="AR58" s="66"/>
      <c r="AS58" s="50" t="s">
        <v>0</v>
      </c>
      <c r="AT58" s="25"/>
    </row>
    <row r="59" spans="1:46" ht="18.75">
      <c r="A59" s="343" t="s">
        <v>62</v>
      </c>
      <c r="B59" s="344"/>
      <c r="C59" s="75" t="s">
        <v>63</v>
      </c>
      <c r="D59" s="1"/>
      <c r="E59" s="16"/>
      <c r="F59" s="1"/>
      <c r="G59" s="1"/>
      <c r="H59" s="16"/>
      <c r="I59" s="1"/>
      <c r="J59" s="1"/>
      <c r="K59" s="16"/>
      <c r="L59" s="1"/>
      <c r="M59" s="1"/>
      <c r="N59" s="16"/>
      <c r="O59" s="1"/>
      <c r="P59" s="9"/>
      <c r="Q59" s="301"/>
      <c r="R59" s="9"/>
      <c r="S59" s="9"/>
      <c r="T59" s="301"/>
      <c r="U59" s="9"/>
      <c r="V59" s="9"/>
      <c r="W59" s="301"/>
      <c r="X59" s="180"/>
      <c r="Y59" s="135"/>
      <c r="Z59" s="9"/>
      <c r="AA59" s="9"/>
      <c r="AB59" s="1"/>
      <c r="AC59" s="1"/>
      <c r="AD59" s="1"/>
      <c r="AE59" s="9"/>
      <c r="AF59" s="9"/>
      <c r="AG59" s="9"/>
      <c r="AH59" s="9"/>
      <c r="AI59" s="301"/>
      <c r="AJ59" s="9"/>
      <c r="AK59" s="9"/>
      <c r="AL59" s="301"/>
      <c r="AM59" s="9"/>
      <c r="AN59" s="1">
        <f t="shared" si="0"/>
        <v>0</v>
      </c>
      <c r="AO59" s="1">
        <f t="shared" si="1"/>
        <v>0</v>
      </c>
      <c r="AP59" s="1">
        <f>+F59+I59+L59+O59+R59+U59+X59+AA59+AD59+AG59+AJ59+AM59</f>
        <v>0</v>
      </c>
      <c r="AQ59" s="65" t="s">
        <v>63</v>
      </c>
      <c r="AR59" s="341" t="s">
        <v>62</v>
      </c>
      <c r="AS59" s="342"/>
      <c r="AT59" s="25"/>
    </row>
    <row r="60" spans="1:46" ht="18.75">
      <c r="A60" s="40"/>
      <c r="B60" s="41"/>
      <c r="C60" s="7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8"/>
      <c r="R60" s="8"/>
      <c r="S60" s="8"/>
      <c r="T60" s="8"/>
      <c r="U60" s="8"/>
      <c r="V60" s="8"/>
      <c r="W60" s="8"/>
      <c r="X60" s="182"/>
      <c r="Y60" s="134"/>
      <c r="Z60" s="8"/>
      <c r="AA60" s="8"/>
      <c r="AB60" s="2"/>
      <c r="AC60" s="2"/>
      <c r="AD60" s="2"/>
      <c r="AE60" s="8"/>
      <c r="AF60" s="8"/>
      <c r="AG60" s="8"/>
      <c r="AH60" s="8"/>
      <c r="AI60" s="8"/>
      <c r="AJ60" s="8"/>
      <c r="AK60" s="8"/>
      <c r="AL60" s="8"/>
      <c r="AM60" s="8"/>
      <c r="AN60" s="2">
        <f t="shared" si="0"/>
        <v>0</v>
      </c>
      <c r="AO60" s="2">
        <f t="shared" si="1"/>
        <v>0</v>
      </c>
      <c r="AP60" s="2">
        <f t="shared" si="2"/>
        <v>0</v>
      </c>
      <c r="AQ60" s="63" t="s">
        <v>24</v>
      </c>
      <c r="AR60" s="41"/>
      <c r="AS60" s="57"/>
      <c r="AT60" s="25"/>
    </row>
    <row r="61" spans="1:46" ht="18.75">
      <c r="A61" s="26" t="s">
        <v>0</v>
      </c>
      <c r="C61" s="77" t="s">
        <v>23</v>
      </c>
      <c r="D61" s="3">
        <f aca="true" t="shared" si="3" ref="D61:R61">+D6+D8+D10+D12+D14+D16+D18+D20+D22+D24+D26+D28+D30+D32+D34+D36+D38+D40+D42+D44+D46+D48+D50+D52+D54+D56+D58</f>
        <v>53</v>
      </c>
      <c r="E61" s="3">
        <f t="shared" si="3"/>
        <v>21.5346</v>
      </c>
      <c r="F61" s="3">
        <f t="shared" si="3"/>
        <v>8993.851999999999</v>
      </c>
      <c r="G61" s="3">
        <f t="shared" si="3"/>
        <v>51</v>
      </c>
      <c r="H61" s="3">
        <f t="shared" si="3"/>
        <v>10.9734</v>
      </c>
      <c r="I61" s="3">
        <f t="shared" si="3"/>
        <v>4880.365</v>
      </c>
      <c r="J61" s="3">
        <f t="shared" si="3"/>
        <v>54</v>
      </c>
      <c r="K61" s="3">
        <f t="shared" si="3"/>
        <v>5.8899</v>
      </c>
      <c r="L61" s="3">
        <f t="shared" si="3"/>
        <v>3156.801</v>
      </c>
      <c r="M61" s="3">
        <f t="shared" si="3"/>
        <v>73</v>
      </c>
      <c r="N61" s="3">
        <f t="shared" si="3"/>
        <v>4.0377</v>
      </c>
      <c r="O61" s="3">
        <f t="shared" si="3"/>
        <v>2662.7850000000003</v>
      </c>
      <c r="P61" s="17">
        <f t="shared" si="3"/>
        <v>105</v>
      </c>
      <c r="Q61" s="17">
        <f t="shared" si="3"/>
        <v>17.319</v>
      </c>
      <c r="R61" s="17">
        <f t="shared" si="3"/>
        <v>6737.135</v>
      </c>
      <c r="S61" s="17">
        <f aca="true" t="shared" si="4" ref="S61:AM61">+S6+S8+S10+S12+S14+S16+S18+S20+S22+S24+S26+S28+S30+S32+S34+S36+S38+S40+S42+S44+S46+S48+S50+S52+S54+S56+S58</f>
        <v>65</v>
      </c>
      <c r="T61" s="17">
        <f t="shared" si="4"/>
        <v>4.832380000000001</v>
      </c>
      <c r="U61" s="17">
        <f t="shared" si="4"/>
        <v>3114.234</v>
      </c>
      <c r="V61" s="17">
        <f t="shared" si="4"/>
        <v>97</v>
      </c>
      <c r="W61" s="17">
        <f t="shared" si="4"/>
        <v>8.4802</v>
      </c>
      <c r="X61" s="17">
        <f t="shared" si="4"/>
        <v>4320.156</v>
      </c>
      <c r="Y61" s="17">
        <f t="shared" si="4"/>
        <v>76</v>
      </c>
      <c r="Z61" s="17">
        <f t="shared" si="4"/>
        <v>4.1268</v>
      </c>
      <c r="AA61" s="17">
        <f t="shared" si="4"/>
        <v>3328.197</v>
      </c>
      <c r="AB61" s="3">
        <f t="shared" si="4"/>
        <v>44</v>
      </c>
      <c r="AC61" s="3">
        <f t="shared" si="4"/>
        <v>2.6384</v>
      </c>
      <c r="AD61" s="3">
        <f t="shared" si="4"/>
        <v>2326.6259999999997</v>
      </c>
      <c r="AE61" s="17">
        <f t="shared" si="4"/>
        <v>195</v>
      </c>
      <c r="AF61" s="17">
        <f t="shared" si="4"/>
        <v>92.911</v>
      </c>
      <c r="AG61" s="17">
        <f t="shared" si="4"/>
        <v>33682.981999999996</v>
      </c>
      <c r="AH61" s="17">
        <f t="shared" si="4"/>
        <v>228</v>
      </c>
      <c r="AI61" s="17">
        <f t="shared" si="4"/>
        <v>72.9666</v>
      </c>
      <c r="AJ61" s="17">
        <f t="shared" si="4"/>
        <v>29815.722</v>
      </c>
      <c r="AK61" s="17">
        <f t="shared" si="4"/>
        <v>91</v>
      </c>
      <c r="AL61" s="17">
        <f t="shared" si="4"/>
        <v>14.174299999999999</v>
      </c>
      <c r="AM61" s="17">
        <f t="shared" si="4"/>
        <v>6891.802</v>
      </c>
      <c r="AN61" s="3">
        <f t="shared" si="0"/>
        <v>1132</v>
      </c>
      <c r="AO61" s="3">
        <f t="shared" si="1"/>
        <v>259.88428</v>
      </c>
      <c r="AP61" s="3">
        <f t="shared" si="2"/>
        <v>109910.657</v>
      </c>
      <c r="AQ61" s="65" t="s">
        <v>23</v>
      </c>
      <c r="AR61" s="67"/>
      <c r="AS61" s="50" t="s">
        <v>0</v>
      </c>
      <c r="AT61" s="25"/>
    </row>
    <row r="62" spans="1:46" ht="18.75">
      <c r="A62" s="353" t="s">
        <v>92</v>
      </c>
      <c r="B62" s="354" t="s">
        <v>64</v>
      </c>
      <c r="C62" s="75" t="s">
        <v>63</v>
      </c>
      <c r="D62" s="1">
        <f>D59</f>
        <v>0</v>
      </c>
      <c r="E62" s="1">
        <f aca="true" t="shared" si="5" ref="E62:O62">E59</f>
        <v>0</v>
      </c>
      <c r="F62" s="1">
        <f t="shared" si="5"/>
        <v>0</v>
      </c>
      <c r="G62" s="1">
        <f t="shared" si="5"/>
        <v>0</v>
      </c>
      <c r="H62" s="1">
        <f t="shared" si="5"/>
        <v>0</v>
      </c>
      <c r="I62" s="1">
        <f t="shared" si="5"/>
        <v>0</v>
      </c>
      <c r="J62" s="1">
        <f t="shared" si="5"/>
        <v>0</v>
      </c>
      <c r="K62" s="1">
        <f t="shared" si="5"/>
        <v>0</v>
      </c>
      <c r="L62" s="1">
        <f t="shared" si="5"/>
        <v>0</v>
      </c>
      <c r="M62" s="1">
        <f t="shared" si="5"/>
        <v>0</v>
      </c>
      <c r="N62" s="1">
        <f t="shared" si="5"/>
        <v>0</v>
      </c>
      <c r="O62" s="1">
        <f t="shared" si="5"/>
        <v>0</v>
      </c>
      <c r="P62" s="9">
        <f aca="true" t="shared" si="6" ref="P62:AM62">P59</f>
        <v>0</v>
      </c>
      <c r="Q62" s="9">
        <f t="shared" si="6"/>
        <v>0</v>
      </c>
      <c r="R62" s="9">
        <f t="shared" si="6"/>
        <v>0</v>
      </c>
      <c r="S62" s="9">
        <f t="shared" si="6"/>
        <v>0</v>
      </c>
      <c r="T62" s="9">
        <f t="shared" si="6"/>
        <v>0</v>
      </c>
      <c r="U62" s="9">
        <f t="shared" si="6"/>
        <v>0</v>
      </c>
      <c r="V62" s="9">
        <f t="shared" si="6"/>
        <v>0</v>
      </c>
      <c r="W62" s="9">
        <f t="shared" si="6"/>
        <v>0</v>
      </c>
      <c r="X62" s="180">
        <f t="shared" si="6"/>
        <v>0</v>
      </c>
      <c r="Y62" s="135">
        <f t="shared" si="6"/>
        <v>0</v>
      </c>
      <c r="Z62" s="9">
        <f t="shared" si="6"/>
        <v>0</v>
      </c>
      <c r="AA62" s="9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9">
        <f t="shared" si="6"/>
        <v>0</v>
      </c>
      <c r="AF62" s="9">
        <f t="shared" si="6"/>
        <v>0</v>
      </c>
      <c r="AG62" s="9">
        <f t="shared" si="6"/>
        <v>0</v>
      </c>
      <c r="AH62" s="9">
        <f t="shared" si="6"/>
        <v>0</v>
      </c>
      <c r="AI62" s="9">
        <f t="shared" si="6"/>
        <v>0</v>
      </c>
      <c r="AJ62" s="9">
        <f>AJ59</f>
        <v>0</v>
      </c>
      <c r="AK62" s="9">
        <f t="shared" si="6"/>
        <v>0</v>
      </c>
      <c r="AL62" s="9">
        <f t="shared" si="6"/>
        <v>0</v>
      </c>
      <c r="AM62" s="9">
        <f t="shared" si="6"/>
        <v>0</v>
      </c>
      <c r="AN62" s="1">
        <f t="shared" si="0"/>
        <v>0</v>
      </c>
      <c r="AO62" s="1">
        <f>+E62+H62+K62+N62+Q62+T62+W62+Z62+AC62+AF62+AI62+AL62</f>
        <v>0</v>
      </c>
      <c r="AP62" s="1">
        <f t="shared" si="2"/>
        <v>0</v>
      </c>
      <c r="AQ62" s="65" t="s">
        <v>63</v>
      </c>
      <c r="AR62" s="373" t="s">
        <v>103</v>
      </c>
      <c r="AS62" s="374"/>
      <c r="AT62" s="25"/>
    </row>
    <row r="63" spans="1:46" ht="18.75">
      <c r="A63" s="40"/>
      <c r="B63" s="41"/>
      <c r="C63" s="76" t="s">
        <v>24</v>
      </c>
      <c r="D63" s="2">
        <f>D7+D9+D11+D13+D15+D17+D19+D21+D23+D25+D27+D29+D31+D33+D35+D37+D39+D41+D43+D45+D47+D49+D51+D53+D55+D57+D60</f>
        <v>0</v>
      </c>
      <c r="E63" s="2">
        <f aca="true" t="shared" si="7" ref="E63:O63">E7+E9+E11+E13+E15+E17+E19+E21+E23+E25+E27+E29+E31+E33+E35+E37+E39+E41+E43+E45+E47+E49+E51+E53+E55+E57+E60</f>
        <v>0</v>
      </c>
      <c r="F63" s="2">
        <f t="shared" si="7"/>
        <v>0</v>
      </c>
      <c r="G63" s="2">
        <f t="shared" si="7"/>
        <v>0</v>
      </c>
      <c r="H63" s="2">
        <f t="shared" si="7"/>
        <v>0</v>
      </c>
      <c r="I63" s="2">
        <f t="shared" si="7"/>
        <v>0</v>
      </c>
      <c r="J63" s="2">
        <f t="shared" si="7"/>
        <v>0</v>
      </c>
      <c r="K63" s="2">
        <f t="shared" si="7"/>
        <v>0</v>
      </c>
      <c r="L63" s="2">
        <f t="shared" si="7"/>
        <v>0</v>
      </c>
      <c r="M63" s="2">
        <f t="shared" si="7"/>
        <v>0</v>
      </c>
      <c r="N63" s="2">
        <f t="shared" si="7"/>
        <v>0</v>
      </c>
      <c r="O63" s="2">
        <f t="shared" si="7"/>
        <v>0</v>
      </c>
      <c r="P63" s="8">
        <f aca="true" t="shared" si="8" ref="P63:AM63">P7+P9+P11+P13+P15+P17+P19+P21+P23+P25+P27+P29+P31+P33+P35+P37+P39+P41+P43+P45+P47+P49+P51+P53+P55+P57+P60</f>
        <v>0</v>
      </c>
      <c r="Q63" s="8">
        <f t="shared" si="8"/>
        <v>0</v>
      </c>
      <c r="R63" s="8">
        <f t="shared" si="8"/>
        <v>0</v>
      </c>
      <c r="S63" s="8">
        <f t="shared" si="8"/>
        <v>0</v>
      </c>
      <c r="T63" s="8">
        <f t="shared" si="8"/>
        <v>0</v>
      </c>
      <c r="U63" s="8">
        <f t="shared" si="8"/>
        <v>0</v>
      </c>
      <c r="V63" s="8">
        <f t="shared" si="8"/>
        <v>0</v>
      </c>
      <c r="W63" s="8">
        <f t="shared" si="8"/>
        <v>0</v>
      </c>
      <c r="X63" s="182">
        <f t="shared" si="8"/>
        <v>0</v>
      </c>
      <c r="Y63" s="134">
        <f t="shared" si="8"/>
        <v>0</v>
      </c>
      <c r="Z63" s="8">
        <f t="shared" si="8"/>
        <v>0</v>
      </c>
      <c r="AA63" s="8">
        <f t="shared" si="8"/>
        <v>0</v>
      </c>
      <c r="AB63" s="2">
        <f t="shared" si="8"/>
        <v>0</v>
      </c>
      <c r="AC63" s="2">
        <f t="shared" si="8"/>
        <v>0</v>
      </c>
      <c r="AD63" s="2">
        <f t="shared" si="8"/>
        <v>0</v>
      </c>
      <c r="AE63" s="8">
        <f t="shared" si="8"/>
        <v>0</v>
      </c>
      <c r="AF63" s="8">
        <f t="shared" si="8"/>
        <v>0</v>
      </c>
      <c r="AG63" s="8">
        <f t="shared" si="8"/>
        <v>0</v>
      </c>
      <c r="AH63" s="8">
        <f t="shared" si="8"/>
        <v>0</v>
      </c>
      <c r="AI63" s="8">
        <f t="shared" si="8"/>
        <v>0</v>
      </c>
      <c r="AJ63" s="8">
        <f t="shared" si="8"/>
        <v>0</v>
      </c>
      <c r="AK63" s="8">
        <f t="shared" si="8"/>
        <v>0</v>
      </c>
      <c r="AL63" s="8">
        <f t="shared" si="8"/>
        <v>0</v>
      </c>
      <c r="AM63" s="8">
        <f t="shared" si="8"/>
        <v>0</v>
      </c>
      <c r="AN63" s="8">
        <f t="shared" si="0"/>
        <v>0</v>
      </c>
      <c r="AO63" s="2">
        <f t="shared" si="1"/>
        <v>0</v>
      </c>
      <c r="AP63" s="2">
        <f t="shared" si="2"/>
        <v>0</v>
      </c>
      <c r="AQ63" s="63" t="s">
        <v>24</v>
      </c>
      <c r="AR63" s="45"/>
      <c r="AS63" s="57"/>
      <c r="AT63" s="25"/>
    </row>
    <row r="64" spans="1:46" ht="18.75">
      <c r="A64" s="51" t="s">
        <v>65</v>
      </c>
      <c r="B64" s="336" t="s">
        <v>66</v>
      </c>
      <c r="C64" s="75" t="s">
        <v>23</v>
      </c>
      <c r="D64" s="1"/>
      <c r="E64" s="1"/>
      <c r="F64" s="1"/>
      <c r="G64" s="1">
        <v>1</v>
      </c>
      <c r="H64" s="1">
        <v>0.01</v>
      </c>
      <c r="I64" s="1">
        <v>4.725</v>
      </c>
      <c r="J64" s="1"/>
      <c r="K64" s="1"/>
      <c r="L64" s="1"/>
      <c r="M64" s="1">
        <v>2</v>
      </c>
      <c r="N64" s="1">
        <v>0.0405</v>
      </c>
      <c r="O64" s="1">
        <v>19.798</v>
      </c>
      <c r="P64" s="9"/>
      <c r="Q64" s="9"/>
      <c r="R64" s="9"/>
      <c r="S64" s="9"/>
      <c r="T64" s="9"/>
      <c r="U64" s="9"/>
      <c r="V64" s="9"/>
      <c r="W64" s="9"/>
      <c r="X64" s="180"/>
      <c r="Y64" s="135"/>
      <c r="Z64" s="9"/>
      <c r="AA64" s="9"/>
      <c r="AB64" s="1"/>
      <c r="AC64" s="1"/>
      <c r="AD64" s="1"/>
      <c r="AE64" s="9"/>
      <c r="AF64" s="9"/>
      <c r="AG64" s="9"/>
      <c r="AH64" s="9"/>
      <c r="AI64" s="9"/>
      <c r="AJ64" s="9"/>
      <c r="AK64" s="9">
        <v>1</v>
      </c>
      <c r="AL64" s="9">
        <v>0.0317</v>
      </c>
      <c r="AM64" s="9">
        <v>11.65</v>
      </c>
      <c r="AN64" s="9">
        <f t="shared" si="0"/>
        <v>4</v>
      </c>
      <c r="AO64" s="9">
        <f t="shared" si="1"/>
        <v>0.0822</v>
      </c>
      <c r="AP64" s="1">
        <f t="shared" si="2"/>
        <v>36.172999999999995</v>
      </c>
      <c r="AQ64" s="49" t="s">
        <v>23</v>
      </c>
      <c r="AR64" s="336" t="s">
        <v>66</v>
      </c>
      <c r="AS64" s="68" t="s">
        <v>65</v>
      </c>
      <c r="AT64" s="25"/>
    </row>
    <row r="65" spans="1:46" ht="18.75">
      <c r="A65" s="51"/>
      <c r="B65" s="337"/>
      <c r="C65" s="7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8"/>
      <c r="Q65" s="8"/>
      <c r="R65" s="8"/>
      <c r="S65" s="8"/>
      <c r="T65" s="8"/>
      <c r="U65" s="8"/>
      <c r="V65" s="8"/>
      <c r="W65" s="8"/>
      <c r="X65" s="182"/>
      <c r="Y65" s="134"/>
      <c r="Z65" s="8"/>
      <c r="AA65" s="8"/>
      <c r="AB65" s="2"/>
      <c r="AC65" s="2"/>
      <c r="AD65" s="2"/>
      <c r="AE65" s="8"/>
      <c r="AF65" s="8"/>
      <c r="AG65" s="8"/>
      <c r="AH65" s="8"/>
      <c r="AI65" s="8"/>
      <c r="AJ65" s="8"/>
      <c r="AK65" s="8"/>
      <c r="AL65" s="8"/>
      <c r="AM65" s="8"/>
      <c r="AN65" s="2">
        <f t="shared" si="0"/>
        <v>0</v>
      </c>
      <c r="AO65" s="2">
        <f t="shared" si="1"/>
        <v>0</v>
      </c>
      <c r="AP65" s="2">
        <f t="shared" si="2"/>
        <v>0</v>
      </c>
      <c r="AQ65" s="53" t="s">
        <v>24</v>
      </c>
      <c r="AR65" s="337"/>
      <c r="AS65" s="50"/>
      <c r="AT65" s="25"/>
    </row>
    <row r="66" spans="1:46" ht="18.75">
      <c r="A66" s="51" t="s">
        <v>67</v>
      </c>
      <c r="B66" s="336" t="s">
        <v>68</v>
      </c>
      <c r="C66" s="75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9"/>
      <c r="T66" s="9"/>
      <c r="U66" s="9"/>
      <c r="V66" s="9"/>
      <c r="W66" s="9"/>
      <c r="X66" s="180"/>
      <c r="Y66" s="135"/>
      <c r="Z66" s="9"/>
      <c r="AA66" s="9"/>
      <c r="AB66" s="1"/>
      <c r="AC66" s="1"/>
      <c r="AD66" s="1"/>
      <c r="AE66" s="9"/>
      <c r="AF66" s="9"/>
      <c r="AG66" s="9"/>
      <c r="AH66" s="9"/>
      <c r="AI66" s="9"/>
      <c r="AJ66" s="9"/>
      <c r="AK66" s="9"/>
      <c r="AL66" s="9"/>
      <c r="AM66" s="9"/>
      <c r="AN66" s="1">
        <f t="shared" si="0"/>
        <v>0</v>
      </c>
      <c r="AO66" s="1">
        <f t="shared" si="1"/>
        <v>0</v>
      </c>
      <c r="AP66" s="1">
        <f t="shared" si="2"/>
        <v>0</v>
      </c>
      <c r="AQ66" s="49" t="s">
        <v>23</v>
      </c>
      <c r="AR66" s="336" t="s">
        <v>68</v>
      </c>
      <c r="AS66" s="50" t="s">
        <v>67</v>
      </c>
      <c r="AT66" s="25"/>
    </row>
    <row r="67" spans="1:46" ht="18.75">
      <c r="A67" s="55" t="s">
        <v>49</v>
      </c>
      <c r="B67" s="337"/>
      <c r="C67" s="7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8"/>
      <c r="Q67" s="8"/>
      <c r="R67" s="8"/>
      <c r="S67" s="8"/>
      <c r="T67" s="8"/>
      <c r="U67" s="8"/>
      <c r="V67" s="8"/>
      <c r="W67" s="8"/>
      <c r="X67" s="182"/>
      <c r="Y67" s="134"/>
      <c r="Z67" s="8"/>
      <c r="AA67" s="8"/>
      <c r="AB67" s="2"/>
      <c r="AC67" s="2"/>
      <c r="AD67" s="2"/>
      <c r="AE67" s="8"/>
      <c r="AF67" s="8"/>
      <c r="AG67" s="8"/>
      <c r="AH67" s="8"/>
      <c r="AI67" s="8"/>
      <c r="AJ67" s="8"/>
      <c r="AK67" s="8"/>
      <c r="AL67" s="8"/>
      <c r="AM67" s="8"/>
      <c r="AN67" s="2">
        <f t="shared" si="0"/>
        <v>0</v>
      </c>
      <c r="AO67" s="2">
        <f t="shared" si="1"/>
        <v>0</v>
      </c>
      <c r="AP67" s="2">
        <f t="shared" si="2"/>
        <v>0</v>
      </c>
      <c r="AQ67" s="56" t="s">
        <v>24</v>
      </c>
      <c r="AR67" s="337"/>
      <c r="AS67" s="57" t="s">
        <v>49</v>
      </c>
      <c r="AT67" s="25"/>
    </row>
    <row r="68" spans="1:46" ht="18.75">
      <c r="A68" s="378" t="s">
        <v>106</v>
      </c>
      <c r="B68" s="379"/>
      <c r="C68" s="75" t="s">
        <v>23</v>
      </c>
      <c r="D68" s="1">
        <f>D61+D62+D64+D66</f>
        <v>53</v>
      </c>
      <c r="E68" s="1">
        <f>+E61+E64+E66</f>
        <v>21.5346</v>
      </c>
      <c r="F68" s="1">
        <f>F61+F62+F64+F66</f>
        <v>8993.851999999999</v>
      </c>
      <c r="G68" s="1">
        <f>G61+G62+G64+G66</f>
        <v>52</v>
      </c>
      <c r="H68" s="1">
        <f>+H61+H64+H66</f>
        <v>10.9834</v>
      </c>
      <c r="I68" s="1">
        <f>I61+I62+I64+I66</f>
        <v>4885.09</v>
      </c>
      <c r="J68" s="1">
        <f>J61+J62+J64+J66</f>
        <v>54</v>
      </c>
      <c r="K68" s="1">
        <f>+K61+K64+K66</f>
        <v>5.8899</v>
      </c>
      <c r="L68" s="1">
        <f aca="true" t="shared" si="9" ref="L68:AM68">L61+L62+L64+L66</f>
        <v>3156.801</v>
      </c>
      <c r="M68" s="1">
        <f t="shared" si="9"/>
        <v>75</v>
      </c>
      <c r="N68" s="1">
        <f>+N61+N64+N66</f>
        <v>4.0782</v>
      </c>
      <c r="O68" s="1">
        <f t="shared" si="9"/>
        <v>2682.583</v>
      </c>
      <c r="P68" s="9">
        <f t="shared" si="9"/>
        <v>105</v>
      </c>
      <c r="Q68" s="9">
        <f>+Q61+Q64+Q66</f>
        <v>17.319</v>
      </c>
      <c r="R68" s="9">
        <f t="shared" si="9"/>
        <v>6737.135</v>
      </c>
      <c r="S68" s="9">
        <f t="shared" si="9"/>
        <v>65</v>
      </c>
      <c r="T68" s="9">
        <f>+T61+T64+T66</f>
        <v>4.832380000000001</v>
      </c>
      <c r="U68" s="9">
        <f t="shared" si="9"/>
        <v>3114.234</v>
      </c>
      <c r="V68" s="9">
        <f t="shared" si="9"/>
        <v>97</v>
      </c>
      <c r="W68" s="9">
        <f>+W61+W64+W66</f>
        <v>8.4802</v>
      </c>
      <c r="X68" s="180">
        <f t="shared" si="9"/>
        <v>4320.156</v>
      </c>
      <c r="Y68" s="135">
        <f t="shared" si="9"/>
        <v>76</v>
      </c>
      <c r="Z68" s="9">
        <f>+Z61+Z64+Z66</f>
        <v>4.1268</v>
      </c>
      <c r="AA68" s="9">
        <f t="shared" si="9"/>
        <v>3328.197</v>
      </c>
      <c r="AB68" s="1">
        <f t="shared" si="9"/>
        <v>44</v>
      </c>
      <c r="AC68" s="1">
        <f>+AC61+AC64+AC66</f>
        <v>2.6384</v>
      </c>
      <c r="AD68" s="1">
        <f t="shared" si="9"/>
        <v>2326.6259999999997</v>
      </c>
      <c r="AE68" s="9">
        <f t="shared" si="9"/>
        <v>195</v>
      </c>
      <c r="AF68" s="9">
        <f>+AF61+AF64+AF66</f>
        <v>92.911</v>
      </c>
      <c r="AG68" s="9">
        <f t="shared" si="9"/>
        <v>33682.981999999996</v>
      </c>
      <c r="AH68" s="9">
        <f t="shared" si="9"/>
        <v>228</v>
      </c>
      <c r="AI68" s="9">
        <f>+AI61+AI64+AI66</f>
        <v>72.9666</v>
      </c>
      <c r="AJ68" s="9">
        <f t="shared" si="9"/>
        <v>29815.722</v>
      </c>
      <c r="AK68" s="9">
        <f t="shared" si="9"/>
        <v>92</v>
      </c>
      <c r="AL68" s="9">
        <f>+AL61+AL64+AL66</f>
        <v>14.206</v>
      </c>
      <c r="AM68" s="9">
        <f t="shared" si="9"/>
        <v>6903.451999999999</v>
      </c>
      <c r="AN68" s="9">
        <f>+AN61+AN64+AN66+AN62</f>
        <v>1136</v>
      </c>
      <c r="AO68" s="1">
        <f t="shared" si="1"/>
        <v>259.96648</v>
      </c>
      <c r="AP68" s="1">
        <f t="shared" si="2"/>
        <v>109946.83</v>
      </c>
      <c r="AQ68" s="62" t="s">
        <v>23</v>
      </c>
      <c r="AR68" s="389" t="s">
        <v>77</v>
      </c>
      <c r="AS68" s="390"/>
      <c r="AT68" s="25"/>
    </row>
    <row r="69" spans="1:46" ht="18.75">
      <c r="A69" s="380"/>
      <c r="B69" s="381"/>
      <c r="C69" s="76" t="s">
        <v>24</v>
      </c>
      <c r="D69" s="2">
        <f>+D63+D65+D67</f>
        <v>0</v>
      </c>
      <c r="E69" s="2">
        <f>+E63+E65+E67</f>
        <v>0</v>
      </c>
      <c r="F69" s="2">
        <f>+F63+F65+F67</f>
        <v>0</v>
      </c>
      <c r="G69" s="2">
        <f>+G63+G65+G67</f>
        <v>0</v>
      </c>
      <c r="H69" s="2">
        <f aca="true" t="shared" si="10" ref="H69:O69">+H63+H65+H67</f>
        <v>0</v>
      </c>
      <c r="I69" s="2">
        <f t="shared" si="10"/>
        <v>0</v>
      </c>
      <c r="J69" s="2">
        <f t="shared" si="10"/>
        <v>0</v>
      </c>
      <c r="K69" s="2">
        <f t="shared" si="10"/>
        <v>0</v>
      </c>
      <c r="L69" s="2">
        <f t="shared" si="10"/>
        <v>0</v>
      </c>
      <c r="M69" s="2">
        <f t="shared" si="10"/>
        <v>0</v>
      </c>
      <c r="N69" s="2">
        <f t="shared" si="10"/>
        <v>0</v>
      </c>
      <c r="O69" s="2">
        <f t="shared" si="10"/>
        <v>0</v>
      </c>
      <c r="P69" s="8">
        <f aca="true" t="shared" si="11" ref="P69:AN69">+P63+P65+P67</f>
        <v>0</v>
      </c>
      <c r="Q69" s="8">
        <f t="shared" si="11"/>
        <v>0</v>
      </c>
      <c r="R69" s="8">
        <f t="shared" si="11"/>
        <v>0</v>
      </c>
      <c r="S69" s="8">
        <f t="shared" si="11"/>
        <v>0</v>
      </c>
      <c r="T69" s="8">
        <f t="shared" si="11"/>
        <v>0</v>
      </c>
      <c r="U69" s="8">
        <f t="shared" si="11"/>
        <v>0</v>
      </c>
      <c r="V69" s="8">
        <f t="shared" si="11"/>
        <v>0</v>
      </c>
      <c r="W69" s="8">
        <f t="shared" si="11"/>
        <v>0</v>
      </c>
      <c r="X69" s="185">
        <f t="shared" si="11"/>
        <v>0</v>
      </c>
      <c r="Y69" s="8">
        <f t="shared" si="11"/>
        <v>0</v>
      </c>
      <c r="Z69" s="8">
        <f t="shared" si="11"/>
        <v>0</v>
      </c>
      <c r="AA69" s="8">
        <f t="shared" si="11"/>
        <v>0</v>
      </c>
      <c r="AB69" s="2">
        <f t="shared" si="11"/>
        <v>0</v>
      </c>
      <c r="AC69" s="2">
        <f t="shared" si="11"/>
        <v>0</v>
      </c>
      <c r="AD69" s="2">
        <f t="shared" si="11"/>
        <v>0</v>
      </c>
      <c r="AE69" s="8">
        <f t="shared" si="11"/>
        <v>0</v>
      </c>
      <c r="AF69" s="8">
        <f t="shared" si="11"/>
        <v>0</v>
      </c>
      <c r="AG69" s="8">
        <f t="shared" si="11"/>
        <v>0</v>
      </c>
      <c r="AH69" s="8">
        <f t="shared" si="11"/>
        <v>0</v>
      </c>
      <c r="AI69" s="8">
        <f t="shared" si="11"/>
        <v>0</v>
      </c>
      <c r="AJ69" s="8">
        <f t="shared" si="11"/>
        <v>0</v>
      </c>
      <c r="AK69" s="8">
        <f t="shared" si="11"/>
        <v>0</v>
      </c>
      <c r="AL69" s="8">
        <f t="shared" si="11"/>
        <v>0</v>
      </c>
      <c r="AM69" s="8">
        <f t="shared" si="11"/>
        <v>0</v>
      </c>
      <c r="AN69" s="8">
        <f t="shared" si="11"/>
        <v>0</v>
      </c>
      <c r="AO69" s="2">
        <f t="shared" si="1"/>
        <v>0</v>
      </c>
      <c r="AP69" s="2">
        <f t="shared" si="2"/>
        <v>0</v>
      </c>
      <c r="AQ69" s="63" t="s">
        <v>24</v>
      </c>
      <c r="AR69" s="391"/>
      <c r="AS69" s="392"/>
      <c r="AT69" s="25"/>
    </row>
    <row r="70" spans="1:46" ht="19.5" thickBot="1">
      <c r="A70" s="382" t="s">
        <v>99</v>
      </c>
      <c r="B70" s="383" t="s">
        <v>69</v>
      </c>
      <c r="C70" s="21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0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f t="shared" si="1"/>
        <v>0</v>
      </c>
      <c r="AO70" s="11">
        <f t="shared" si="1"/>
        <v>0</v>
      </c>
      <c r="AP70" s="11">
        <f t="shared" si="2"/>
        <v>0</v>
      </c>
      <c r="AQ70" s="386" t="s">
        <v>99</v>
      </c>
      <c r="AR70" s="387" t="s">
        <v>69</v>
      </c>
      <c r="AS70" s="388"/>
      <c r="AT70" s="25"/>
    </row>
    <row r="71" spans="1:46" ht="19.5" thickBot="1">
      <c r="A71" s="384" t="s">
        <v>101</v>
      </c>
      <c r="B71" s="385" t="s">
        <v>70</v>
      </c>
      <c r="C71" s="21"/>
      <c r="D71" s="10">
        <f aca="true" t="shared" si="12" ref="D71:O71">D68+D69</f>
        <v>53</v>
      </c>
      <c r="E71" s="11">
        <f t="shared" si="12"/>
        <v>21.5346</v>
      </c>
      <c r="F71" s="11">
        <f t="shared" si="12"/>
        <v>8993.851999999999</v>
      </c>
      <c r="G71" s="10">
        <f t="shared" si="12"/>
        <v>52</v>
      </c>
      <c r="H71" s="11">
        <f t="shared" si="12"/>
        <v>10.9834</v>
      </c>
      <c r="I71" s="11">
        <f t="shared" si="12"/>
        <v>4885.09</v>
      </c>
      <c r="J71" s="10">
        <f t="shared" si="12"/>
        <v>54</v>
      </c>
      <c r="K71" s="11">
        <f t="shared" si="12"/>
        <v>5.8899</v>
      </c>
      <c r="L71" s="11">
        <f t="shared" si="12"/>
        <v>3156.801</v>
      </c>
      <c r="M71" s="10">
        <f t="shared" si="12"/>
        <v>75</v>
      </c>
      <c r="N71" s="11">
        <f t="shared" si="12"/>
        <v>4.0782</v>
      </c>
      <c r="O71" s="11">
        <f t="shared" si="12"/>
        <v>2682.583</v>
      </c>
      <c r="P71" s="11">
        <f aca="true" t="shared" si="13" ref="P71:AM71">P68+P69</f>
        <v>105</v>
      </c>
      <c r="Q71" s="11">
        <f t="shared" si="13"/>
        <v>17.319</v>
      </c>
      <c r="R71" s="11">
        <f t="shared" si="13"/>
        <v>6737.135</v>
      </c>
      <c r="S71" s="11">
        <f t="shared" si="13"/>
        <v>65</v>
      </c>
      <c r="T71" s="11">
        <f t="shared" si="13"/>
        <v>4.832380000000001</v>
      </c>
      <c r="U71" s="11">
        <f t="shared" si="13"/>
        <v>3114.234</v>
      </c>
      <c r="V71" s="11">
        <f>V68+V69+V70</f>
        <v>97</v>
      </c>
      <c r="W71" s="11">
        <f>W68+W69+W70</f>
        <v>8.4802</v>
      </c>
      <c r="X71" s="12">
        <f>X68+X69+X70</f>
        <v>4320.156</v>
      </c>
      <c r="Y71" s="11">
        <f t="shared" si="13"/>
        <v>76</v>
      </c>
      <c r="Z71" s="11">
        <f t="shared" si="13"/>
        <v>4.1268</v>
      </c>
      <c r="AA71" s="11">
        <f t="shared" si="13"/>
        <v>3328.197</v>
      </c>
      <c r="AB71" s="10">
        <f t="shared" si="13"/>
        <v>44</v>
      </c>
      <c r="AC71" s="11">
        <f t="shared" si="13"/>
        <v>2.6384</v>
      </c>
      <c r="AD71" s="11">
        <f t="shared" si="13"/>
        <v>2326.6259999999997</v>
      </c>
      <c r="AE71" s="11">
        <f t="shared" si="13"/>
        <v>195</v>
      </c>
      <c r="AF71" s="11">
        <f t="shared" si="13"/>
        <v>92.911</v>
      </c>
      <c r="AG71" s="11">
        <f t="shared" si="13"/>
        <v>33682.981999999996</v>
      </c>
      <c r="AH71" s="11">
        <f t="shared" si="13"/>
        <v>228</v>
      </c>
      <c r="AI71" s="11">
        <f t="shared" si="13"/>
        <v>72.9666</v>
      </c>
      <c r="AJ71" s="11">
        <f t="shared" si="13"/>
        <v>29815.722</v>
      </c>
      <c r="AK71" s="11">
        <f t="shared" si="13"/>
        <v>92</v>
      </c>
      <c r="AL71" s="11">
        <f t="shared" si="13"/>
        <v>14.206</v>
      </c>
      <c r="AM71" s="11">
        <f t="shared" si="13"/>
        <v>6903.451999999999</v>
      </c>
      <c r="AN71" s="11">
        <f>+D71+G71+J71+M71+P71+S71+V71+Y71+AB71+AE71+AH71+AK71</f>
        <v>1136</v>
      </c>
      <c r="AO71" s="11">
        <f>+E71+H71+K71+N71+Q71+T71+W71+Z71+AC71+AF71+AI71+AL71</f>
        <v>259.96648</v>
      </c>
      <c r="AP71" s="11">
        <f>+F71+I71+L71+O71+R71+U71+X71+AA71+AD71+AG71+AJ71+AM71</f>
        <v>109946.83</v>
      </c>
      <c r="AQ71" s="375" t="s">
        <v>101</v>
      </c>
      <c r="AR71" s="376" t="s">
        <v>70</v>
      </c>
      <c r="AS71" s="377" t="s">
        <v>0</v>
      </c>
      <c r="AT71" s="25"/>
    </row>
    <row r="72" spans="24:44" ht="18.75">
      <c r="X72" s="309" t="s">
        <v>88</v>
      </c>
      <c r="AN72" s="70"/>
      <c r="AR72" s="69" t="s">
        <v>88</v>
      </c>
    </row>
  </sheetData>
  <sheetProtection/>
  <mergeCells count="67">
    <mergeCell ref="AR30:AR31"/>
    <mergeCell ref="AR48:AR49"/>
    <mergeCell ref="AR50:AR51"/>
    <mergeCell ref="AR40:AR41"/>
    <mergeCell ref="AR42:AR43"/>
    <mergeCell ref="AR44:AR45"/>
    <mergeCell ref="AR46:AR47"/>
    <mergeCell ref="AR56:AS57"/>
    <mergeCell ref="AR36:AR37"/>
    <mergeCell ref="A1:X1"/>
    <mergeCell ref="AR52:AR53"/>
    <mergeCell ref="AR54:AR55"/>
    <mergeCell ref="AR16:AR17"/>
    <mergeCell ref="AR18:AR19"/>
    <mergeCell ref="AR20:AR21"/>
    <mergeCell ref="AR22:AR23"/>
    <mergeCell ref="AR28:AR29"/>
    <mergeCell ref="B66:B67"/>
    <mergeCell ref="B64:B65"/>
    <mergeCell ref="B46:B47"/>
    <mergeCell ref="AR59:AS59"/>
    <mergeCell ref="AQ71:AS71"/>
    <mergeCell ref="AR62:AS62"/>
    <mergeCell ref="AR64:AR65"/>
    <mergeCell ref="AR66:AR67"/>
    <mergeCell ref="AQ70:AS70"/>
    <mergeCell ref="AR68:AS69"/>
    <mergeCell ref="A56:B57"/>
    <mergeCell ref="AR24:AR25"/>
    <mergeCell ref="AR26:AR27"/>
    <mergeCell ref="A68:B69"/>
    <mergeCell ref="A70:B70"/>
    <mergeCell ref="A62:B62"/>
    <mergeCell ref="B26:B27"/>
    <mergeCell ref="B28:B29"/>
    <mergeCell ref="B30:B31"/>
    <mergeCell ref="B32:B33"/>
    <mergeCell ref="B36:B37"/>
    <mergeCell ref="AR38:AR39"/>
    <mergeCell ref="B50:B51"/>
    <mergeCell ref="B52:B53"/>
    <mergeCell ref="A59:B59"/>
    <mergeCell ref="B42:B43"/>
    <mergeCell ref="B44:B45"/>
    <mergeCell ref="B38:B39"/>
    <mergeCell ref="B40:B41"/>
    <mergeCell ref="B54:B55"/>
    <mergeCell ref="B24:B25"/>
    <mergeCell ref="AR32:AR33"/>
    <mergeCell ref="AR34:AR35"/>
    <mergeCell ref="A71:B71"/>
    <mergeCell ref="AR6:AR7"/>
    <mergeCell ref="AR8:AR9"/>
    <mergeCell ref="AR10:AR11"/>
    <mergeCell ref="AR12:AR13"/>
    <mergeCell ref="AR14:AR15"/>
    <mergeCell ref="B34:B35"/>
    <mergeCell ref="B6:B7"/>
    <mergeCell ref="B8:B9"/>
    <mergeCell ref="B10:B11"/>
    <mergeCell ref="B12:B13"/>
    <mergeCell ref="B48:B49"/>
    <mergeCell ref="B14:B15"/>
    <mergeCell ref="B16:B17"/>
    <mergeCell ref="B18:B19"/>
    <mergeCell ref="B20:B21"/>
    <mergeCell ref="B22:B2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9:E70 G69:AL70 F69:F70 D68 I68:J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2011-11-18T10:15:11Z</cp:lastPrinted>
  <dcterms:created xsi:type="dcterms:W3CDTF">1999-07-23T00:11:42Z</dcterms:created>
  <dcterms:modified xsi:type="dcterms:W3CDTF">2013-06-17T04:30:34Z</dcterms:modified>
  <cp:category/>
  <cp:version/>
  <cp:contentType/>
  <cp:contentStatus/>
</cp:coreProperties>
</file>