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465" windowHeight="4800" activeTab="0"/>
  </bookViews>
  <sheets>
    <sheet name="公表資料" sheetId="1" r:id="rId1"/>
  </sheets>
  <definedNames>
    <definedName name="_xlnm.Print_Area" localSheetId="0">'公表資料'!$A$1:$AQ$324</definedName>
  </definedNames>
  <calcPr fullCalcOnLoad="1"/>
</workbook>
</file>

<file path=xl/comments1.xml><?xml version="1.0" encoding="utf-8"?>
<comments xmlns="http://schemas.openxmlformats.org/spreadsheetml/2006/main">
  <authors>
    <author>Administrator</author>
  </authors>
  <commentList>
    <comment ref="B213" authorId="0">
      <text>
        <r>
          <rPr>
            <sz val="9"/>
            <rFont val="ＭＳ Ｐゴシック"/>
            <family val="3"/>
          </rPr>
          <t>委員会資料基ページ。一番下。
対外的説明の際、県債管理基金のうち一般分のみをとらえる。（純粋な調整は一般分のみ）</t>
        </r>
      </text>
    </comment>
  </commentList>
</comments>
</file>

<file path=xl/sharedStrings.xml><?xml version="1.0" encoding="utf-8"?>
<sst xmlns="http://schemas.openxmlformats.org/spreadsheetml/2006/main" count="358" uniqueCount="274">
  <si>
    <t>③物件費（△16億円）→ 指定管理者制度導入に伴う委託料の減少</t>
  </si>
  <si>
    <t>平成18年度</t>
  </si>
  <si>
    <t>地方一般財源の地方税には，地方消費税精算金の歳入歳出差引分が加算されている。</t>
  </si>
  <si>
    <t>（２）</t>
  </si>
  <si>
    <t>（３）</t>
  </si>
  <si>
    <t>（４）</t>
  </si>
  <si>
    <t>（６）</t>
  </si>
  <si>
    <t>％）となった。</t>
  </si>
  <si>
    <t>（７）</t>
  </si>
  <si>
    <t>（単位：千円，％）</t>
  </si>
  <si>
    <t>（単位：千円，％）</t>
  </si>
  <si>
    <t>（単位：千円，％）</t>
  </si>
  <si>
    <t>財政指標等の年度別推移（平成１３年度～平成１８年度）</t>
  </si>
  <si>
    <t>93.6(99.5)</t>
  </si>
  <si>
    <t>92.8(100.4)</t>
  </si>
  <si>
    <t>93.6(99.5)</t>
  </si>
  <si>
    <t>分担金・負担金は174億円で，国営土地改良事業国直轄負担金の繰上償還により前年度を上回り，前</t>
  </si>
  <si>
    <t>年度比77億円の増（＋79.0％）となった。</t>
  </si>
  <si>
    <t>財産収入は78億円で，大口案件がなかったこと等により前年度を下回り，前年度比70億円の減（△47.3</t>
  </si>
  <si>
    <t>により前年度を下回り，前年度比77億円の減（△8.1％）となった。</t>
  </si>
  <si>
    <t>（単位：百万円）</t>
  </si>
  <si>
    <t>１　歳入総額　　　  　　　　（Ａ）</t>
  </si>
  <si>
    <t>区　　　　　　分</t>
  </si>
  <si>
    <t>決算額</t>
  </si>
  <si>
    <t>構成比</t>
  </si>
  <si>
    <t>増減率</t>
  </si>
  <si>
    <t>計</t>
  </si>
  <si>
    <t>義務的経費</t>
  </si>
  <si>
    <t>財政力指数</t>
  </si>
  <si>
    <t>経常収支比率</t>
  </si>
  <si>
    <t>公債費比率</t>
  </si>
  <si>
    <t>起債制限比率</t>
  </si>
  <si>
    <t>財政指標等</t>
  </si>
  <si>
    <t>　標準財政規模に対する比率</t>
  </si>
  <si>
    <t>財政力指数</t>
  </si>
  <si>
    <t>経常収支比率</t>
  </si>
  <si>
    <t>公債費比率</t>
  </si>
  <si>
    <t>起債制限比率</t>
  </si>
  <si>
    <t>標準財政規模</t>
  </si>
  <si>
    <t>１　概要</t>
  </si>
  <si>
    <t xml:space="preserve"> Ａ－（Ｂ＋Ｃ） </t>
  </si>
  <si>
    <t>Ｄ－Ｃ</t>
  </si>
  <si>
    <t xml:space="preserve">Ａ：当該年度の普通会計に係る元利償還金 </t>
  </si>
  <si>
    <t>Ｂ：元利償還金に充てられた特定財源</t>
  </si>
  <si>
    <t>Ｃ：災害復旧費等に係る基準財政需要額</t>
  </si>
  <si>
    <t xml:space="preserve">Ｂ：元利償還金に充てられた特定財源 </t>
  </si>
  <si>
    <t>２　歳出総額　　　  　　　　（Ｂ）</t>
  </si>
  <si>
    <t>６　単年度収支　　  　　　　（Ｆ）</t>
  </si>
  <si>
    <t>その他経費</t>
  </si>
  <si>
    <t>２　歳入</t>
  </si>
  <si>
    <t>決算額</t>
  </si>
  <si>
    <t>構成比</t>
  </si>
  <si>
    <t>平成１５年度</t>
  </si>
  <si>
    <t>平成１６年度</t>
  </si>
  <si>
    <t>平成１３年度</t>
  </si>
  <si>
    <t>平成１４年度</t>
  </si>
  <si>
    <t>90.7（92.7）</t>
  </si>
  <si>
    <t>90.5(102.1)</t>
  </si>
  <si>
    <t>91.5(98.1)</t>
  </si>
  <si>
    <t>３　歳入歳出差引額（形式収支）
 　　　　　　　　　 （Ｃ＝Ａ－Ｂ)</t>
  </si>
  <si>
    <t>４　翌年度へ繰越すべき財源  （Ｄ)</t>
  </si>
  <si>
    <t>５　実質収支        （Ｅ＝Ｃ－Ｄ)</t>
  </si>
  <si>
    <t>３　歳出</t>
  </si>
  <si>
    <t>人件費</t>
  </si>
  <si>
    <t>扶助費</t>
  </si>
  <si>
    <t>公債費</t>
  </si>
  <si>
    <t>投資的経費</t>
  </si>
  <si>
    <t>　</t>
  </si>
  <si>
    <t>普通建設事業費</t>
  </si>
  <si>
    <t>災害復旧事業費</t>
  </si>
  <si>
    <t>物件費</t>
  </si>
  <si>
    <t>維持補修費</t>
  </si>
  <si>
    <t>補助費等</t>
  </si>
  <si>
    <t>積立金</t>
  </si>
  <si>
    <t>投資及び出資金</t>
  </si>
  <si>
    <t>貸付金</t>
  </si>
  <si>
    <t>繰出金</t>
  </si>
  <si>
    <t>93.8(103.9)</t>
  </si>
  <si>
    <t>Ｄ－（Ｃ＋Ｅ）</t>
  </si>
  <si>
    <t>平成１７年度</t>
  </si>
  <si>
    <t>実質公債費比率</t>
  </si>
  <si>
    <t>実質公債費比率</t>
  </si>
  <si>
    <t>全国平均</t>
  </si>
  <si>
    <t>（最近の全国平均値と宮城県値の推移）</t>
  </si>
  <si>
    <t>【性質別】</t>
  </si>
  <si>
    <t>Ａ：当該年度の普通会計に係る元利償還金</t>
  </si>
  <si>
    <t>Ｃ：災害復旧費等に係る基準財政需要額</t>
  </si>
  <si>
    <t>Ｄ：標準財政規模＋臨時財政対策債発行可能額</t>
  </si>
  <si>
    <t>【目的別】</t>
  </si>
  <si>
    <t>94.4(101.5)</t>
  </si>
  <si>
    <t>－</t>
  </si>
  <si>
    <t>88.9(92.1)</t>
  </si>
  <si>
    <t>89.1(102.5)</t>
  </si>
  <si>
    <t>92.4(102.9)</t>
  </si>
  <si>
    <t>７　積立金　　　　  　　　　（Ｇ）</t>
  </si>
  <si>
    <t>８　積立金取崩し額  　　　　（Ｈ）</t>
  </si>
  <si>
    <t>９　実質単年度収支　（Ｆ＋Ｇ－Ｈ）</t>
  </si>
  <si>
    <t>増減額</t>
  </si>
  <si>
    <t>地方債現在高
  （単位：百万円)</t>
  </si>
  <si>
    <t>積立金現在高
 （単位：百万円)</t>
  </si>
  <si>
    <t>標準財政規模
 （単位：百万円)</t>
  </si>
  <si>
    <t>る財政需要を示す額とされている。</t>
  </si>
  <si>
    <t>地方交付税の不交付団体となる。</t>
  </si>
  <si>
    <t>税等を中心とする経常的な収入たる一般財源がどの程度充当されているかをみることによ</t>
  </si>
  <si>
    <t>標準財政規模に占める公債費に充当された一般財源（交付税措置分を除く）の割合を指</t>
  </si>
  <si>
    <t>一部の地方債の発行が制限されていた。</t>
  </si>
  <si>
    <t>を行うことができないとされている。</t>
  </si>
  <si>
    <t>　うち財政調整４基金</t>
  </si>
  <si>
    <t>【主な要因】</t>
  </si>
  <si>
    <t>カ年平均を用いることとされている。</t>
  </si>
  <si>
    <t>地方交付税
　＋臨時財政対策債</t>
  </si>
  <si>
    <r>
      <t xml:space="preserve">地方一般財源
</t>
    </r>
    <r>
      <rPr>
        <sz val="8"/>
        <rFont val="ＭＳ 明朝"/>
        <family val="1"/>
      </rPr>
      <t>（地方税+地方交付税+臨時財政対策債+減税補てん特例交付金+減税補てん債+地方譲与税）</t>
    </r>
  </si>
  <si>
    <t>平成13年度</t>
  </si>
  <si>
    <t>平成14年度</t>
  </si>
  <si>
    <t>平成15年度</t>
  </si>
  <si>
    <t>平成16年度</t>
  </si>
  <si>
    <t>平成17年度</t>
  </si>
  <si>
    <t>宮 城 県</t>
  </si>
  <si>
    <t>順　　位</t>
  </si>
  <si>
    <t>91.6(97.6)</t>
  </si>
  <si>
    <t>※</t>
  </si>
  <si>
    <t>各　種　指　標　の　解　説</t>
  </si>
  <si>
    <t>地方交付税法の規定により算定した基準財政収入額を基準財政需要額で除して得た数値</t>
  </si>
  <si>
    <t>となるものとされている。</t>
  </si>
  <si>
    <t>90.7(92.7)</t>
  </si>
  <si>
    <t>91.6(97.6)</t>
  </si>
  <si>
    <t>90.5(102.1)</t>
  </si>
  <si>
    <t>93.8(103.9)</t>
  </si>
  <si>
    <t>94.4(101.5)</t>
  </si>
  <si>
    <t>Ｄ：標準財政規模　＋　臨時財政対策債発行可能額</t>
  </si>
  <si>
    <t>Ｄ－（Ｃ＋Ｅ）</t>
  </si>
  <si>
    <t>Ｄ：標準財政規模　＋　臨時財政対策債発行可能額</t>
  </si>
  <si>
    <t>(Ａ＋Ｆ＋Ｇ＋Ｈ）－（Ｂ＋Ｃ＋Ｅ）</t>
  </si>
  <si>
    <t>決算規模</t>
  </si>
  <si>
    <t>形式収支及び実質収支</t>
  </si>
  <si>
    <t>単年度収支及び実質単年度収支</t>
  </si>
  <si>
    <t>財政指標</t>
  </si>
  <si>
    <t>財産収入</t>
  </si>
  <si>
    <t>県債</t>
  </si>
  <si>
    <t>歳出総額に占める構成比</t>
  </si>
  <si>
    <t>前年度を上回った主な費目</t>
  </si>
  <si>
    <t>前年度を下回った主な費目</t>
  </si>
  <si>
    <t>投資的経費</t>
  </si>
  <si>
    <t>その他経費</t>
  </si>
  <si>
    <t>Ｂ：元利償還金等に充てられた特定財源</t>
  </si>
  <si>
    <t>Ｅ：普通交付税の算定において事業費補正により基準財政需要額に算入された公債費等</t>
  </si>
  <si>
    <t>Ｅ：普通交付税の算定において事業費補正により基準財政需要額に算入された公債費</t>
  </si>
  <si>
    <t>Ｆ：債務負担行為に基づく支出のうち公債費に準ずるもの</t>
  </si>
  <si>
    <t>Ｇ：満期一括償還に係る年度割相当額</t>
  </si>
  <si>
    <t>Ｈ：公営企業債の元利償還金に充てられた一般会計からの繰入金</t>
  </si>
  <si>
    <t>（１）</t>
  </si>
  <si>
    <t>（２）</t>
  </si>
  <si>
    <t>った。</t>
  </si>
  <si>
    <t>（４）</t>
  </si>
  <si>
    <t>県税</t>
  </si>
  <si>
    <t>（２）</t>
  </si>
  <si>
    <t>している。</t>
  </si>
  <si>
    <t>（３）</t>
  </si>
  <si>
    <t>(Ａ＋Ｆ）－（Ｂ＋Ｃ＋Ｅ）</t>
  </si>
  <si>
    <t>平成１７年度
（ロ）</t>
  </si>
  <si>
    <t>平成１８年度
（イ）</t>
  </si>
  <si>
    <t>平成１７年度</t>
  </si>
  <si>
    <t>平成１８年度</t>
  </si>
  <si>
    <t>（２）前年度を上回った主な費目は，民生費，教育費，商工費，土木費となっている。</t>
  </si>
  <si>
    <t>地方債現在高には，特定資金公共投資事業債（ＮＴＴ債）を含んでいない。</t>
  </si>
  <si>
    <t>地方一般財源の地方譲与税には，所得譲与税を含んでいない。</t>
  </si>
  <si>
    <t>の直近３カ年の平均値を指し，地方公共団体の財政力を示す指数として用いられる。</t>
  </si>
  <si>
    <t>基準財政収入額は，地方公共団体が標準的に収入しうると考えられる地方税等のうち基</t>
  </si>
  <si>
    <t>準財政需要額に対応する部分とされ，都道府県では標準税率で算定した当該年度の収入見</t>
  </si>
  <si>
    <t>込額の１００分の７５（平成１４年度以前は１００分の８０）の額とされている。また，</t>
  </si>
  <si>
    <t>基準財政需要額は，地方公共団体が妥当かつ合理的な平均水準で行政を行った場合に要す</t>
  </si>
  <si>
    <t>財政力指数は，その値が大きいほど財源に余裕があるものとされ，１を超える団体は，</t>
  </si>
  <si>
    <t>人件費，扶助費，公債費等の義務的性格の経常経費に，地方税，地方交付税，地方譲与</t>
  </si>
  <si>
    <t>り，当該団体の財政構造の弾力性を判断する指標として用いられる。</t>
  </si>
  <si>
    <t>経常収支比率は，その値が小さいほど財政構造に弾力性があり，柔軟な財政運営が可能</t>
  </si>
  <si>
    <t>※( )内は，減税補てん債，臨時財政対策債を経常一般財源から除いた場合の値</t>
  </si>
  <si>
    <t>公債費の一般財源に占める割合を指し，具体的には次の算式により求められる。</t>
  </si>
  <si>
    <t>し，具体的には，次の算式から得られた値の直近３カ年平均を用いることとされている。</t>
  </si>
  <si>
    <t>平成１７年度までの間においては，この比率が２０％を超えると，一般単独事業債など</t>
  </si>
  <si>
    <t>起債制限比率に，一般会計から公営企業に対する元利償還金としての繰出，満期一括方</t>
  </si>
  <si>
    <t>式に係る積立等を加えて得た比率を指し，具体的には，次の算式から得られた値の直近３</t>
  </si>
  <si>
    <t>平成１８年度から地方債の発行に当たっては，これまでの「許可制」から「協議制」に</t>
  </si>
  <si>
    <t>移行したが，この比率が１８％を超えると，引き続き，国の許可が必要となる。</t>
  </si>
  <si>
    <t>地方公共団体の一般財源の標準規模を示すものである。地方公共団体が，実質収支にお</t>
  </si>
  <si>
    <t>いて標準財政規模の５％を乗じて得た額以上の赤字を出した場合は，地方財政再建促進特</t>
  </si>
  <si>
    <t>別措置法の適用を受け財政再建を行わない限り，建設事業等の財源としての地方債の発行</t>
  </si>
  <si>
    <t>歳入は7,957億円で，前年度に比べ91億円の減（△1.1％）となり，８年連続で減少となり，歳出は</t>
  </si>
  <si>
    <t>7,830億円で，前年度に比べ51億円の減（△0.7％）となり，２年ぶりに減少に転じた。</t>
  </si>
  <si>
    <t>歳入歳出差引額（形式収支）は127億円で，このうち翌年度への繰越財源83億円を控除した実質収支</t>
  </si>
  <si>
    <t>当年度の実質収支から前年度の実質収支を差し引いた単年度収支は26億円の黒字で，さらに，財政調</t>
  </si>
  <si>
    <t>整基金積立金25億円を加え，積立金取崩し額16億円を差し引いた実質単年度収支は，35億円の黒字とな</t>
  </si>
  <si>
    <t>地方譲与税</t>
  </si>
  <si>
    <t>地方譲与税は416億円で，三位一体改革による所得譲与税の大幅な増加により前年度を大きく上回り，</t>
  </si>
  <si>
    <t>前年度比261億円の増（＋168.8％）となった。</t>
  </si>
  <si>
    <t>地方特例交付金</t>
  </si>
  <si>
    <t>地方特例交付金は10億円で，三位一体改革による税源移譲特例交付金の廃止等により前年度を大きく</t>
  </si>
  <si>
    <t>税が増加したことなどから，前年度比121億円の増（＋4.8％）となった。</t>
  </si>
  <si>
    <t>県税は2,641億円で，景気の回復に伴い法人事業税が増加したほか，税制改正の影響により個人県民</t>
  </si>
  <si>
    <t>下回り，前年度比131億円の減（△93.2％）となった。</t>
  </si>
  <si>
    <t>分担金・負担金</t>
  </si>
  <si>
    <t>国庫支出金</t>
  </si>
  <si>
    <t>国庫支出金は891億円で，三位一体改革による義務教育費国庫負担金の一般財源化等の影響により前</t>
  </si>
  <si>
    <t>年度を大きく下回り，前年度比146億円の減（△14.1％）となった。</t>
  </si>
  <si>
    <t>①民生費（＋92億円）→ 介護保険費用負担金，児童手当費，国民健康保険県調整交付金の増加</t>
  </si>
  <si>
    <t>②農林水産業費（＋71億円）→ 国営土地改良事業国直轄負担金及び同償還助成費の増加</t>
  </si>
  <si>
    <t>増加幅が最も大きいものは民生費で，次いで農林水産業費，諸支出金，災害復旧費の順となっている。</t>
  </si>
  <si>
    <t>減少幅が最も大きいものは総務費で，次いで公債費，商工費，土木費の順となっている。</t>
  </si>
  <si>
    <t>また，歳出総額に占める義務的経費の割合は50.6％で，前年度の51.1％に比べわずかに低下したもの</t>
  </si>
  <si>
    <t>の，６年連続で50％を超えている。</t>
  </si>
  <si>
    <t>義務的経費は3,964億円で，公債費，扶助費の減により前年度に比べ61億円減少（△1.5％）した。</t>
  </si>
  <si>
    <t>②扶助費（△10億円）→ 市町村合併に伴う児童扶養手当及び生活保護費の減少</t>
  </si>
  <si>
    <t>③人件費（＋14億円）→ 給与削減措置終了に伴う職員給与の増加</t>
  </si>
  <si>
    <t>投資的経費は1,503億円で，普通建設事業費，災害復旧事業費ともに前年度を上回り，前年度比54億</t>
  </si>
  <si>
    <t>円の増（＋3.7％）となった。また，歳出総額に占める投資的経費の割合は19.2％で，８年ぶりに上昇</t>
  </si>
  <si>
    <t>①普通建設事業費（＋42億円）→ 国営土地改良事業国直轄負担金及び同償還助成費の増加</t>
  </si>
  <si>
    <t>②災害復旧事業費（＋13億円）→ 低気圧等による異常気象対策費の増加</t>
  </si>
  <si>
    <t>③諸支出金（＋14億円）→ 地方消費税交付金の増加</t>
  </si>
  <si>
    <t>④災害復旧費（＋13億円）→ 低気圧等による異常気象対策費の増加</t>
  </si>
  <si>
    <t>その他経費は，貸付金，繰出金，物件費，投資及び出資金で前年度を下回り，前年度に比べ44億円の</t>
  </si>
  <si>
    <t>の減（△1.8％）となった。</t>
  </si>
  <si>
    <t>②繰出金（△30億円）→ 港湾整備事業特別会計繰出金の減少</t>
  </si>
  <si>
    <t>②公債費（△66億円）→ 元利償還金の減少</t>
  </si>
  <si>
    <t>①公債費（△66億円）→ 元利償還金の減少</t>
  </si>
  <si>
    <t>④投資及び出資金（△5億円）→ 県信用漁業協同組合連合会への出資金の皆減</t>
  </si>
  <si>
    <t>①総務費（△79億円）→ 財政調整基金編入費の減少，衆議院選挙費の皆減</t>
  </si>
  <si>
    <t>①貸付金（△36億円）→ 中小企業経営安定資金，仙台空港アクセス鉄道整備資金の減少</t>
  </si>
  <si>
    <t>している状況である。</t>
  </si>
  <si>
    <t>積立金現在高は314億円で，前年度に比べ12億円の増となったものの，全国順位（速報値）は41位とい</t>
  </si>
  <si>
    <t>う低水準である。</t>
  </si>
  <si>
    <t>地方債現在高は１兆3,861億円で，前年度に比べ208億円増加し，過去最大の残高となった。また，全</t>
  </si>
  <si>
    <t>昨年度から地方債の協議制移行に伴い新たな指標として導入された実質公債費比率は16.2％で，前年</t>
  </si>
  <si>
    <t>国でも30位と高い残高になっている。</t>
  </si>
  <si>
    <t>③商工費（△39億円）→ 中小企業経営安定資金貸付金，港湾整備事業特別会計繰出金の減少</t>
  </si>
  <si>
    <r>
      <t xml:space="preserve">④土木費（△34億円）→ </t>
    </r>
    <r>
      <rPr>
        <sz val="9"/>
        <rFont val="ＭＳ 明朝"/>
        <family val="1"/>
      </rPr>
      <t>港湾整備事業特別会計繰出金，仙台空港アクセス鉄道整備資金貸付金の減少</t>
    </r>
  </si>
  <si>
    <t>歳出総額に占める構成比が最も高いものは教育費で28.5％，次いで公債費13.2％，土木費12.5％，民</t>
  </si>
  <si>
    <t>生費10.0％の順となっている。</t>
  </si>
  <si>
    <t>は44億円の黒字となり，地方財政状況調査が始まった昭和43年度以降最大となった。その原因の大きな</t>
  </si>
  <si>
    <t>ものは，地方道路整備臨時交付金（国庫支出金）繰越未収財源の統計上の取扱変更によるものであり，</t>
  </si>
  <si>
    <t>その影響を除くと，平成16年度決算に次ぐ過去２番目の黒字額となる。</t>
  </si>
  <si>
    <t>財政力指数は0.50871と前年度に比べ0.02789ポイント改善し，平成11年度以来８年ぶりに0.5を超えた</t>
  </si>
  <si>
    <t>ものの，経常収支比率は93.6％と平成13年度から６年連続で90％を超えており，依然として財政は硬直化</t>
  </si>
  <si>
    <t>度より0.6ポイント改善された。</t>
  </si>
  <si>
    <t>県債は865億円で，昭和50年度以来32年ぶりに退職手当債を発行したものの，臨時財政対策債の減額等</t>
  </si>
  <si>
    <t>平 成 １８ 年 度 普 通 会 計 決 算 見 込</t>
  </si>
  <si>
    <t>（３）</t>
  </si>
  <si>
    <t>差　 　引
（イ）－（ロ）</t>
  </si>
  <si>
    <t>（５）</t>
  </si>
  <si>
    <t>県税(地方消費税清算金を含む。)</t>
  </si>
  <si>
    <t>地方譲与税</t>
  </si>
  <si>
    <t>地方特例交付金</t>
  </si>
  <si>
    <t>地方交付税</t>
  </si>
  <si>
    <t>交通安全対策特別交付金</t>
  </si>
  <si>
    <t>分担金・負担金</t>
  </si>
  <si>
    <t>使用料・手数料</t>
  </si>
  <si>
    <t>国庫支出金</t>
  </si>
  <si>
    <t>財産収入</t>
  </si>
  <si>
    <t>寄付金</t>
  </si>
  <si>
    <t>繰入金</t>
  </si>
  <si>
    <t>繰越金</t>
  </si>
  <si>
    <t>諸収入</t>
  </si>
  <si>
    <t>県　　　　　　　　　債</t>
  </si>
  <si>
    <t>議会費</t>
  </si>
  <si>
    <t>総務費</t>
  </si>
  <si>
    <t>民生費</t>
  </si>
  <si>
    <t>衛生費</t>
  </si>
  <si>
    <t>労働費</t>
  </si>
  <si>
    <t>農林水産業費</t>
  </si>
  <si>
    <t>商工費</t>
  </si>
  <si>
    <t>土木費</t>
  </si>
  <si>
    <t>警察費</t>
  </si>
  <si>
    <t>教育費</t>
  </si>
  <si>
    <t>災害復旧費</t>
  </si>
  <si>
    <t>公債費</t>
  </si>
  <si>
    <t>諸支出金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</si>
</sst>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 &quot;#,##0.0"/>
    <numFmt numFmtId="178" formatCode="#,##0.0_ ;[Red]\-#,##0.0\ "/>
    <numFmt numFmtId="179" formatCode="0.0"/>
    <numFmt numFmtId="180" formatCode="0;&quot;△ &quot;0"/>
    <numFmt numFmtId="181" formatCode="#,##0;&quot;△ &quot;#,##0"/>
    <numFmt numFmtId="182" formatCode="0.0_ "/>
    <numFmt numFmtId="183" formatCode="0_ "/>
    <numFmt numFmtId="184" formatCode="0_);[Red]\(0\)"/>
    <numFmt numFmtId="185" formatCode="0.0_);[Red]\(0.0\)"/>
    <numFmt numFmtId="186" formatCode="0.00_ "/>
    <numFmt numFmtId="187" formatCode="0.0%"/>
    <numFmt numFmtId="188" formatCode="#,##0.000;[Red]\-#,##0.000"/>
    <numFmt numFmtId="189" formatCode="#,##0.0000;[Red]\-#,##0.0000"/>
    <numFmt numFmtId="190" formatCode="#,##0.00000;[Red]\-#,##0.00000"/>
  </numFmts>
  <fonts count="14">
    <font>
      <sz val="11"/>
      <name val="ＭＳ Ｐゴシック"/>
      <family val="3"/>
    </font>
    <font>
      <sz val="9"/>
      <name val="ＭＳ 明朝"/>
      <family val="1"/>
    </font>
    <font>
      <sz val="6"/>
      <name val="ＭＳ Ｐゴシック"/>
      <family val="3"/>
    </font>
    <font>
      <sz val="22"/>
      <name val="ＭＳ 明朝"/>
      <family val="1"/>
    </font>
    <font>
      <sz val="14"/>
      <name val="ＭＳ 明朝"/>
      <family val="1"/>
    </font>
    <font>
      <sz val="9"/>
      <name val="ＭＳ Ｐゴシック"/>
      <family val="3"/>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8"/>
      <name val="ＭＳ 明朝"/>
      <family val="1"/>
    </font>
    <font>
      <sz val="10"/>
      <name val="ＭＳ Ｐゴシック"/>
      <family val="3"/>
    </font>
    <font>
      <b/>
      <sz val="8"/>
      <name val="ＭＳ Ｐゴシック"/>
      <family val="2"/>
    </font>
  </fonts>
  <fills count="2">
    <fill>
      <patternFill/>
    </fill>
    <fill>
      <patternFill patternType="gray125"/>
    </fill>
  </fills>
  <borders count="19">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style="thin"/>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92">
    <xf numFmtId="0" fontId="0" fillId="0" borderId="0" xfId="0" applyAlignment="1">
      <alignment/>
    </xf>
    <xf numFmtId="0" fontId="0" fillId="0" borderId="0" xfId="0" applyAlignment="1">
      <alignment/>
    </xf>
    <xf numFmtId="0" fontId="0" fillId="0" borderId="0" xfId="0" applyAlignment="1">
      <alignment vertical="center" wrapText="1"/>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4" fillId="0" borderId="0" xfId="0" applyFont="1" applyAlignment="1">
      <alignment/>
    </xf>
    <xf numFmtId="0" fontId="0" fillId="0" borderId="0" xfId="0" applyAlignment="1">
      <alignment vertical="center"/>
    </xf>
    <xf numFmtId="0" fontId="0" fillId="0" borderId="0" xfId="0" applyBorder="1" applyAlignment="1">
      <alignment horizontal="distributed" vertical="center"/>
    </xf>
    <xf numFmtId="38" fontId="0" fillId="0" borderId="0" xfId="0" applyNumberFormat="1" applyAlignment="1">
      <alignment/>
    </xf>
    <xf numFmtId="38" fontId="0" fillId="0" borderId="0" xfId="0" applyNumberFormat="1" applyAlignment="1">
      <alignment shrinkToFit="1"/>
    </xf>
    <xf numFmtId="0" fontId="0" fillId="0" borderId="0" xfId="0" applyAlignment="1">
      <alignment wrapText="1"/>
    </xf>
    <xf numFmtId="0" fontId="0" fillId="0" borderId="0" xfId="0" applyBorder="1" applyAlignment="1">
      <alignment/>
    </xf>
    <xf numFmtId="181" fontId="0" fillId="0" borderId="0" xfId="17" applyNumberFormat="1" applyBorder="1" applyAlignment="1">
      <alignment/>
    </xf>
    <xf numFmtId="38" fontId="0" fillId="0" borderId="0" xfId="17" applyBorder="1" applyAlignment="1">
      <alignment/>
    </xf>
    <xf numFmtId="0" fontId="0" fillId="0" borderId="0" xfId="0" applyAlignment="1">
      <alignment horizontal="center" wrapText="1"/>
    </xf>
    <xf numFmtId="0" fontId="0" fillId="0" borderId="0" xfId="0" applyBorder="1" applyAlignment="1">
      <alignment horizontal="center"/>
    </xf>
    <xf numFmtId="38" fontId="1" fillId="0" borderId="0" xfId="17" applyFont="1" applyBorder="1" applyAlignment="1">
      <alignment/>
    </xf>
    <xf numFmtId="177" fontId="1" fillId="0" borderId="0" xfId="17" applyNumberFormat="1" applyFont="1" applyBorder="1" applyAlignment="1">
      <alignment/>
    </xf>
    <xf numFmtId="177" fontId="0" fillId="0" borderId="0" xfId="17" applyNumberFormat="1" applyBorder="1" applyAlignment="1">
      <alignment/>
    </xf>
    <xf numFmtId="0" fontId="6" fillId="0" borderId="0" xfId="0" applyFont="1" applyAlignment="1">
      <alignment vertical="center"/>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distributed" vertical="center"/>
    </xf>
    <xf numFmtId="0" fontId="6" fillId="0" borderId="0" xfId="0" applyFont="1" applyAlignment="1">
      <alignment/>
    </xf>
    <xf numFmtId="0" fontId="6" fillId="0" borderId="0" xfId="0" applyFont="1" applyAlignment="1">
      <alignment vertical="center" wrapText="1"/>
    </xf>
    <xf numFmtId="0" fontId="6" fillId="0" borderId="0" xfId="0" applyFont="1" applyBorder="1" applyAlignment="1">
      <alignment vertical="center"/>
    </xf>
    <xf numFmtId="0" fontId="6" fillId="0" borderId="2" xfId="0" applyFont="1" applyBorder="1" applyAlignment="1">
      <alignment vertical="center"/>
    </xf>
    <xf numFmtId="0" fontId="6" fillId="0" borderId="0" xfId="0" applyFont="1" applyBorder="1" applyAlignment="1">
      <alignment/>
    </xf>
    <xf numFmtId="38" fontId="6" fillId="0" borderId="0" xfId="0" applyNumberFormat="1" applyFont="1" applyAlignment="1">
      <alignment shrinkToFit="1"/>
    </xf>
    <xf numFmtId="0" fontId="6" fillId="0" borderId="1"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0" xfId="0" applyFont="1" applyBorder="1" applyAlignment="1">
      <alignment horizontal="center" vertical="center"/>
    </xf>
    <xf numFmtId="38" fontId="6" fillId="0" borderId="0" xfId="17" applyFont="1" applyBorder="1" applyAlignment="1">
      <alignment horizontal="center" vertical="center"/>
    </xf>
    <xf numFmtId="0" fontId="1" fillId="0" borderId="0" xfId="0" applyFont="1" applyBorder="1" applyAlignment="1">
      <alignment/>
    </xf>
    <xf numFmtId="183" fontId="6" fillId="0" borderId="0" xfId="0" applyNumberFormat="1" applyFont="1" applyBorder="1" applyAlignment="1">
      <alignment horizontal="distributed" vertical="center"/>
    </xf>
    <xf numFmtId="0" fontId="0" fillId="0" borderId="0" xfId="0" applyFont="1" applyAlignment="1">
      <alignment/>
    </xf>
    <xf numFmtId="0" fontId="6" fillId="0" borderId="0" xfId="0" applyFont="1" applyFill="1" applyAlignment="1">
      <alignment vertical="center"/>
    </xf>
    <xf numFmtId="0" fontId="6" fillId="0" borderId="0" xfId="0" applyFont="1" applyFill="1" applyAlignment="1">
      <alignment/>
    </xf>
    <xf numFmtId="0" fontId="0" fillId="0" borderId="0" xfId="0" applyFill="1" applyAlignment="1">
      <alignment/>
    </xf>
    <xf numFmtId="0" fontId="7" fillId="0" borderId="0" xfId="0" applyFont="1" applyFill="1" applyAlignment="1">
      <alignment vertical="center"/>
    </xf>
    <xf numFmtId="0" fontId="6" fillId="0" borderId="0" xfId="0" applyFont="1" applyFill="1" applyAlignment="1">
      <alignment vertical="center" wrapText="1"/>
    </xf>
    <xf numFmtId="0" fontId="6" fillId="0" borderId="5" xfId="0" applyFont="1" applyBorder="1" applyAlignment="1">
      <alignment vertical="center"/>
    </xf>
    <xf numFmtId="0" fontId="6" fillId="0" borderId="6" xfId="0"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0" fillId="0" borderId="4" xfId="0" applyBorder="1" applyAlignment="1">
      <alignment/>
    </xf>
    <xf numFmtId="0" fontId="6" fillId="0" borderId="7" xfId="0" applyFont="1" applyBorder="1" applyAlignment="1">
      <alignment vertical="center"/>
    </xf>
    <xf numFmtId="0" fontId="0" fillId="0" borderId="2" xfId="0" applyBorder="1" applyAlignment="1">
      <alignment vertical="center"/>
    </xf>
    <xf numFmtId="0" fontId="6" fillId="0" borderId="8"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1" fillId="0" borderId="0" xfId="0" applyFont="1" applyBorder="1" applyAlignment="1">
      <alignment vertical="center"/>
    </xf>
    <xf numFmtId="0" fontId="6" fillId="0" borderId="0" xfId="0" applyFont="1" applyBorder="1" applyAlignment="1">
      <alignment horizontal="right" vertical="center"/>
    </xf>
    <xf numFmtId="0" fontId="0" fillId="0" borderId="0" xfId="0" applyBorder="1" applyAlignment="1">
      <alignment vertical="center" wrapText="1"/>
    </xf>
    <xf numFmtId="0" fontId="0" fillId="0" borderId="3" xfId="0" applyBorder="1" applyAlignment="1">
      <alignment/>
    </xf>
    <xf numFmtId="0" fontId="0" fillId="0" borderId="5" xfId="0" applyBorder="1" applyAlignment="1">
      <alignment/>
    </xf>
    <xf numFmtId="0" fontId="6" fillId="0" borderId="0" xfId="0" applyFont="1" applyBorder="1" applyAlignment="1">
      <alignment vertical="center" wrapText="1"/>
    </xf>
    <xf numFmtId="0" fontId="10" fillId="0" borderId="0" xfId="0" applyFont="1" applyFill="1" applyAlignment="1">
      <alignment vertical="center"/>
    </xf>
    <xf numFmtId="181" fontId="0" fillId="0" borderId="0" xfId="17" applyNumberFormat="1" applyFont="1" applyBorder="1" applyAlignment="1">
      <alignment/>
    </xf>
    <xf numFmtId="0" fontId="0" fillId="0" borderId="0" xfId="0" applyFont="1" applyBorder="1" applyAlignment="1">
      <alignment/>
    </xf>
    <xf numFmtId="181" fontId="0" fillId="0" borderId="0" xfId="17" applyNumberFormat="1" applyFont="1" applyBorder="1" applyAlignment="1">
      <alignment vertical="center"/>
    </xf>
    <xf numFmtId="38" fontId="0" fillId="0" borderId="0" xfId="17" applyFont="1" applyBorder="1" applyAlignment="1">
      <alignment vertical="center"/>
    </xf>
    <xf numFmtId="38" fontId="0" fillId="0" borderId="0" xfId="17" applyFont="1" applyBorder="1" applyAlignment="1">
      <alignment/>
    </xf>
    <xf numFmtId="0" fontId="4" fillId="0" borderId="0" xfId="0" applyFont="1" applyAlignment="1">
      <alignment vertical="center"/>
    </xf>
    <xf numFmtId="0" fontId="1" fillId="0" borderId="1" xfId="0" applyFont="1" applyBorder="1" applyAlignment="1">
      <alignment horizontal="center" vertical="center"/>
    </xf>
    <xf numFmtId="177" fontId="1" fillId="0" borderId="1" xfId="15" applyNumberFormat="1" applyFont="1" applyBorder="1" applyAlignment="1">
      <alignment horizontal="right" vertical="center"/>
    </xf>
    <xf numFmtId="0" fontId="0" fillId="0" borderId="8" xfId="0" applyBorder="1" applyAlignment="1">
      <alignment/>
    </xf>
    <xf numFmtId="0" fontId="0" fillId="0" borderId="4" xfId="0" applyBorder="1" applyAlignment="1">
      <alignment/>
    </xf>
    <xf numFmtId="0" fontId="0" fillId="0" borderId="6" xfId="0" applyBorder="1" applyAlignment="1">
      <alignment/>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distributed" vertical="center"/>
    </xf>
    <xf numFmtId="0" fontId="6" fillId="0" borderId="9" xfId="0" applyFont="1" applyBorder="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distributed" vertical="center"/>
    </xf>
    <xf numFmtId="0" fontId="0" fillId="0" borderId="10" xfId="0" applyBorder="1" applyAlignment="1">
      <alignment horizontal="distributed" vertical="center"/>
    </xf>
    <xf numFmtId="0" fontId="6" fillId="0" borderId="10" xfId="0" applyFont="1" applyBorder="1" applyAlignment="1">
      <alignment horizontal="distributed"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0" fillId="0" borderId="10" xfId="0" applyBorder="1" applyAlignment="1">
      <alignment/>
    </xf>
    <xf numFmtId="0" fontId="0" fillId="0" borderId="1" xfId="0" applyBorder="1" applyAlignment="1">
      <alignment/>
    </xf>
    <xf numFmtId="0" fontId="0" fillId="0" borderId="3" xfId="0" applyBorder="1" applyAlignment="1">
      <alignment/>
    </xf>
    <xf numFmtId="0" fontId="6" fillId="0" borderId="7" xfId="0" applyFont="1" applyBorder="1" applyAlignment="1">
      <alignment/>
    </xf>
    <xf numFmtId="0" fontId="6" fillId="0" borderId="1" xfId="0" applyFont="1" applyBorder="1" applyAlignment="1">
      <alignment/>
    </xf>
    <xf numFmtId="0" fontId="6" fillId="0" borderId="9" xfId="0" applyFont="1" applyBorder="1" applyAlignment="1">
      <alignment/>
    </xf>
    <xf numFmtId="0" fontId="0" fillId="0" borderId="0" xfId="0" applyAlignment="1">
      <alignment horizontal="right"/>
    </xf>
    <xf numFmtId="0" fontId="6" fillId="0" borderId="0" xfId="0" applyFont="1" applyAlignment="1">
      <alignment horizontal="left"/>
    </xf>
    <xf numFmtId="38" fontId="6" fillId="0" borderId="0" xfId="17" applyFont="1" applyFill="1" applyBorder="1" applyAlignment="1">
      <alignment horizontal="center"/>
    </xf>
    <xf numFmtId="38" fontId="6" fillId="0" borderId="0" xfId="17"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vertical="center"/>
    </xf>
    <xf numFmtId="49" fontId="6" fillId="0" borderId="0" xfId="0" applyNumberFormat="1" applyFont="1" applyFill="1" applyAlignment="1">
      <alignment vertical="center"/>
    </xf>
    <xf numFmtId="49" fontId="3" fillId="0" borderId="0" xfId="0" applyNumberFormat="1" applyFont="1" applyAlignment="1">
      <alignment horizontal="center" vertical="center"/>
    </xf>
    <xf numFmtId="49" fontId="6" fillId="0" borderId="0" xfId="0" applyNumberFormat="1" applyFont="1" applyAlignment="1">
      <alignment vertical="center" wrapText="1"/>
    </xf>
    <xf numFmtId="49" fontId="0" fillId="0" borderId="0" xfId="0" applyNumberFormat="1" applyFill="1" applyAlignment="1">
      <alignment/>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49" fontId="6" fillId="0" borderId="0" xfId="0" applyNumberFormat="1" applyFont="1" applyFill="1" applyAlignment="1">
      <alignment vertical="center" wrapText="1"/>
    </xf>
    <xf numFmtId="49" fontId="0" fillId="0" borderId="0" xfId="0" applyNumberFormat="1" applyAlignment="1">
      <alignment/>
    </xf>
    <xf numFmtId="49" fontId="6" fillId="0" borderId="0" xfId="0" applyNumberFormat="1" applyFont="1" applyFill="1" applyAlignment="1">
      <alignment/>
    </xf>
    <xf numFmtId="49" fontId="6" fillId="0" borderId="0" xfId="0" applyNumberFormat="1" applyFont="1" applyAlignment="1">
      <alignment/>
    </xf>
    <xf numFmtId="49" fontId="6" fillId="0" borderId="0" xfId="0" applyNumberFormat="1" applyFont="1" applyAlignment="1">
      <alignment vertical="center"/>
    </xf>
    <xf numFmtId="0" fontId="0" fillId="0" borderId="5" xfId="0"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9" xfId="0" applyFont="1" applyBorder="1" applyAlignment="1">
      <alignment horizontal="center" vertical="center"/>
    </xf>
    <xf numFmtId="0" fontId="12" fillId="0" borderId="13" xfId="0" applyFont="1" applyBorder="1" applyAlignment="1">
      <alignment vertical="center"/>
    </xf>
    <xf numFmtId="0" fontId="12" fillId="0" borderId="10" xfId="0" applyFont="1" applyBorder="1" applyAlignment="1">
      <alignment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1" fillId="0" borderId="10"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7" fillId="0" borderId="14" xfId="0" applyFont="1" applyBorder="1" applyAlignment="1">
      <alignment horizontal="center" vertical="center"/>
    </xf>
    <xf numFmtId="0" fontId="12" fillId="0" borderId="11" xfId="0" applyFont="1" applyBorder="1" applyAlignment="1">
      <alignment vertical="center"/>
    </xf>
    <xf numFmtId="0" fontId="12" fillId="0" borderId="12" xfId="0"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38" fontId="6" fillId="0" borderId="9" xfId="17" applyFont="1" applyBorder="1" applyAlignment="1">
      <alignment horizontal="center" vertical="center"/>
    </xf>
    <xf numFmtId="0" fontId="0" fillId="0" borderId="13" xfId="0" applyBorder="1" applyAlignment="1">
      <alignment/>
    </xf>
    <xf numFmtId="0" fontId="0" fillId="0" borderId="10" xfId="0" applyBorder="1" applyAlignment="1">
      <alignment/>
    </xf>
    <xf numFmtId="0" fontId="6" fillId="0" borderId="9" xfId="0" applyFont="1" applyBorder="1" applyAlignment="1">
      <alignment vertical="center"/>
    </xf>
    <xf numFmtId="0" fontId="0" fillId="0" borderId="16" xfId="0" applyBorder="1" applyAlignment="1">
      <alignment/>
    </xf>
    <xf numFmtId="0" fontId="0" fillId="0" borderId="17" xfId="0" applyBorder="1" applyAlignment="1">
      <alignment/>
    </xf>
    <xf numFmtId="38" fontId="6" fillId="0" borderId="14" xfId="17"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182" fontId="6" fillId="0" borderId="9" xfId="0" applyNumberFormat="1" applyFont="1" applyBorder="1" applyAlignment="1">
      <alignment horizontal="center" vertical="center"/>
    </xf>
    <xf numFmtId="0" fontId="12" fillId="0" borderId="16" xfId="0" applyFont="1" applyBorder="1" applyAlignment="1">
      <alignment vertical="center"/>
    </xf>
    <xf numFmtId="0" fontId="12" fillId="0" borderId="17" xfId="0" applyFont="1" applyBorder="1" applyAlignment="1">
      <alignment vertical="center"/>
    </xf>
    <xf numFmtId="182" fontId="6" fillId="0" borderId="14" xfId="0" applyNumberFormat="1" applyFont="1" applyBorder="1" applyAlignment="1">
      <alignment horizontal="center" vertical="center"/>
    </xf>
    <xf numFmtId="0" fontId="6" fillId="0" borderId="2" xfId="0" applyFont="1" applyBorder="1" applyAlignment="1">
      <alignment horizontal="distributed" vertical="center"/>
    </xf>
    <xf numFmtId="0" fontId="0" fillId="0" borderId="2" xfId="0" applyBorder="1" applyAlignment="1">
      <alignment horizontal="distributed" vertical="center"/>
    </xf>
    <xf numFmtId="0" fontId="6" fillId="0" borderId="13" xfId="0" applyFont="1" applyBorder="1" applyAlignment="1">
      <alignment horizontal="distributed" vertical="center"/>
    </xf>
    <xf numFmtId="0" fontId="0" fillId="0" borderId="13" xfId="0" applyBorder="1" applyAlignment="1">
      <alignment horizontal="distributed" vertical="center"/>
    </xf>
    <xf numFmtId="38" fontId="6" fillId="0" borderId="7" xfId="17"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7" xfId="0" applyFont="1" applyBorder="1" applyAlignment="1">
      <alignment vertical="center" wrapText="1" shrinkToFit="1"/>
    </xf>
    <xf numFmtId="0" fontId="5" fillId="0" borderId="2"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5" xfId="0" applyFont="1" applyBorder="1" applyAlignment="1">
      <alignment horizontal="distributed" vertical="center"/>
    </xf>
    <xf numFmtId="0" fontId="0" fillId="0" borderId="5" xfId="0" applyBorder="1" applyAlignment="1">
      <alignment horizontal="distributed" vertical="center"/>
    </xf>
    <xf numFmtId="0" fontId="6" fillId="0" borderId="0" xfId="0" applyFont="1" applyAlignment="1">
      <alignment vertical="center" wrapText="1"/>
    </xf>
    <xf numFmtId="177" fontId="1" fillId="0" borderId="9" xfId="15" applyNumberFormat="1" applyFont="1"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right" vertical="center"/>
    </xf>
    <xf numFmtId="38" fontId="1" fillId="0" borderId="9" xfId="17"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181" fontId="1" fillId="0" borderId="9" xfId="0" applyNumberFormat="1" applyFont="1" applyBorder="1" applyAlignment="1">
      <alignment horizontal="right" vertical="center"/>
    </xf>
    <xf numFmtId="181" fontId="1" fillId="0" borderId="13" xfId="0" applyNumberFormat="1" applyFont="1" applyBorder="1" applyAlignment="1">
      <alignment horizontal="right"/>
    </xf>
    <xf numFmtId="181" fontId="1" fillId="0" borderId="10" xfId="0" applyNumberFormat="1" applyFont="1" applyBorder="1" applyAlignment="1">
      <alignment horizontal="right"/>
    </xf>
    <xf numFmtId="181" fontId="6" fillId="0" borderId="7" xfId="17" applyNumberFormat="1" applyFont="1" applyBorder="1" applyAlignment="1">
      <alignment horizontal="right" vertical="center"/>
    </xf>
    <xf numFmtId="0" fontId="0" fillId="0" borderId="2" xfId="0" applyBorder="1" applyAlignment="1">
      <alignment/>
    </xf>
    <xf numFmtId="0" fontId="0" fillId="0" borderId="8"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6" fillId="0" borderId="2" xfId="0" applyFont="1"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0" fillId="0" borderId="13" xfId="0" applyBorder="1" applyAlignment="1">
      <alignment horizontal="right"/>
    </xf>
    <xf numFmtId="0" fontId="0" fillId="0" borderId="10" xfId="0" applyBorder="1" applyAlignment="1">
      <alignment horizontal="right"/>
    </xf>
    <xf numFmtId="0" fontId="1" fillId="0" borderId="7" xfId="0" applyFont="1" applyBorder="1" applyAlignment="1">
      <alignment horizontal="center" vertical="center"/>
    </xf>
    <xf numFmtId="0" fontId="1" fillId="0" borderId="2" xfId="0" applyFont="1" applyBorder="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76" fontId="1" fillId="0" borderId="9" xfId="17" applyNumberFormat="1" applyFont="1" applyBorder="1" applyAlignment="1">
      <alignment vertical="center"/>
    </xf>
    <xf numFmtId="176" fontId="1" fillId="0" borderId="13" xfId="17" applyNumberFormat="1" applyFont="1" applyBorder="1" applyAlignment="1">
      <alignment vertical="center"/>
    </xf>
    <xf numFmtId="176" fontId="1" fillId="0" borderId="10" xfId="17" applyNumberFormat="1" applyFont="1" applyBorder="1" applyAlignment="1">
      <alignment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38" fontId="1" fillId="0" borderId="13" xfId="17" applyFont="1" applyBorder="1" applyAlignment="1">
      <alignment horizontal="center" vertical="center"/>
    </xf>
    <xf numFmtId="38" fontId="1" fillId="0" borderId="10" xfId="17" applyFont="1" applyBorder="1" applyAlignment="1">
      <alignment horizontal="center" vertical="center"/>
    </xf>
    <xf numFmtId="38" fontId="1" fillId="0" borderId="9" xfId="17" applyFont="1" applyBorder="1" applyAlignment="1">
      <alignment vertical="center"/>
    </xf>
    <xf numFmtId="38" fontId="1" fillId="0" borderId="13" xfId="17" applyFont="1" applyBorder="1" applyAlignment="1">
      <alignment vertical="center"/>
    </xf>
    <xf numFmtId="38" fontId="6" fillId="0" borderId="13" xfId="17" applyFont="1" applyBorder="1" applyAlignment="1">
      <alignment vertical="center"/>
    </xf>
    <xf numFmtId="38" fontId="1" fillId="0" borderId="10" xfId="17" applyFont="1" applyBorder="1" applyAlignment="1">
      <alignment vertical="center"/>
    </xf>
    <xf numFmtId="181" fontId="6" fillId="0" borderId="18" xfId="17" applyNumberFormat="1" applyFont="1" applyBorder="1" applyAlignment="1">
      <alignment vertical="center"/>
    </xf>
    <xf numFmtId="181" fontId="6" fillId="0" borderId="18" xfId="17" applyNumberFormat="1" applyFont="1" applyBorder="1" applyAlignment="1">
      <alignment/>
    </xf>
    <xf numFmtId="0" fontId="6" fillId="0" borderId="7"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18" xfId="0" applyFont="1" applyBorder="1" applyAlignment="1">
      <alignment/>
    </xf>
    <xf numFmtId="0" fontId="1" fillId="0" borderId="13" xfId="17" applyNumberFormat="1" applyFont="1" applyBorder="1" applyAlignment="1">
      <alignment horizontal="center" vertical="center"/>
    </xf>
    <xf numFmtId="38" fontId="6" fillId="0" borderId="10" xfId="0" applyNumberFormat="1" applyFont="1" applyBorder="1" applyAlignment="1">
      <alignment horizontal="center" vertical="center"/>
    </xf>
    <xf numFmtId="0" fontId="6" fillId="0" borderId="5" xfId="0" applyFont="1" applyBorder="1" applyAlignment="1">
      <alignment horizontal="right" vertical="center" shrinkToFit="1"/>
    </xf>
    <xf numFmtId="0" fontId="6" fillId="0" borderId="5" xfId="0" applyFont="1" applyBorder="1" applyAlignment="1">
      <alignment horizontal="right" shrinkToFit="1"/>
    </xf>
    <xf numFmtId="38" fontId="6" fillId="0" borderId="7" xfId="17" applyFont="1" applyFill="1" applyBorder="1" applyAlignment="1">
      <alignment horizontal="center" vertical="center"/>
    </xf>
    <xf numFmtId="38" fontId="6" fillId="0" borderId="2" xfId="17" applyFont="1" applyBorder="1" applyAlignment="1">
      <alignment horizontal="center" vertical="center"/>
    </xf>
    <xf numFmtId="38" fontId="6" fillId="0" borderId="8" xfId="17" applyFont="1" applyBorder="1" applyAlignment="1">
      <alignment horizontal="center" vertical="center"/>
    </xf>
    <xf numFmtId="38" fontId="6" fillId="0" borderId="4" xfId="17" applyFont="1" applyBorder="1" applyAlignment="1">
      <alignment horizontal="center" vertical="center"/>
    </xf>
    <xf numFmtId="38" fontId="6" fillId="0" borderId="5" xfId="17" applyFont="1" applyBorder="1" applyAlignment="1">
      <alignment horizontal="center" vertical="center"/>
    </xf>
    <xf numFmtId="38" fontId="6" fillId="0" borderId="6" xfId="17" applyFont="1" applyBorder="1" applyAlignment="1">
      <alignment horizontal="center" vertical="center"/>
    </xf>
    <xf numFmtId="0" fontId="6" fillId="0" borderId="7" xfId="0" applyFont="1"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38" fontId="6" fillId="0" borderId="18" xfId="17" applyFont="1" applyBorder="1" applyAlignment="1">
      <alignment horizontal="right" vertical="center"/>
    </xf>
    <xf numFmtId="38" fontId="6" fillId="0" borderId="18" xfId="17" applyFont="1" applyBorder="1" applyAlignment="1">
      <alignment/>
    </xf>
    <xf numFmtId="38" fontId="6" fillId="0" borderId="18" xfId="17" applyFont="1" applyBorder="1" applyAlignment="1">
      <alignment vertical="center"/>
    </xf>
    <xf numFmtId="0" fontId="0" fillId="0" borderId="5" xfId="0" applyBorder="1" applyAlignment="1">
      <alignment horizontal="right" vertical="center" shrinkToFit="1"/>
    </xf>
    <xf numFmtId="0" fontId="0" fillId="0" borderId="2"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6" fillId="0" borderId="5" xfId="0" applyFont="1" applyBorder="1" applyAlignment="1">
      <alignment horizontal="right" vertical="center"/>
    </xf>
    <xf numFmtId="0" fontId="0" fillId="0" borderId="5" xfId="0" applyBorder="1" applyAlignment="1">
      <alignment horizontal="right" vertical="center"/>
    </xf>
    <xf numFmtId="0" fontId="6" fillId="0" borderId="7"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vertical="center" wrapText="1"/>
    </xf>
    <xf numFmtId="0" fontId="0" fillId="0" borderId="18" xfId="0" applyFont="1" applyBorder="1" applyAlignment="1">
      <alignment/>
    </xf>
    <xf numFmtId="0" fontId="6" fillId="0" borderId="7" xfId="0" applyFont="1" applyBorder="1" applyAlignment="1">
      <alignment vertical="center" wrapText="1" shrinkToFit="1"/>
    </xf>
    <xf numFmtId="181" fontId="1" fillId="0" borderId="2" xfId="0" applyNumberFormat="1" applyFont="1" applyBorder="1" applyAlignment="1">
      <alignment horizontal="right" vertical="center"/>
    </xf>
    <xf numFmtId="181" fontId="1" fillId="0" borderId="2" xfId="0" applyNumberFormat="1" applyFont="1" applyBorder="1" applyAlignment="1">
      <alignment horizontal="right"/>
    </xf>
    <xf numFmtId="0" fontId="6" fillId="0" borderId="7" xfId="0" applyFont="1" applyBorder="1" applyAlignment="1">
      <alignment horizontal="right" vertical="center" shrinkToFit="1"/>
    </xf>
    <xf numFmtId="0" fontId="0" fillId="0" borderId="2" xfId="0" applyFont="1" applyBorder="1" applyAlignment="1">
      <alignment horizontal="right" vertical="center"/>
    </xf>
    <xf numFmtId="0" fontId="0" fillId="0" borderId="8" xfId="0" applyFont="1" applyBorder="1" applyAlignment="1">
      <alignment horizontal="right" vertical="center"/>
    </xf>
    <xf numFmtId="0" fontId="0" fillId="0" borderId="4" xfId="0" applyFont="1" applyBorder="1" applyAlignment="1">
      <alignment horizontal="right" vertical="center"/>
    </xf>
    <xf numFmtId="0" fontId="0" fillId="0" borderId="5" xfId="0" applyFont="1" applyBorder="1" applyAlignment="1">
      <alignment horizontal="right" vertical="center"/>
    </xf>
    <xf numFmtId="0" fontId="0" fillId="0" borderId="6" xfId="0" applyFont="1" applyBorder="1" applyAlignment="1">
      <alignment horizontal="right" vertical="center"/>
    </xf>
    <xf numFmtId="0" fontId="6" fillId="0" borderId="7" xfId="0" applyFont="1" applyBorder="1" applyAlignment="1">
      <alignment horizontal="left" vertical="center" shrinkToFit="1"/>
    </xf>
    <xf numFmtId="38" fontId="6" fillId="0" borderId="2" xfId="17" applyFont="1" applyFill="1" applyBorder="1" applyAlignment="1">
      <alignment horizontal="center" vertical="center"/>
    </xf>
    <xf numFmtId="38" fontId="6" fillId="0" borderId="4" xfId="17" applyFont="1" applyFill="1" applyBorder="1" applyAlignment="1">
      <alignment horizontal="center" vertical="center"/>
    </xf>
    <xf numFmtId="38" fontId="6" fillId="0" borderId="5" xfId="17" applyFont="1" applyFill="1" applyBorder="1" applyAlignment="1">
      <alignment horizontal="center" vertical="center"/>
    </xf>
    <xf numFmtId="38" fontId="6" fillId="0" borderId="13" xfId="0" applyNumberFormat="1" applyFont="1" applyBorder="1" applyAlignment="1">
      <alignment horizontal="center" vertical="center"/>
    </xf>
    <xf numFmtId="177" fontId="1" fillId="0" borderId="2" xfId="15" applyNumberFormat="1" applyFont="1" applyBorder="1" applyAlignment="1">
      <alignment horizontal="right" vertical="center"/>
    </xf>
    <xf numFmtId="0" fontId="0" fillId="0" borderId="2" xfId="0" applyBorder="1" applyAlignment="1">
      <alignment horizontal="right" vertical="center"/>
    </xf>
    <xf numFmtId="0" fontId="6" fillId="0" borderId="1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38" fontId="6" fillId="0" borderId="18" xfId="17" applyFon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8" xfId="0" applyFont="1" applyFill="1" applyBorder="1" applyAlignment="1">
      <alignment horizontal="center" vertical="center"/>
    </xf>
    <xf numFmtId="38" fontId="6" fillId="0" borderId="18" xfId="17" applyFont="1" applyFill="1" applyBorder="1" applyAlignment="1">
      <alignment horizontal="center" vertical="center"/>
    </xf>
    <xf numFmtId="183" fontId="6" fillId="0" borderId="15"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xf>
    <xf numFmtId="0" fontId="4"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xdr:colOff>
      <xdr:row>201</xdr:row>
      <xdr:rowOff>142875</xdr:rowOff>
    </xdr:from>
    <xdr:ext cx="4933950" cy="180975"/>
    <xdr:sp>
      <xdr:nvSpPr>
        <xdr:cNvPr id="1" name="TextBox 1"/>
        <xdr:cNvSpPr txBox="1">
          <a:spLocks noChangeArrowheads="1"/>
        </xdr:cNvSpPr>
      </xdr:nvSpPr>
      <xdr:spPr>
        <a:xfrm>
          <a:off x="2028825" y="49825275"/>
          <a:ext cx="4933950" cy="180975"/>
        </a:xfrm>
        <a:prstGeom prst="rect">
          <a:avLst/>
        </a:prstGeom>
        <a:solidFill>
          <a:srgbClr val="FFFFFF"/>
        </a:solidFill>
        <a:ln w="9525" cmpd="sng">
          <a:noFill/>
        </a:ln>
      </xdr:spPr>
      <xdr:txBody>
        <a:bodyPr vertOverflow="clip" wrap="square">
          <a:spAutoFit/>
        </a:bodyPr>
        <a:p>
          <a:pPr algn="l">
            <a:defRPr/>
          </a:pPr>
          <a:r>
            <a:rPr lang="en-US" cap="none" sz="900" b="0" i="0" u="none" baseline="0"/>
            <a:t>（ ）は、臨時財政対策債・減税補てん債・臨時税収補てん債を経常一般財源から除いた比率。</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BT324"/>
  <sheetViews>
    <sheetView tabSelected="1" view="pageBreakPreview" zoomScaleSheetLayoutView="100" workbookViewId="0" topLeftCell="A1">
      <selection activeCell="AC12" sqref="AC12"/>
    </sheetView>
  </sheetViews>
  <sheetFormatPr defaultColWidth="9.00390625" defaultRowHeight="13.5"/>
  <cols>
    <col min="1" max="11" width="1.875" style="0" customWidth="1"/>
    <col min="12" max="22" width="2.50390625" style="0" customWidth="1"/>
    <col min="23" max="23" width="2.375" style="0" customWidth="1"/>
    <col min="24" max="42" width="2.50390625" style="0" customWidth="1"/>
    <col min="43" max="43" width="0.74609375" style="0" customWidth="1"/>
    <col min="44" max="44" width="2.50390625" style="0" customWidth="1"/>
    <col min="45" max="45" width="2.25390625" style="0" customWidth="1"/>
    <col min="46" max="46" width="1.875" style="0" customWidth="1"/>
    <col min="47" max="51" width="1.875" style="0" hidden="1" customWidth="1"/>
    <col min="52" max="56" width="3.00390625" style="0" hidden="1" customWidth="1"/>
    <col min="57" max="57" width="19.125" style="0" customWidth="1"/>
    <col min="59" max="59" width="11.375" style="0" bestFit="1" customWidth="1"/>
  </cols>
  <sheetData>
    <row r="1" spans="1:45" ht="14.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row>
    <row r="2" spans="1:45" ht="14.2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36"/>
      <c r="AI2" s="36"/>
      <c r="AJ2" s="36"/>
      <c r="AK2" s="36"/>
      <c r="AL2" s="36"/>
      <c r="AM2" s="36"/>
      <c r="AN2" s="36"/>
      <c r="AO2" s="35"/>
      <c r="AP2" s="3"/>
      <c r="AQ2" s="3"/>
      <c r="AR2" s="3"/>
      <c r="AS2" s="3"/>
    </row>
    <row r="3" spans="1:45"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8"/>
      <c r="AI3" s="28"/>
      <c r="AJ3" s="28"/>
      <c r="AK3" s="28"/>
      <c r="AL3" s="28"/>
      <c r="AM3" s="28"/>
      <c r="AN3" s="28"/>
      <c r="AO3" s="22"/>
      <c r="AP3" s="21"/>
      <c r="AQ3" s="21"/>
      <c r="AR3" s="21"/>
      <c r="AS3" s="21"/>
    </row>
    <row r="4" spans="1:45" ht="14.2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8"/>
      <c r="AI4" s="8"/>
      <c r="AJ4" s="8"/>
      <c r="AK4" s="8"/>
      <c r="AL4" s="8"/>
      <c r="AM4" s="8"/>
      <c r="AN4" s="8"/>
      <c r="AO4" s="22"/>
      <c r="AP4" s="21"/>
      <c r="AQ4" s="21"/>
      <c r="AR4" s="21"/>
      <c r="AS4" s="21"/>
    </row>
    <row r="5" spans="1:45" ht="14.2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8"/>
      <c r="AI5" s="28"/>
      <c r="AJ5" s="28"/>
      <c r="AK5" s="28"/>
      <c r="AL5" s="28"/>
      <c r="AM5" s="28"/>
      <c r="AN5" s="28"/>
      <c r="AO5" s="22"/>
      <c r="AP5" s="21"/>
      <c r="AQ5" s="21"/>
      <c r="AR5" s="21"/>
      <c r="AS5" s="21"/>
    </row>
    <row r="6" spans="1:45" ht="14.2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2"/>
      <c r="AF6" s="23"/>
      <c r="AG6" s="23"/>
      <c r="AH6" s="23"/>
      <c r="AI6" s="23"/>
      <c r="AJ6" s="23"/>
      <c r="AK6" s="23"/>
      <c r="AL6" s="23"/>
      <c r="AM6" s="23"/>
      <c r="AN6" s="23"/>
      <c r="AO6" s="22"/>
      <c r="AP6" s="21"/>
      <c r="AQ6" s="21"/>
      <c r="AR6" s="21"/>
      <c r="AS6" s="21"/>
    </row>
    <row r="7" spans="1:45" ht="29.25">
      <c r="A7" s="21"/>
      <c r="B7" s="289" t="s">
        <v>243</v>
      </c>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1"/>
      <c r="AR7" s="21"/>
      <c r="AS7" s="21"/>
    </row>
    <row r="8" spans="1:45" ht="14.25">
      <c r="A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row>
    <row r="9" spans="1:45" ht="18">
      <c r="A9" s="6" t="s">
        <v>39</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row>
    <row r="10" spans="1:45" ht="17.25" customHeight="1">
      <c r="A10" s="21"/>
      <c r="B10" s="21"/>
      <c r="C10" s="21"/>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1"/>
      <c r="AQ10" s="21"/>
      <c r="AR10" s="21"/>
      <c r="AS10" s="21"/>
    </row>
    <row r="11" spans="1:44" ht="21" customHeight="1">
      <c r="A11" s="96" t="s">
        <v>150</v>
      </c>
      <c r="B11" s="97"/>
      <c r="D11" s="38" t="s">
        <v>133</v>
      </c>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9"/>
      <c r="AQ11" s="21"/>
      <c r="AR11" s="21"/>
    </row>
    <row r="12" spans="1:44" ht="21" customHeight="1">
      <c r="A12" s="96"/>
      <c r="B12" s="97"/>
      <c r="D12" s="38" t="s">
        <v>186</v>
      </c>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9"/>
      <c r="AQ12" s="21"/>
      <c r="AR12" s="21"/>
    </row>
    <row r="13" spans="1:42" ht="21" customHeight="1">
      <c r="A13" s="96"/>
      <c r="B13" s="97"/>
      <c r="C13" s="38" t="s">
        <v>187</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9"/>
      <c r="AO13" s="21"/>
      <c r="AP13" s="21"/>
    </row>
    <row r="14" spans="1:42" ht="9" customHeight="1">
      <c r="A14" s="96"/>
      <c r="B14" s="9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9"/>
      <c r="AO14" s="21"/>
      <c r="AP14" s="21"/>
    </row>
    <row r="15" spans="1:42" ht="21" customHeight="1">
      <c r="A15" s="96" t="s">
        <v>3</v>
      </c>
      <c r="B15" s="97"/>
      <c r="C15" s="38"/>
      <c r="D15" s="38" t="s">
        <v>134</v>
      </c>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9"/>
      <c r="AO15" s="21"/>
      <c r="AP15" s="21"/>
    </row>
    <row r="16" spans="1:44" ht="21" customHeight="1">
      <c r="A16" s="96"/>
      <c r="B16" s="97"/>
      <c r="D16" s="38" t="s">
        <v>188</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9"/>
      <c r="AQ16" s="21"/>
      <c r="AR16" s="21"/>
    </row>
    <row r="17" spans="1:44" ht="21" customHeight="1">
      <c r="A17" s="96"/>
      <c r="B17" s="97"/>
      <c r="C17" s="38" t="s">
        <v>236</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9"/>
      <c r="AQ17" s="21"/>
      <c r="AR17" s="21"/>
    </row>
    <row r="18" spans="1:44" ht="21" customHeight="1">
      <c r="A18" s="96"/>
      <c r="B18" s="97"/>
      <c r="C18" s="38" t="s">
        <v>237</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9"/>
      <c r="AQ18" s="21"/>
      <c r="AR18" s="21"/>
    </row>
    <row r="19" spans="1:44" ht="21" customHeight="1">
      <c r="A19" s="96"/>
      <c r="B19" s="97"/>
      <c r="C19" s="38" t="s">
        <v>238</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9"/>
      <c r="AQ19" s="21"/>
      <c r="AR19" s="21"/>
    </row>
    <row r="20" spans="1:44" ht="9" customHeight="1">
      <c r="A20" s="96"/>
      <c r="B20" s="9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9"/>
      <c r="AQ20" s="21"/>
      <c r="AR20" s="21"/>
    </row>
    <row r="21" spans="1:44" ht="21" customHeight="1">
      <c r="A21" s="96" t="s">
        <v>244</v>
      </c>
      <c r="B21" s="97"/>
      <c r="C21" s="38"/>
      <c r="D21" s="38" t="s">
        <v>135</v>
      </c>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9"/>
      <c r="AQ21" s="21"/>
      <c r="AR21" s="21"/>
    </row>
    <row r="22" spans="1:44" ht="21" customHeight="1">
      <c r="A22" s="96"/>
      <c r="B22" s="97"/>
      <c r="D22" s="38" t="s">
        <v>189</v>
      </c>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9"/>
      <c r="AQ22" s="21"/>
      <c r="AR22" s="21"/>
    </row>
    <row r="23" spans="1:44" ht="21" customHeight="1">
      <c r="A23" s="96"/>
      <c r="B23" s="97"/>
      <c r="C23" s="38" t="s">
        <v>190</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9"/>
      <c r="AQ23" s="21"/>
      <c r="AR23" s="21"/>
    </row>
    <row r="24" spans="1:44" ht="21" customHeight="1">
      <c r="A24" s="96"/>
      <c r="B24" s="97"/>
      <c r="C24" s="38" t="s">
        <v>152</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9"/>
      <c r="AQ24" s="21"/>
      <c r="AR24" s="21"/>
    </row>
    <row r="25" spans="1:44" ht="9" customHeight="1">
      <c r="A25" s="96"/>
      <c r="B25" s="9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9"/>
      <c r="AQ25" s="21"/>
      <c r="AR25" s="21"/>
    </row>
    <row r="26" spans="1:44" ht="21" customHeight="1">
      <c r="A26" s="96" t="s">
        <v>153</v>
      </c>
      <c r="B26" s="97"/>
      <c r="C26" s="38"/>
      <c r="D26" s="38" t="s">
        <v>136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9"/>
      <c r="AQ26" s="21"/>
      <c r="AR26" s="21"/>
    </row>
    <row r="27" spans="1:44" ht="21" customHeight="1">
      <c r="A27" s="96"/>
      <c r="B27" s="97"/>
      <c r="C27" s="38"/>
      <c r="D27" s="38" t="s">
        <v>239</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9"/>
      <c r="AQ27" s="21"/>
      <c r="AR27" s="21"/>
    </row>
    <row r="28" spans="1:42" ht="21" customHeight="1">
      <c r="A28" s="96"/>
      <c r="B28" s="97"/>
      <c r="C28" s="38" t="s">
        <v>240</v>
      </c>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9"/>
      <c r="AO28" s="21"/>
      <c r="AP28" s="21"/>
    </row>
    <row r="29" spans="1:42" ht="21" customHeight="1">
      <c r="A29" s="96"/>
      <c r="B29" s="97"/>
      <c r="C29" s="38" t="s">
        <v>226</v>
      </c>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9"/>
      <c r="AO29" s="21"/>
      <c r="AP29" s="21"/>
    </row>
    <row r="30" spans="1:42" ht="21" customHeight="1">
      <c r="A30" s="96"/>
      <c r="B30" s="97"/>
      <c r="C30" s="38"/>
      <c r="D30" s="38" t="s">
        <v>227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9"/>
      <c r="AO30" s="21"/>
      <c r="AP30" s="21"/>
    </row>
    <row r="31" spans="1:42" ht="21" customHeight="1">
      <c r="A31" s="96"/>
      <c r="B31" s="97"/>
      <c r="C31" s="38" t="s">
        <v>228</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9"/>
      <c r="AO31" s="21"/>
      <c r="AP31" s="21"/>
    </row>
    <row r="32" spans="1:42" ht="21" customHeight="1">
      <c r="A32" s="96"/>
      <c r="B32" s="97"/>
      <c r="C32" s="38"/>
      <c r="D32" s="38" t="s">
        <v>229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9"/>
      <c r="AO32" s="21"/>
      <c r="AP32" s="21"/>
    </row>
    <row r="33" spans="1:42" ht="21" customHeight="1">
      <c r="A33" s="96"/>
      <c r="B33" s="97"/>
      <c r="C33" s="38" t="s">
        <v>231</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9"/>
      <c r="AO33" s="21"/>
      <c r="AP33" s="21"/>
    </row>
    <row r="34" spans="1:42" ht="21" customHeight="1">
      <c r="A34" s="96"/>
      <c r="B34" s="97"/>
      <c r="C34" s="38"/>
      <c r="D34" s="38" t="s">
        <v>230</v>
      </c>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9"/>
      <c r="AO34" s="21"/>
      <c r="AP34" s="21"/>
    </row>
    <row r="35" spans="1:42" ht="21" customHeight="1">
      <c r="A35" s="96"/>
      <c r="B35" s="97"/>
      <c r="C35" s="38" t="s">
        <v>241</v>
      </c>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9"/>
      <c r="AO35" s="21"/>
      <c r="AP35" s="21"/>
    </row>
    <row r="36" spans="1:45" s="7" customFormat="1" ht="20.2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47" t="s">
        <v>20</v>
      </c>
      <c r="AK36" s="248"/>
      <c r="AL36" s="248"/>
      <c r="AM36" s="248"/>
      <c r="AN36" s="248"/>
      <c r="AO36" s="248"/>
      <c r="AP36" s="248"/>
      <c r="AQ36" s="20"/>
      <c r="AR36" s="20"/>
      <c r="AS36" s="20"/>
    </row>
    <row r="37" spans="2:44" ht="14.25" customHeight="1">
      <c r="B37" s="221"/>
      <c r="C37" s="221"/>
      <c r="D37" s="221"/>
      <c r="E37" s="221"/>
      <c r="F37" s="221"/>
      <c r="G37" s="221"/>
      <c r="H37" s="221"/>
      <c r="I37" s="221"/>
      <c r="J37" s="221"/>
      <c r="K37" s="221"/>
      <c r="L37" s="221"/>
      <c r="M37" s="221"/>
      <c r="N37" s="221"/>
      <c r="O37" s="221"/>
      <c r="P37" s="221"/>
      <c r="Q37" s="221"/>
      <c r="R37" s="221"/>
      <c r="S37" s="255" t="s">
        <v>160</v>
      </c>
      <c r="T37" s="255"/>
      <c r="U37" s="256"/>
      <c r="V37" s="256"/>
      <c r="W37" s="254"/>
      <c r="X37" s="254"/>
      <c r="Y37" s="254"/>
      <c r="Z37" s="254"/>
      <c r="AA37" s="255" t="s">
        <v>159</v>
      </c>
      <c r="AB37" s="256"/>
      <c r="AC37" s="256"/>
      <c r="AD37" s="254"/>
      <c r="AE37" s="254"/>
      <c r="AF37" s="254"/>
      <c r="AG37" s="254"/>
      <c r="AH37" s="254"/>
      <c r="AI37" s="249" t="s">
        <v>245</v>
      </c>
      <c r="AJ37" s="191"/>
      <c r="AK37" s="191"/>
      <c r="AL37" s="191"/>
      <c r="AM37" s="191"/>
      <c r="AN37" s="191"/>
      <c r="AO37" s="191"/>
      <c r="AP37" s="250"/>
      <c r="AQ37" s="12"/>
      <c r="AR37" s="12"/>
    </row>
    <row r="38" spans="2:44" ht="14.25" customHeight="1">
      <c r="B38" s="221"/>
      <c r="C38" s="221"/>
      <c r="D38" s="221"/>
      <c r="E38" s="221"/>
      <c r="F38" s="221"/>
      <c r="G38" s="221"/>
      <c r="H38" s="221"/>
      <c r="I38" s="221"/>
      <c r="J38" s="221"/>
      <c r="K38" s="221"/>
      <c r="L38" s="221"/>
      <c r="M38" s="221"/>
      <c r="N38" s="221"/>
      <c r="O38" s="221"/>
      <c r="P38" s="221"/>
      <c r="Q38" s="221"/>
      <c r="R38" s="221"/>
      <c r="S38" s="256"/>
      <c r="T38" s="256"/>
      <c r="U38" s="256"/>
      <c r="V38" s="256"/>
      <c r="W38" s="254"/>
      <c r="X38" s="254"/>
      <c r="Y38" s="254"/>
      <c r="Z38" s="254"/>
      <c r="AA38" s="256"/>
      <c r="AB38" s="256"/>
      <c r="AC38" s="256"/>
      <c r="AD38" s="254"/>
      <c r="AE38" s="254"/>
      <c r="AF38" s="254"/>
      <c r="AG38" s="254"/>
      <c r="AH38" s="254"/>
      <c r="AI38" s="251"/>
      <c r="AJ38" s="252"/>
      <c r="AK38" s="252"/>
      <c r="AL38" s="252"/>
      <c r="AM38" s="252"/>
      <c r="AN38" s="252"/>
      <c r="AO38" s="252"/>
      <c r="AP38" s="253"/>
      <c r="AQ38" s="12"/>
      <c r="AR38" s="12"/>
    </row>
    <row r="39" spans="2:44" ht="14.25" customHeight="1">
      <c r="B39" s="254" t="s">
        <v>21</v>
      </c>
      <c r="C39" s="254"/>
      <c r="D39" s="254"/>
      <c r="E39" s="254"/>
      <c r="F39" s="254"/>
      <c r="G39" s="254"/>
      <c r="H39" s="254"/>
      <c r="I39" s="221"/>
      <c r="J39" s="221"/>
      <c r="K39" s="221"/>
      <c r="L39" s="221"/>
      <c r="M39" s="221"/>
      <c r="N39" s="221"/>
      <c r="O39" s="221"/>
      <c r="P39" s="221"/>
      <c r="Q39" s="221"/>
      <c r="R39" s="221"/>
      <c r="S39" s="238">
        <v>795746</v>
      </c>
      <c r="T39" s="238"/>
      <c r="U39" s="238"/>
      <c r="V39" s="238"/>
      <c r="W39" s="239"/>
      <c r="X39" s="239"/>
      <c r="Y39" s="239"/>
      <c r="Z39" s="239"/>
      <c r="AA39" s="238">
        <v>804811</v>
      </c>
      <c r="AB39" s="238"/>
      <c r="AC39" s="238"/>
      <c r="AD39" s="238"/>
      <c r="AE39" s="239"/>
      <c r="AF39" s="239"/>
      <c r="AG39" s="239"/>
      <c r="AH39" s="239"/>
      <c r="AI39" s="184">
        <f>+S39-AA39</f>
        <v>-9065</v>
      </c>
      <c r="AJ39" s="185"/>
      <c r="AK39" s="185"/>
      <c r="AL39" s="185"/>
      <c r="AM39" s="185"/>
      <c r="AN39" s="185"/>
      <c r="AO39" s="185"/>
      <c r="AP39" s="186"/>
      <c r="AQ39" s="13"/>
      <c r="AR39" s="13"/>
    </row>
    <row r="40" spans="2:44" ht="14.25" customHeight="1">
      <c r="B40" s="254"/>
      <c r="C40" s="254"/>
      <c r="D40" s="254"/>
      <c r="E40" s="254"/>
      <c r="F40" s="254"/>
      <c r="G40" s="254"/>
      <c r="H40" s="254"/>
      <c r="I40" s="221"/>
      <c r="J40" s="221"/>
      <c r="K40" s="221"/>
      <c r="L40" s="221"/>
      <c r="M40" s="221"/>
      <c r="N40" s="221"/>
      <c r="O40" s="221"/>
      <c r="P40" s="221"/>
      <c r="Q40" s="221"/>
      <c r="R40" s="221"/>
      <c r="S40" s="238"/>
      <c r="T40" s="238"/>
      <c r="U40" s="238"/>
      <c r="V40" s="238"/>
      <c r="W40" s="239"/>
      <c r="X40" s="239"/>
      <c r="Y40" s="239"/>
      <c r="Z40" s="239"/>
      <c r="AA40" s="238"/>
      <c r="AB40" s="238"/>
      <c r="AC40" s="238"/>
      <c r="AD40" s="238"/>
      <c r="AE40" s="239"/>
      <c r="AF40" s="239"/>
      <c r="AG40" s="239"/>
      <c r="AH40" s="239"/>
      <c r="AI40" s="187"/>
      <c r="AJ40" s="188"/>
      <c r="AK40" s="188"/>
      <c r="AL40" s="188"/>
      <c r="AM40" s="188"/>
      <c r="AN40" s="188"/>
      <c r="AO40" s="188"/>
      <c r="AP40" s="189"/>
      <c r="AQ40" s="13"/>
      <c r="AR40" s="13"/>
    </row>
    <row r="41" spans="2:44" ht="14.25" customHeight="1">
      <c r="B41" s="254" t="s">
        <v>46</v>
      </c>
      <c r="C41" s="254"/>
      <c r="D41" s="254"/>
      <c r="E41" s="254"/>
      <c r="F41" s="254"/>
      <c r="G41" s="254"/>
      <c r="H41" s="254"/>
      <c r="I41" s="221"/>
      <c r="J41" s="221"/>
      <c r="K41" s="221"/>
      <c r="L41" s="221"/>
      <c r="M41" s="221"/>
      <c r="N41" s="221"/>
      <c r="O41" s="221"/>
      <c r="P41" s="221"/>
      <c r="Q41" s="221"/>
      <c r="R41" s="221"/>
      <c r="S41" s="240">
        <v>783003</v>
      </c>
      <c r="T41" s="240"/>
      <c r="U41" s="240"/>
      <c r="V41" s="240"/>
      <c r="W41" s="239"/>
      <c r="X41" s="239"/>
      <c r="Y41" s="239"/>
      <c r="Z41" s="239"/>
      <c r="AA41" s="240">
        <v>788129</v>
      </c>
      <c r="AB41" s="240"/>
      <c r="AC41" s="240"/>
      <c r="AD41" s="240"/>
      <c r="AE41" s="239"/>
      <c r="AF41" s="239"/>
      <c r="AG41" s="239"/>
      <c r="AH41" s="239"/>
      <c r="AI41" s="184">
        <f>+S41-AA41</f>
        <v>-5126</v>
      </c>
      <c r="AJ41" s="185"/>
      <c r="AK41" s="185"/>
      <c r="AL41" s="185"/>
      <c r="AM41" s="185"/>
      <c r="AN41" s="185"/>
      <c r="AO41" s="185"/>
      <c r="AP41" s="186"/>
      <c r="AQ41" s="13"/>
      <c r="AR41" s="13"/>
    </row>
    <row r="42" spans="2:44" ht="14.25" customHeight="1">
      <c r="B42" s="254"/>
      <c r="C42" s="254"/>
      <c r="D42" s="254"/>
      <c r="E42" s="254"/>
      <c r="F42" s="254"/>
      <c r="G42" s="254"/>
      <c r="H42" s="254"/>
      <c r="I42" s="221"/>
      <c r="J42" s="221"/>
      <c r="K42" s="221"/>
      <c r="L42" s="221"/>
      <c r="M42" s="221"/>
      <c r="N42" s="221"/>
      <c r="O42" s="221"/>
      <c r="P42" s="221"/>
      <c r="Q42" s="221"/>
      <c r="R42" s="221"/>
      <c r="S42" s="240"/>
      <c r="T42" s="240"/>
      <c r="U42" s="240"/>
      <c r="V42" s="240"/>
      <c r="W42" s="239"/>
      <c r="X42" s="239"/>
      <c r="Y42" s="239"/>
      <c r="Z42" s="239"/>
      <c r="AA42" s="240"/>
      <c r="AB42" s="240"/>
      <c r="AC42" s="240"/>
      <c r="AD42" s="240"/>
      <c r="AE42" s="239"/>
      <c r="AF42" s="239"/>
      <c r="AG42" s="239"/>
      <c r="AH42" s="239"/>
      <c r="AI42" s="187"/>
      <c r="AJ42" s="188"/>
      <c r="AK42" s="188"/>
      <c r="AL42" s="188"/>
      <c r="AM42" s="188"/>
      <c r="AN42" s="188"/>
      <c r="AO42" s="188"/>
      <c r="AP42" s="189"/>
      <c r="AQ42" s="13"/>
      <c r="AR42" s="13"/>
    </row>
    <row r="43" spans="2:44" ht="14.25" customHeight="1">
      <c r="B43" s="257" t="s">
        <v>59</v>
      </c>
      <c r="C43" s="254"/>
      <c r="D43" s="254"/>
      <c r="E43" s="254"/>
      <c r="F43" s="254"/>
      <c r="G43" s="254"/>
      <c r="H43" s="254"/>
      <c r="I43" s="221"/>
      <c r="J43" s="221"/>
      <c r="K43" s="221"/>
      <c r="L43" s="221"/>
      <c r="M43" s="221"/>
      <c r="N43" s="221"/>
      <c r="O43" s="221"/>
      <c r="P43" s="221"/>
      <c r="Q43" s="221"/>
      <c r="R43" s="221"/>
      <c r="S43" s="240">
        <v>12743</v>
      </c>
      <c r="T43" s="240"/>
      <c r="U43" s="240"/>
      <c r="V43" s="240"/>
      <c r="W43" s="239"/>
      <c r="X43" s="239"/>
      <c r="Y43" s="239"/>
      <c r="Z43" s="239"/>
      <c r="AA43" s="240">
        <v>16682</v>
      </c>
      <c r="AB43" s="240"/>
      <c r="AC43" s="240"/>
      <c r="AD43" s="240"/>
      <c r="AE43" s="239"/>
      <c r="AF43" s="239"/>
      <c r="AG43" s="239"/>
      <c r="AH43" s="239"/>
      <c r="AI43" s="184">
        <f>+S43-AA43</f>
        <v>-3939</v>
      </c>
      <c r="AJ43" s="185"/>
      <c r="AK43" s="185"/>
      <c r="AL43" s="185"/>
      <c r="AM43" s="185"/>
      <c r="AN43" s="185"/>
      <c r="AO43" s="185"/>
      <c r="AP43" s="186"/>
      <c r="AQ43" s="13"/>
      <c r="AR43" s="13"/>
    </row>
    <row r="44" spans="2:44" ht="14.25" customHeight="1">
      <c r="B44" s="254"/>
      <c r="C44" s="254"/>
      <c r="D44" s="254"/>
      <c r="E44" s="254"/>
      <c r="F44" s="254"/>
      <c r="G44" s="254"/>
      <c r="H44" s="254"/>
      <c r="I44" s="221"/>
      <c r="J44" s="221"/>
      <c r="K44" s="221"/>
      <c r="L44" s="221"/>
      <c r="M44" s="221"/>
      <c r="N44" s="221"/>
      <c r="O44" s="221"/>
      <c r="P44" s="221"/>
      <c r="Q44" s="221"/>
      <c r="R44" s="221"/>
      <c r="S44" s="240"/>
      <c r="T44" s="240"/>
      <c r="U44" s="240"/>
      <c r="V44" s="240"/>
      <c r="W44" s="239"/>
      <c r="X44" s="239"/>
      <c r="Y44" s="239"/>
      <c r="Z44" s="239"/>
      <c r="AA44" s="240"/>
      <c r="AB44" s="240"/>
      <c r="AC44" s="240"/>
      <c r="AD44" s="240"/>
      <c r="AE44" s="239"/>
      <c r="AF44" s="239"/>
      <c r="AG44" s="239"/>
      <c r="AH44" s="239"/>
      <c r="AI44" s="187"/>
      <c r="AJ44" s="188"/>
      <c r="AK44" s="188"/>
      <c r="AL44" s="188"/>
      <c r="AM44" s="188"/>
      <c r="AN44" s="188"/>
      <c r="AO44" s="188"/>
      <c r="AP44" s="189"/>
      <c r="AQ44" s="13"/>
      <c r="AR44" s="13"/>
    </row>
    <row r="45" spans="2:44" ht="14.25" customHeight="1">
      <c r="B45" s="257" t="s">
        <v>60</v>
      </c>
      <c r="C45" s="254"/>
      <c r="D45" s="254"/>
      <c r="E45" s="254"/>
      <c r="F45" s="254"/>
      <c r="G45" s="254"/>
      <c r="H45" s="254"/>
      <c r="I45" s="221"/>
      <c r="J45" s="221"/>
      <c r="K45" s="221"/>
      <c r="L45" s="221"/>
      <c r="M45" s="221"/>
      <c r="N45" s="221"/>
      <c r="O45" s="221"/>
      <c r="P45" s="221"/>
      <c r="Q45" s="221"/>
      <c r="R45" s="221"/>
      <c r="S45" s="240">
        <v>8367</v>
      </c>
      <c r="T45" s="240"/>
      <c r="U45" s="240"/>
      <c r="V45" s="240"/>
      <c r="W45" s="239"/>
      <c r="X45" s="239"/>
      <c r="Y45" s="239"/>
      <c r="Z45" s="239"/>
      <c r="AA45" s="240">
        <v>14913</v>
      </c>
      <c r="AB45" s="240"/>
      <c r="AC45" s="240"/>
      <c r="AD45" s="240"/>
      <c r="AE45" s="239"/>
      <c r="AF45" s="239"/>
      <c r="AG45" s="239"/>
      <c r="AH45" s="239"/>
      <c r="AI45" s="184">
        <f>+S45-AA45</f>
        <v>-6546</v>
      </c>
      <c r="AJ45" s="185"/>
      <c r="AK45" s="185"/>
      <c r="AL45" s="185"/>
      <c r="AM45" s="185"/>
      <c r="AN45" s="185"/>
      <c r="AO45" s="185"/>
      <c r="AP45" s="186"/>
      <c r="AQ45" s="13"/>
      <c r="AR45" s="13"/>
    </row>
    <row r="46" spans="2:44" ht="14.25" customHeight="1">
      <c r="B46" s="254"/>
      <c r="C46" s="254"/>
      <c r="D46" s="254"/>
      <c r="E46" s="254"/>
      <c r="F46" s="254"/>
      <c r="G46" s="254"/>
      <c r="H46" s="254"/>
      <c r="I46" s="221"/>
      <c r="J46" s="221"/>
      <c r="K46" s="221"/>
      <c r="L46" s="221"/>
      <c r="M46" s="221"/>
      <c r="N46" s="221"/>
      <c r="O46" s="221"/>
      <c r="P46" s="221"/>
      <c r="Q46" s="221"/>
      <c r="R46" s="221"/>
      <c r="S46" s="240"/>
      <c r="T46" s="240"/>
      <c r="U46" s="240"/>
      <c r="V46" s="240"/>
      <c r="W46" s="239"/>
      <c r="X46" s="239"/>
      <c r="Y46" s="239"/>
      <c r="Z46" s="239"/>
      <c r="AA46" s="240"/>
      <c r="AB46" s="240"/>
      <c r="AC46" s="240"/>
      <c r="AD46" s="240"/>
      <c r="AE46" s="239"/>
      <c r="AF46" s="239"/>
      <c r="AG46" s="239"/>
      <c r="AH46" s="239"/>
      <c r="AI46" s="187"/>
      <c r="AJ46" s="188"/>
      <c r="AK46" s="188"/>
      <c r="AL46" s="188"/>
      <c r="AM46" s="188"/>
      <c r="AN46" s="188"/>
      <c r="AO46" s="188"/>
      <c r="AP46" s="189"/>
      <c r="AQ46" s="13"/>
      <c r="AR46" s="13"/>
    </row>
    <row r="47" spans="2:44" ht="14.25" customHeight="1">
      <c r="B47" s="257" t="s">
        <v>61</v>
      </c>
      <c r="C47" s="254"/>
      <c r="D47" s="254"/>
      <c r="E47" s="254"/>
      <c r="F47" s="254"/>
      <c r="G47" s="254"/>
      <c r="H47" s="254"/>
      <c r="I47" s="221"/>
      <c r="J47" s="221"/>
      <c r="K47" s="221"/>
      <c r="L47" s="221"/>
      <c r="M47" s="221"/>
      <c r="N47" s="221"/>
      <c r="O47" s="221"/>
      <c r="P47" s="221"/>
      <c r="Q47" s="221"/>
      <c r="R47" s="221"/>
      <c r="S47" s="240">
        <v>4376</v>
      </c>
      <c r="T47" s="240"/>
      <c r="U47" s="240"/>
      <c r="V47" s="240"/>
      <c r="W47" s="239"/>
      <c r="X47" s="239"/>
      <c r="Y47" s="239"/>
      <c r="Z47" s="239"/>
      <c r="AA47" s="240">
        <v>1769</v>
      </c>
      <c r="AB47" s="240"/>
      <c r="AC47" s="240"/>
      <c r="AD47" s="240"/>
      <c r="AE47" s="239"/>
      <c r="AF47" s="239"/>
      <c r="AG47" s="239"/>
      <c r="AH47" s="239"/>
      <c r="AI47" s="184">
        <f>+S47-AA47</f>
        <v>2607</v>
      </c>
      <c r="AJ47" s="185"/>
      <c r="AK47" s="185"/>
      <c r="AL47" s="185"/>
      <c r="AM47" s="185"/>
      <c r="AN47" s="185"/>
      <c r="AO47" s="185"/>
      <c r="AP47" s="186"/>
      <c r="AQ47" s="13"/>
      <c r="AR47" s="13"/>
    </row>
    <row r="48" spans="2:44" ht="14.25" customHeight="1">
      <c r="B48" s="254"/>
      <c r="C48" s="254"/>
      <c r="D48" s="254"/>
      <c r="E48" s="254"/>
      <c r="F48" s="254"/>
      <c r="G48" s="254"/>
      <c r="H48" s="254"/>
      <c r="I48" s="221"/>
      <c r="J48" s="221"/>
      <c r="K48" s="221"/>
      <c r="L48" s="221"/>
      <c r="M48" s="221"/>
      <c r="N48" s="221"/>
      <c r="O48" s="221"/>
      <c r="P48" s="221"/>
      <c r="Q48" s="221"/>
      <c r="R48" s="221"/>
      <c r="S48" s="240"/>
      <c r="T48" s="240"/>
      <c r="U48" s="240"/>
      <c r="V48" s="240"/>
      <c r="W48" s="239"/>
      <c r="X48" s="239"/>
      <c r="Y48" s="239"/>
      <c r="Z48" s="239"/>
      <c r="AA48" s="240"/>
      <c r="AB48" s="240"/>
      <c r="AC48" s="240"/>
      <c r="AD48" s="240"/>
      <c r="AE48" s="239"/>
      <c r="AF48" s="239"/>
      <c r="AG48" s="239"/>
      <c r="AH48" s="239"/>
      <c r="AI48" s="187"/>
      <c r="AJ48" s="188"/>
      <c r="AK48" s="188"/>
      <c r="AL48" s="188"/>
      <c r="AM48" s="188"/>
      <c r="AN48" s="188"/>
      <c r="AO48" s="188"/>
      <c r="AP48" s="189"/>
      <c r="AQ48" s="13"/>
      <c r="AR48" s="13"/>
    </row>
    <row r="49" spans="2:44" ht="14.25" customHeight="1">
      <c r="B49" s="254" t="s">
        <v>47</v>
      </c>
      <c r="C49" s="254"/>
      <c r="D49" s="254"/>
      <c r="E49" s="254"/>
      <c r="F49" s="254"/>
      <c r="G49" s="254"/>
      <c r="H49" s="254"/>
      <c r="I49" s="221"/>
      <c r="J49" s="221"/>
      <c r="K49" s="221"/>
      <c r="L49" s="221"/>
      <c r="M49" s="221"/>
      <c r="N49" s="221"/>
      <c r="O49" s="221"/>
      <c r="P49" s="221"/>
      <c r="Q49" s="221"/>
      <c r="R49" s="221"/>
      <c r="S49" s="213">
        <v>2607</v>
      </c>
      <c r="T49" s="213"/>
      <c r="U49" s="213"/>
      <c r="V49" s="213"/>
      <c r="W49" s="214"/>
      <c r="X49" s="214"/>
      <c r="Y49" s="214"/>
      <c r="Z49" s="214"/>
      <c r="AA49" s="213">
        <v>-1662</v>
      </c>
      <c r="AB49" s="213"/>
      <c r="AC49" s="213"/>
      <c r="AD49" s="213"/>
      <c r="AE49" s="214"/>
      <c r="AF49" s="214"/>
      <c r="AG49" s="214"/>
      <c r="AH49" s="214"/>
      <c r="AI49" s="184">
        <f>+S49-AA49</f>
        <v>4269</v>
      </c>
      <c r="AJ49" s="185"/>
      <c r="AK49" s="185"/>
      <c r="AL49" s="185"/>
      <c r="AM49" s="185"/>
      <c r="AN49" s="185"/>
      <c r="AO49" s="185"/>
      <c r="AP49" s="186"/>
      <c r="AQ49" s="13"/>
      <c r="AR49" s="13"/>
    </row>
    <row r="50" spans="2:44" ht="14.25" customHeight="1">
      <c r="B50" s="254"/>
      <c r="C50" s="254"/>
      <c r="D50" s="254"/>
      <c r="E50" s="254"/>
      <c r="F50" s="254"/>
      <c r="G50" s="254"/>
      <c r="H50" s="254"/>
      <c r="I50" s="221"/>
      <c r="J50" s="221"/>
      <c r="K50" s="221"/>
      <c r="L50" s="221"/>
      <c r="M50" s="221"/>
      <c r="N50" s="221"/>
      <c r="O50" s="221"/>
      <c r="P50" s="221"/>
      <c r="Q50" s="221"/>
      <c r="R50" s="221"/>
      <c r="S50" s="213"/>
      <c r="T50" s="213"/>
      <c r="U50" s="213"/>
      <c r="V50" s="213"/>
      <c r="W50" s="214"/>
      <c r="X50" s="214"/>
      <c r="Y50" s="214"/>
      <c r="Z50" s="214"/>
      <c r="AA50" s="213"/>
      <c r="AB50" s="213"/>
      <c r="AC50" s="213"/>
      <c r="AD50" s="213"/>
      <c r="AE50" s="214"/>
      <c r="AF50" s="214"/>
      <c r="AG50" s="214"/>
      <c r="AH50" s="214"/>
      <c r="AI50" s="187"/>
      <c r="AJ50" s="188"/>
      <c r="AK50" s="188"/>
      <c r="AL50" s="188"/>
      <c r="AM50" s="188"/>
      <c r="AN50" s="188"/>
      <c r="AO50" s="188"/>
      <c r="AP50" s="189"/>
      <c r="AQ50" s="13"/>
      <c r="AR50" s="13"/>
    </row>
    <row r="51" spans="2:44" ht="14.25" customHeight="1">
      <c r="B51" s="254" t="s">
        <v>94</v>
      </c>
      <c r="C51" s="254"/>
      <c r="D51" s="254"/>
      <c r="E51" s="254"/>
      <c r="F51" s="254"/>
      <c r="G51" s="254"/>
      <c r="H51" s="254"/>
      <c r="I51" s="221"/>
      <c r="J51" s="221"/>
      <c r="K51" s="221"/>
      <c r="L51" s="221"/>
      <c r="M51" s="221"/>
      <c r="N51" s="221"/>
      <c r="O51" s="221"/>
      <c r="P51" s="221"/>
      <c r="Q51" s="221"/>
      <c r="R51" s="221"/>
      <c r="S51" s="213">
        <v>2500</v>
      </c>
      <c r="T51" s="213"/>
      <c r="U51" s="213"/>
      <c r="V51" s="213"/>
      <c r="W51" s="214"/>
      <c r="X51" s="214"/>
      <c r="Y51" s="214"/>
      <c r="Z51" s="214"/>
      <c r="AA51" s="213">
        <v>4708</v>
      </c>
      <c r="AB51" s="213"/>
      <c r="AC51" s="213"/>
      <c r="AD51" s="213"/>
      <c r="AE51" s="214"/>
      <c r="AF51" s="214"/>
      <c r="AG51" s="214"/>
      <c r="AH51" s="214"/>
      <c r="AI51" s="184">
        <f>+S51-AA51</f>
        <v>-2208</v>
      </c>
      <c r="AJ51" s="185"/>
      <c r="AK51" s="185"/>
      <c r="AL51" s="185"/>
      <c r="AM51" s="185"/>
      <c r="AN51" s="185"/>
      <c r="AO51" s="185"/>
      <c r="AP51" s="186"/>
      <c r="AQ51" s="13"/>
      <c r="AR51" s="13"/>
    </row>
    <row r="52" spans="2:44" ht="14.25" customHeight="1">
      <c r="B52" s="254"/>
      <c r="C52" s="254"/>
      <c r="D52" s="254"/>
      <c r="E52" s="254"/>
      <c r="F52" s="254"/>
      <c r="G52" s="254"/>
      <c r="H52" s="254"/>
      <c r="I52" s="221"/>
      <c r="J52" s="221"/>
      <c r="K52" s="221"/>
      <c r="L52" s="221"/>
      <c r="M52" s="221"/>
      <c r="N52" s="221"/>
      <c r="O52" s="221"/>
      <c r="P52" s="221"/>
      <c r="Q52" s="221"/>
      <c r="R52" s="221"/>
      <c r="S52" s="213"/>
      <c r="T52" s="213"/>
      <c r="U52" s="213"/>
      <c r="V52" s="213"/>
      <c r="W52" s="214"/>
      <c r="X52" s="214"/>
      <c r="Y52" s="214"/>
      <c r="Z52" s="214"/>
      <c r="AA52" s="213"/>
      <c r="AB52" s="213"/>
      <c r="AC52" s="213"/>
      <c r="AD52" s="213"/>
      <c r="AE52" s="214"/>
      <c r="AF52" s="214"/>
      <c r="AG52" s="214"/>
      <c r="AH52" s="214"/>
      <c r="AI52" s="187"/>
      <c r="AJ52" s="188"/>
      <c r="AK52" s="188"/>
      <c r="AL52" s="188"/>
      <c r="AM52" s="188"/>
      <c r="AN52" s="188"/>
      <c r="AO52" s="188"/>
      <c r="AP52" s="189"/>
      <c r="AQ52" s="13"/>
      <c r="AR52" s="13"/>
    </row>
    <row r="53" spans="2:44" ht="14.25" customHeight="1">
      <c r="B53" s="254" t="s">
        <v>95</v>
      </c>
      <c r="C53" s="254"/>
      <c r="D53" s="254"/>
      <c r="E53" s="254"/>
      <c r="F53" s="254"/>
      <c r="G53" s="254"/>
      <c r="H53" s="254"/>
      <c r="I53" s="221"/>
      <c r="J53" s="221"/>
      <c r="K53" s="221"/>
      <c r="L53" s="221"/>
      <c r="M53" s="221"/>
      <c r="N53" s="221"/>
      <c r="O53" s="221"/>
      <c r="P53" s="221"/>
      <c r="Q53" s="221"/>
      <c r="R53" s="221"/>
      <c r="S53" s="213">
        <v>1570</v>
      </c>
      <c r="T53" s="213"/>
      <c r="U53" s="213"/>
      <c r="V53" s="213"/>
      <c r="W53" s="214"/>
      <c r="X53" s="214"/>
      <c r="Y53" s="214"/>
      <c r="Z53" s="214"/>
      <c r="AA53" s="213">
        <v>6111</v>
      </c>
      <c r="AB53" s="213"/>
      <c r="AC53" s="213"/>
      <c r="AD53" s="213"/>
      <c r="AE53" s="214"/>
      <c r="AF53" s="214"/>
      <c r="AG53" s="214"/>
      <c r="AH53" s="214"/>
      <c r="AI53" s="184">
        <f>+S53-AA53</f>
        <v>-4541</v>
      </c>
      <c r="AJ53" s="185"/>
      <c r="AK53" s="185"/>
      <c r="AL53" s="185"/>
      <c r="AM53" s="185"/>
      <c r="AN53" s="185"/>
      <c r="AO53" s="185"/>
      <c r="AP53" s="186"/>
      <c r="AQ53" s="13"/>
      <c r="AR53" s="13"/>
    </row>
    <row r="54" spans="2:44" ht="14.25" customHeight="1">
      <c r="B54" s="254"/>
      <c r="C54" s="254"/>
      <c r="D54" s="254"/>
      <c r="E54" s="254"/>
      <c r="F54" s="254"/>
      <c r="G54" s="254"/>
      <c r="H54" s="254"/>
      <c r="I54" s="221"/>
      <c r="J54" s="221"/>
      <c r="K54" s="221"/>
      <c r="L54" s="221"/>
      <c r="M54" s="221"/>
      <c r="N54" s="221"/>
      <c r="O54" s="221"/>
      <c r="P54" s="221"/>
      <c r="Q54" s="221"/>
      <c r="R54" s="221"/>
      <c r="S54" s="213"/>
      <c r="T54" s="213"/>
      <c r="U54" s="213"/>
      <c r="V54" s="213"/>
      <c r="W54" s="214"/>
      <c r="X54" s="214"/>
      <c r="Y54" s="214"/>
      <c r="Z54" s="214"/>
      <c r="AA54" s="213"/>
      <c r="AB54" s="213"/>
      <c r="AC54" s="213"/>
      <c r="AD54" s="213"/>
      <c r="AE54" s="214"/>
      <c r="AF54" s="214"/>
      <c r="AG54" s="214"/>
      <c r="AH54" s="214"/>
      <c r="AI54" s="187"/>
      <c r="AJ54" s="188"/>
      <c r="AK54" s="188"/>
      <c r="AL54" s="188"/>
      <c r="AM54" s="188"/>
      <c r="AN54" s="188"/>
      <c r="AO54" s="188"/>
      <c r="AP54" s="189"/>
      <c r="AQ54" s="13"/>
      <c r="AR54" s="13"/>
    </row>
    <row r="55" spans="2:44" ht="14.25" customHeight="1">
      <c r="B55" s="254" t="s">
        <v>96</v>
      </c>
      <c r="C55" s="258"/>
      <c r="D55" s="258"/>
      <c r="E55" s="258"/>
      <c r="F55" s="258"/>
      <c r="G55" s="258"/>
      <c r="H55" s="258"/>
      <c r="I55" s="258"/>
      <c r="J55" s="258"/>
      <c r="K55" s="258"/>
      <c r="L55" s="258"/>
      <c r="M55" s="258"/>
      <c r="N55" s="258"/>
      <c r="O55" s="258"/>
      <c r="P55" s="258"/>
      <c r="Q55" s="258"/>
      <c r="R55" s="258"/>
      <c r="S55" s="213">
        <v>3537</v>
      </c>
      <c r="T55" s="213"/>
      <c r="U55" s="221"/>
      <c r="V55" s="221"/>
      <c r="W55" s="221"/>
      <c r="X55" s="221"/>
      <c r="Y55" s="221"/>
      <c r="Z55" s="221"/>
      <c r="AA55" s="213">
        <v>-3065</v>
      </c>
      <c r="AB55" s="213"/>
      <c r="AC55" s="221"/>
      <c r="AD55" s="221"/>
      <c r="AE55" s="221"/>
      <c r="AF55" s="221"/>
      <c r="AG55" s="221"/>
      <c r="AH55" s="221"/>
      <c r="AI55" s="184">
        <f>+S55-AA55</f>
        <v>6602</v>
      </c>
      <c r="AJ55" s="185"/>
      <c r="AK55" s="185"/>
      <c r="AL55" s="185"/>
      <c r="AM55" s="185"/>
      <c r="AN55" s="185"/>
      <c r="AO55" s="185"/>
      <c r="AP55" s="186"/>
      <c r="AQ55" s="13"/>
      <c r="AR55" s="13"/>
    </row>
    <row r="56" spans="2:44" s="37" customFormat="1" ht="14.25" customHeight="1">
      <c r="B56" s="258"/>
      <c r="C56" s="258"/>
      <c r="D56" s="258"/>
      <c r="E56" s="258"/>
      <c r="F56" s="258"/>
      <c r="G56" s="258"/>
      <c r="H56" s="258"/>
      <c r="I56" s="258"/>
      <c r="J56" s="258"/>
      <c r="K56" s="258"/>
      <c r="L56" s="258"/>
      <c r="M56" s="258"/>
      <c r="N56" s="258"/>
      <c r="O56" s="258"/>
      <c r="P56" s="258"/>
      <c r="Q56" s="258"/>
      <c r="R56" s="258"/>
      <c r="S56" s="221"/>
      <c r="T56" s="221"/>
      <c r="U56" s="221"/>
      <c r="V56" s="221"/>
      <c r="W56" s="221"/>
      <c r="X56" s="221"/>
      <c r="Y56" s="221"/>
      <c r="Z56" s="221"/>
      <c r="AA56" s="221"/>
      <c r="AB56" s="221"/>
      <c r="AC56" s="221"/>
      <c r="AD56" s="221"/>
      <c r="AE56" s="221"/>
      <c r="AF56" s="221"/>
      <c r="AG56" s="221"/>
      <c r="AH56" s="221"/>
      <c r="AI56" s="187"/>
      <c r="AJ56" s="188"/>
      <c r="AK56" s="188"/>
      <c r="AL56" s="188"/>
      <c r="AM56" s="188"/>
      <c r="AN56" s="188"/>
      <c r="AO56" s="188"/>
      <c r="AP56" s="189"/>
      <c r="AQ56" s="62"/>
      <c r="AR56" s="62"/>
    </row>
    <row r="57" spans="1:44" ht="10.5" customHeight="1">
      <c r="A57" s="21"/>
      <c r="AH57" s="21"/>
      <c r="AI57" s="21"/>
      <c r="AJ57" s="21"/>
      <c r="AK57" s="21"/>
      <c r="AL57" s="21"/>
      <c r="AM57" s="21"/>
      <c r="AN57" s="21"/>
      <c r="AO57" s="21"/>
      <c r="AP57" s="21"/>
      <c r="AQ57" s="21"/>
      <c r="AR57" s="21"/>
    </row>
    <row r="58" spans="1:43" ht="16.5" customHeight="1">
      <c r="A58" s="26"/>
      <c r="B58" s="26"/>
      <c r="C58" s="37"/>
      <c r="D58" s="26"/>
      <c r="E58" s="26"/>
      <c r="F58" s="26"/>
      <c r="G58" s="26"/>
      <c r="H58" s="63"/>
      <c r="I58" s="63"/>
      <c r="J58" s="63"/>
      <c r="K58" s="63"/>
      <c r="L58" s="63"/>
      <c r="M58" s="63"/>
      <c r="N58" s="63"/>
      <c r="O58" s="63"/>
      <c r="P58" s="63"/>
      <c r="Q58" s="63"/>
      <c r="R58" s="64"/>
      <c r="S58" s="64"/>
      <c r="T58" s="64"/>
      <c r="U58" s="64"/>
      <c r="V58" s="62"/>
      <c r="W58" s="62"/>
      <c r="X58" s="62"/>
      <c r="Y58" s="62"/>
      <c r="Z58" s="65"/>
      <c r="AA58" s="65"/>
      <c r="AB58" s="65"/>
      <c r="AC58" s="66"/>
      <c r="AD58" s="66"/>
      <c r="AE58" s="66"/>
      <c r="AF58" s="66"/>
      <c r="AG58" s="21"/>
      <c r="AH58" s="21"/>
      <c r="AI58" s="21"/>
      <c r="AJ58" s="21"/>
      <c r="AK58" s="21"/>
      <c r="AL58" s="21"/>
      <c r="AM58" s="21"/>
      <c r="AN58" s="21"/>
      <c r="AO58" s="21"/>
      <c r="AP58" s="21"/>
      <c r="AQ58" s="21"/>
    </row>
    <row r="59" spans="1:45" ht="19.5" customHeight="1">
      <c r="A59" s="291" t="s">
        <v>49</v>
      </c>
      <c r="B59" s="291"/>
      <c r="C59" s="291"/>
      <c r="D59" s="291"/>
      <c r="E59" s="291"/>
      <c r="F59" s="291"/>
      <c r="G59" s="29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row>
    <row r="60" spans="1:45" ht="19.5" customHeight="1">
      <c r="A60" s="21"/>
      <c r="B60" s="21"/>
      <c r="C60" s="21"/>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1"/>
      <c r="AP60" s="21"/>
      <c r="AQ60" s="21"/>
      <c r="AR60" s="21"/>
      <c r="AS60" s="21"/>
    </row>
    <row r="61" spans="1:45" ht="16.5" customHeight="1">
      <c r="A61" s="96" t="s">
        <v>150</v>
      </c>
      <c r="B61" s="21"/>
      <c r="C61" s="20"/>
      <c r="D61" s="20" t="s">
        <v>154</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1"/>
      <c r="AP61" s="21"/>
      <c r="AQ61" s="21"/>
      <c r="AR61" s="21"/>
      <c r="AS61" s="21"/>
    </row>
    <row r="62" spans="1:43" ht="16.5" customHeight="1">
      <c r="A62" s="38"/>
      <c r="B62" s="38"/>
      <c r="C62" s="38"/>
      <c r="D62" s="38" t="s">
        <v>197</v>
      </c>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9"/>
      <c r="AN62" s="39"/>
      <c r="AO62" s="21"/>
      <c r="AP62" s="21"/>
      <c r="AQ62" s="21"/>
    </row>
    <row r="63" spans="1:43" s="40" customFormat="1" ht="16.5" customHeight="1">
      <c r="A63" s="38"/>
      <c r="B63" s="38"/>
      <c r="C63" s="38" t="s">
        <v>196</v>
      </c>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G63" s="38"/>
      <c r="AH63" s="38"/>
      <c r="AI63" s="38"/>
      <c r="AJ63" s="38"/>
      <c r="AK63" s="38"/>
      <c r="AL63" s="38"/>
      <c r="AM63" s="39"/>
      <c r="AN63" s="39"/>
      <c r="AO63" s="39"/>
      <c r="AP63" s="39"/>
      <c r="AQ63" s="39"/>
    </row>
    <row r="64" spans="1:43" s="40" customFormat="1" ht="9"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G64" s="38"/>
      <c r="AH64" s="38"/>
      <c r="AI64" s="38"/>
      <c r="AJ64" s="38"/>
      <c r="AK64" s="38"/>
      <c r="AL64" s="38"/>
      <c r="AM64" s="39"/>
      <c r="AN64" s="39"/>
      <c r="AO64" s="39"/>
      <c r="AP64" s="39"/>
      <c r="AQ64" s="39"/>
    </row>
    <row r="65" spans="1:43" s="40" customFormat="1" ht="16.5" customHeight="1">
      <c r="A65" s="96" t="s">
        <v>155</v>
      </c>
      <c r="B65" s="96"/>
      <c r="C65" s="38"/>
      <c r="D65" s="38" t="s">
        <v>191</v>
      </c>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G65" s="38"/>
      <c r="AH65" s="38"/>
      <c r="AI65" s="38"/>
      <c r="AJ65" s="38"/>
      <c r="AK65" s="38"/>
      <c r="AL65" s="38"/>
      <c r="AM65" s="39"/>
      <c r="AN65" s="39"/>
      <c r="AO65" s="39"/>
      <c r="AP65" s="39"/>
      <c r="AQ65" s="39"/>
    </row>
    <row r="66" spans="1:43" s="40" customFormat="1" ht="16.5" customHeight="1">
      <c r="A66" s="96"/>
      <c r="B66" s="96"/>
      <c r="C66" s="38"/>
      <c r="D66" s="38" t="s">
        <v>192</v>
      </c>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G66" s="38"/>
      <c r="AH66" s="38"/>
      <c r="AI66" s="38"/>
      <c r="AJ66" s="38"/>
      <c r="AK66" s="38"/>
      <c r="AL66" s="38"/>
      <c r="AM66" s="39"/>
      <c r="AN66" s="39"/>
      <c r="AO66" s="39"/>
      <c r="AP66" s="39"/>
      <c r="AQ66" s="39"/>
    </row>
    <row r="67" spans="1:43" s="40" customFormat="1" ht="16.5" customHeight="1">
      <c r="A67" s="96"/>
      <c r="B67" s="96"/>
      <c r="C67" s="38" t="s">
        <v>193</v>
      </c>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G67" s="38"/>
      <c r="AH67" s="38"/>
      <c r="AI67" s="38"/>
      <c r="AJ67" s="38"/>
      <c r="AK67" s="38"/>
      <c r="AL67" s="38"/>
      <c r="AM67" s="39"/>
      <c r="AN67" s="39"/>
      <c r="AO67" s="39"/>
      <c r="AP67" s="39"/>
      <c r="AQ67" s="39"/>
    </row>
    <row r="68" spans="1:43" s="40" customFormat="1" ht="9" customHeight="1">
      <c r="A68" s="96"/>
      <c r="B68" s="96"/>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G68" s="38"/>
      <c r="AH68" s="38"/>
      <c r="AI68" s="38"/>
      <c r="AJ68" s="38"/>
      <c r="AK68" s="38"/>
      <c r="AL68" s="38"/>
      <c r="AM68" s="39"/>
      <c r="AN68" s="39"/>
      <c r="AO68" s="39"/>
      <c r="AP68" s="39"/>
      <c r="AQ68" s="39"/>
    </row>
    <row r="69" spans="1:43" s="40" customFormat="1" ht="16.5" customHeight="1">
      <c r="A69" s="96" t="s">
        <v>4</v>
      </c>
      <c r="B69" s="96"/>
      <c r="C69" s="38"/>
      <c r="D69" s="38" t="s">
        <v>194</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9"/>
      <c r="AN69" s="39"/>
      <c r="AO69" s="39"/>
      <c r="AP69" s="39"/>
      <c r="AQ69" s="39"/>
    </row>
    <row r="70" spans="1:43" s="40" customFormat="1" ht="16.5" customHeight="1">
      <c r="A70" s="96"/>
      <c r="B70" s="96"/>
      <c r="C70" s="38"/>
      <c r="D70" s="38" t="s">
        <v>195</v>
      </c>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9"/>
      <c r="AN70" s="39"/>
      <c r="AO70" s="39"/>
      <c r="AP70" s="39"/>
      <c r="AQ70" s="39"/>
    </row>
    <row r="71" spans="1:43" s="40" customFormat="1" ht="16.5" customHeight="1">
      <c r="A71" s="96"/>
      <c r="B71" s="96"/>
      <c r="C71" s="38" t="s">
        <v>198</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9"/>
      <c r="AN71" s="39"/>
      <c r="AO71" s="39"/>
      <c r="AP71" s="39"/>
      <c r="AQ71" s="39"/>
    </row>
    <row r="72" spans="1:43" s="40" customFormat="1" ht="9" customHeight="1">
      <c r="A72" s="96"/>
      <c r="B72" s="96"/>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9"/>
      <c r="AN72" s="39"/>
      <c r="AO72" s="39"/>
      <c r="AP72" s="39"/>
      <c r="AQ72" s="39"/>
    </row>
    <row r="73" spans="1:43" s="40" customFormat="1" ht="16.5" customHeight="1">
      <c r="A73" s="96" t="s">
        <v>5</v>
      </c>
      <c r="B73" s="96"/>
      <c r="C73" s="38"/>
      <c r="D73" s="38" t="s">
        <v>199</v>
      </c>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9"/>
      <c r="AN73" s="39"/>
      <c r="AO73" s="39"/>
      <c r="AP73" s="39"/>
      <c r="AQ73" s="39"/>
    </row>
    <row r="74" spans="1:43" s="40" customFormat="1" ht="16.5" customHeight="1">
      <c r="A74" s="96"/>
      <c r="B74" s="96"/>
      <c r="C74" s="38"/>
      <c r="D74" s="38" t="s">
        <v>16</v>
      </c>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9"/>
      <c r="AN74" s="39"/>
      <c r="AO74" s="39"/>
      <c r="AP74" s="39"/>
      <c r="AQ74" s="39"/>
    </row>
    <row r="75" spans="1:43" s="40" customFormat="1" ht="16.5" customHeight="1">
      <c r="A75" s="96"/>
      <c r="B75" s="96"/>
      <c r="C75" s="38" t="s">
        <v>17</v>
      </c>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9"/>
      <c r="AN75" s="39"/>
      <c r="AO75" s="39"/>
      <c r="AP75" s="39"/>
      <c r="AQ75" s="39"/>
    </row>
    <row r="76" spans="1:43" s="40" customFormat="1" ht="9" customHeight="1">
      <c r="A76" s="96"/>
      <c r="B76" s="96"/>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9"/>
      <c r="AN76" s="39"/>
      <c r="AO76" s="39"/>
      <c r="AP76" s="39"/>
      <c r="AQ76" s="39"/>
    </row>
    <row r="77" spans="1:43" s="40" customFormat="1" ht="16.5" customHeight="1">
      <c r="A77" s="96" t="s">
        <v>246</v>
      </c>
      <c r="B77" s="96"/>
      <c r="C77" s="38"/>
      <c r="D77" s="38" t="s">
        <v>200</v>
      </c>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9"/>
      <c r="AN77" s="39"/>
      <c r="AO77" s="39"/>
      <c r="AP77" s="39"/>
      <c r="AQ77" s="39"/>
    </row>
    <row r="78" spans="1:43" s="40" customFormat="1" ht="16.5" customHeight="1">
      <c r="A78" s="96"/>
      <c r="B78" s="96"/>
      <c r="C78" s="38"/>
      <c r="D78" s="38" t="s">
        <v>201</v>
      </c>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9"/>
      <c r="AN78" s="39"/>
      <c r="AO78" s="39"/>
      <c r="AP78" s="39"/>
      <c r="AQ78" s="39"/>
    </row>
    <row r="79" spans="1:43" s="40" customFormat="1" ht="16.5" customHeight="1">
      <c r="A79" s="96"/>
      <c r="B79" s="96"/>
      <c r="C79" s="38" t="s">
        <v>202</v>
      </c>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9"/>
      <c r="AN79" s="39"/>
      <c r="AO79" s="39"/>
      <c r="AP79" s="39"/>
      <c r="AQ79" s="39"/>
    </row>
    <row r="80" spans="1:43" s="40" customFormat="1" ht="9" customHeight="1">
      <c r="A80" s="96"/>
      <c r="B80" s="96"/>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9"/>
      <c r="AN80" s="39"/>
      <c r="AO80" s="39"/>
      <c r="AP80" s="39"/>
      <c r="AQ80" s="39"/>
    </row>
    <row r="81" spans="1:43" s="40" customFormat="1" ht="16.5" customHeight="1">
      <c r="A81" s="96" t="s">
        <v>6</v>
      </c>
      <c r="B81" s="96"/>
      <c r="C81" s="38"/>
      <c r="D81" s="38" t="s">
        <v>137</v>
      </c>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9"/>
      <c r="AN81" s="39"/>
      <c r="AO81" s="39"/>
      <c r="AP81" s="39"/>
      <c r="AQ81" s="39"/>
    </row>
    <row r="82" spans="1:43" s="40" customFormat="1" ht="16.5" customHeight="1">
      <c r="A82" s="96"/>
      <c r="B82" s="96"/>
      <c r="C82" s="38"/>
      <c r="D82" s="38" t="s">
        <v>18</v>
      </c>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9"/>
      <c r="AN82" s="39"/>
      <c r="AO82" s="39"/>
      <c r="AP82" s="39"/>
      <c r="AQ82" s="39"/>
    </row>
    <row r="83" spans="1:43" s="40" customFormat="1" ht="16.5" customHeight="1">
      <c r="A83" s="96"/>
      <c r="B83" s="96"/>
      <c r="C83" s="38" t="s">
        <v>7</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9"/>
      <c r="AN83" s="39"/>
      <c r="AO83" s="39"/>
      <c r="AP83" s="39"/>
      <c r="AQ83" s="39"/>
    </row>
    <row r="84" spans="1:43" s="40" customFormat="1" ht="9" customHeight="1">
      <c r="A84" s="96"/>
      <c r="B84" s="96"/>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9"/>
      <c r="AN84" s="39"/>
      <c r="AO84" s="39"/>
      <c r="AP84" s="39"/>
      <c r="AQ84" s="39"/>
    </row>
    <row r="85" spans="1:43" s="40" customFormat="1" ht="16.5" customHeight="1">
      <c r="A85" s="96" t="s">
        <v>8</v>
      </c>
      <c r="B85" s="96"/>
      <c r="C85" s="38"/>
      <c r="D85" s="38" t="s">
        <v>138</v>
      </c>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9"/>
      <c r="AN85" s="39"/>
      <c r="AO85" s="39"/>
      <c r="AP85" s="39"/>
      <c r="AQ85" s="39"/>
    </row>
    <row r="86" spans="1:43" s="40" customFormat="1" ht="16.5" customHeight="1">
      <c r="A86" s="96"/>
      <c r="B86" s="96"/>
      <c r="C86" s="38"/>
      <c r="D86" s="38" t="s">
        <v>242</v>
      </c>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9"/>
      <c r="AN86" s="39"/>
      <c r="AO86" s="39"/>
      <c r="AP86" s="39"/>
      <c r="AQ86" s="39"/>
    </row>
    <row r="87" spans="1:43" ht="16.5" customHeight="1">
      <c r="A87" s="98"/>
      <c r="B87" s="98"/>
      <c r="C87" s="38" t="s">
        <v>19</v>
      </c>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1"/>
      <c r="AN87" s="21"/>
      <c r="AO87" s="21"/>
      <c r="AP87" s="21"/>
      <c r="AQ87" s="21"/>
    </row>
    <row r="88" spans="1:42" ht="21"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J88" s="224" t="s">
        <v>9</v>
      </c>
      <c r="AK88" s="224"/>
      <c r="AL88" s="241"/>
      <c r="AM88" s="241"/>
      <c r="AN88" s="241"/>
      <c r="AO88" s="241"/>
      <c r="AP88" s="241"/>
    </row>
    <row r="89" spans="1:43" ht="23.25" customHeight="1">
      <c r="A89" s="1"/>
      <c r="B89" s="73"/>
      <c r="C89" s="190" t="s">
        <v>22</v>
      </c>
      <c r="D89" s="185"/>
      <c r="E89" s="185"/>
      <c r="F89" s="185"/>
      <c r="G89" s="185"/>
      <c r="H89" s="185"/>
      <c r="I89" s="185"/>
      <c r="J89" s="185"/>
      <c r="K89" s="185"/>
      <c r="L89" s="185"/>
      <c r="M89" s="185"/>
      <c r="N89" s="185"/>
      <c r="O89" s="185"/>
      <c r="P89" s="185"/>
      <c r="Q89" s="185"/>
      <c r="R89" s="70"/>
      <c r="S89" s="178" t="s">
        <v>162</v>
      </c>
      <c r="T89" s="207"/>
      <c r="U89" s="179"/>
      <c r="V89" s="179"/>
      <c r="W89" s="179"/>
      <c r="X89" s="179"/>
      <c r="Y89" s="179"/>
      <c r="Z89" s="180"/>
      <c r="AA89" s="178" t="s">
        <v>161</v>
      </c>
      <c r="AB89" s="179"/>
      <c r="AC89" s="179"/>
      <c r="AD89" s="179"/>
      <c r="AE89" s="179"/>
      <c r="AF89" s="179"/>
      <c r="AG89" s="179"/>
      <c r="AH89" s="180"/>
      <c r="AI89" s="195" t="s">
        <v>97</v>
      </c>
      <c r="AJ89" s="242"/>
      <c r="AK89" s="242"/>
      <c r="AL89" s="242"/>
      <c r="AM89" s="243"/>
      <c r="AN89" s="195" t="s">
        <v>25</v>
      </c>
      <c r="AO89" s="163"/>
      <c r="AP89" s="163"/>
      <c r="AQ89" s="68"/>
    </row>
    <row r="90" spans="1:49" ht="23.25" customHeight="1">
      <c r="A90" s="1"/>
      <c r="B90" s="84"/>
      <c r="C90" s="188"/>
      <c r="D90" s="188"/>
      <c r="E90" s="188"/>
      <c r="F90" s="188"/>
      <c r="G90" s="188"/>
      <c r="H90" s="188"/>
      <c r="I90" s="188"/>
      <c r="J90" s="188"/>
      <c r="K90" s="188"/>
      <c r="L90" s="188"/>
      <c r="M90" s="188"/>
      <c r="N90" s="188"/>
      <c r="O90" s="188"/>
      <c r="P90" s="188"/>
      <c r="Q90" s="188"/>
      <c r="R90" s="85"/>
      <c r="S90" s="178" t="s">
        <v>23</v>
      </c>
      <c r="T90" s="207"/>
      <c r="U90" s="117"/>
      <c r="V90" s="207"/>
      <c r="W90" s="208"/>
      <c r="X90" s="178" t="s">
        <v>24</v>
      </c>
      <c r="Y90" s="207"/>
      <c r="Z90" s="208"/>
      <c r="AA90" s="178" t="s">
        <v>23</v>
      </c>
      <c r="AB90" s="207"/>
      <c r="AC90" s="207"/>
      <c r="AD90" s="207"/>
      <c r="AE90" s="208"/>
      <c r="AF90" s="178" t="s">
        <v>24</v>
      </c>
      <c r="AG90" s="207"/>
      <c r="AH90" s="208"/>
      <c r="AI90" s="244"/>
      <c r="AJ90" s="245"/>
      <c r="AK90" s="245"/>
      <c r="AL90" s="245"/>
      <c r="AM90" s="246"/>
      <c r="AN90" s="165"/>
      <c r="AO90" s="166"/>
      <c r="AP90" s="166"/>
      <c r="AQ90" s="68"/>
      <c r="AW90" s="11"/>
    </row>
    <row r="91" spans="1:51" ht="23.25" customHeight="1">
      <c r="A91" s="1"/>
      <c r="B91" s="78"/>
      <c r="C91" s="160" t="s">
        <v>247</v>
      </c>
      <c r="D91" s="140"/>
      <c r="E91" s="140"/>
      <c r="F91" s="140"/>
      <c r="G91" s="140"/>
      <c r="H91" s="140"/>
      <c r="I91" s="140"/>
      <c r="J91" s="140"/>
      <c r="K91" s="140"/>
      <c r="L91" s="140"/>
      <c r="M91" s="140"/>
      <c r="N91" s="140"/>
      <c r="O91" s="140"/>
      <c r="P91" s="140"/>
      <c r="Q91" s="140"/>
      <c r="R91" s="83"/>
      <c r="S91" s="209">
        <v>264081036</v>
      </c>
      <c r="T91" s="210"/>
      <c r="U91" s="211"/>
      <c r="V91" s="210"/>
      <c r="W91" s="212"/>
      <c r="X91" s="201">
        <f aca="true" t="shared" si="0" ref="X91:X105">+S91/$S$105*100</f>
        <v>33.186592360140374</v>
      </c>
      <c r="Y91" s="202"/>
      <c r="Z91" s="203"/>
      <c r="AA91" s="209">
        <v>251974669</v>
      </c>
      <c r="AB91" s="210"/>
      <c r="AC91" s="211"/>
      <c r="AD91" s="210"/>
      <c r="AE91" s="212"/>
      <c r="AF91" s="201">
        <f aca="true" t="shared" si="1" ref="AF91:AF98">+AA91/$AA$105*100</f>
        <v>31.3085287916678</v>
      </c>
      <c r="AG91" s="202"/>
      <c r="AH91" s="203"/>
      <c r="AI91" s="181">
        <f aca="true" t="shared" si="2" ref="AI91:AI105">S91-AA91</f>
        <v>12106367</v>
      </c>
      <c r="AJ91" s="193"/>
      <c r="AK91" s="193"/>
      <c r="AL91" s="193"/>
      <c r="AM91" s="194"/>
      <c r="AN91" s="175">
        <f aca="true" t="shared" si="3" ref="AN91:AN105">AI91/AA91*100</f>
        <v>4.8045968462012345</v>
      </c>
      <c r="AO91" s="176"/>
      <c r="AP91" s="177"/>
      <c r="AQ91" s="69"/>
      <c r="AW91" s="10"/>
      <c r="AY91" s="9"/>
    </row>
    <row r="92" spans="1:49" ht="23.25" customHeight="1">
      <c r="A92" s="1"/>
      <c r="B92" s="78"/>
      <c r="C92" s="160" t="s">
        <v>248</v>
      </c>
      <c r="D92" s="140"/>
      <c r="E92" s="140"/>
      <c r="F92" s="140"/>
      <c r="G92" s="140"/>
      <c r="H92" s="140"/>
      <c r="I92" s="140"/>
      <c r="J92" s="140"/>
      <c r="K92" s="140"/>
      <c r="L92" s="140"/>
      <c r="M92" s="140"/>
      <c r="N92" s="140"/>
      <c r="O92" s="140"/>
      <c r="P92" s="140"/>
      <c r="Q92" s="140"/>
      <c r="R92" s="83"/>
      <c r="S92" s="209">
        <v>41625914</v>
      </c>
      <c r="T92" s="210"/>
      <c r="U92" s="211"/>
      <c r="V92" s="210"/>
      <c r="W92" s="212"/>
      <c r="X92" s="201">
        <f t="shared" si="0"/>
        <v>5.2310543023477845</v>
      </c>
      <c r="Y92" s="202"/>
      <c r="Z92" s="203"/>
      <c r="AA92" s="209">
        <v>15488016</v>
      </c>
      <c r="AB92" s="210"/>
      <c r="AC92" s="211"/>
      <c r="AD92" s="210"/>
      <c r="AE92" s="212"/>
      <c r="AF92" s="201">
        <f t="shared" si="1"/>
        <v>1.9244275497463263</v>
      </c>
      <c r="AG92" s="202"/>
      <c r="AH92" s="203"/>
      <c r="AI92" s="181">
        <f t="shared" si="2"/>
        <v>26137898</v>
      </c>
      <c r="AJ92" s="193"/>
      <c r="AK92" s="193"/>
      <c r="AL92" s="193"/>
      <c r="AM92" s="194"/>
      <c r="AN92" s="175">
        <f t="shared" si="3"/>
        <v>168.76208030776826</v>
      </c>
      <c r="AO92" s="176"/>
      <c r="AP92" s="177"/>
      <c r="AQ92" s="69"/>
      <c r="AW92" s="10"/>
    </row>
    <row r="93" spans="1:51" ht="23.25" customHeight="1">
      <c r="A93" s="1"/>
      <c r="B93" s="78"/>
      <c r="C93" s="160" t="s">
        <v>249</v>
      </c>
      <c r="D93" s="140"/>
      <c r="E93" s="140"/>
      <c r="F93" s="140"/>
      <c r="G93" s="140"/>
      <c r="H93" s="140"/>
      <c r="I93" s="140"/>
      <c r="J93" s="140"/>
      <c r="K93" s="140"/>
      <c r="L93" s="140"/>
      <c r="M93" s="140"/>
      <c r="N93" s="140"/>
      <c r="O93" s="140"/>
      <c r="P93" s="140"/>
      <c r="Q93" s="140"/>
      <c r="R93" s="83"/>
      <c r="S93" s="209">
        <v>959163</v>
      </c>
      <c r="T93" s="210"/>
      <c r="U93" s="211"/>
      <c r="V93" s="210"/>
      <c r="W93" s="212"/>
      <c r="X93" s="201">
        <f t="shared" si="0"/>
        <v>0.12053630192487325</v>
      </c>
      <c r="Y93" s="202"/>
      <c r="Z93" s="203"/>
      <c r="AA93" s="209">
        <v>14073710</v>
      </c>
      <c r="AB93" s="210"/>
      <c r="AC93" s="211"/>
      <c r="AD93" s="210"/>
      <c r="AE93" s="212"/>
      <c r="AF93" s="201">
        <f t="shared" si="1"/>
        <v>1.7486962339876437</v>
      </c>
      <c r="AG93" s="202"/>
      <c r="AH93" s="203"/>
      <c r="AI93" s="181">
        <f t="shared" si="2"/>
        <v>-13114547</v>
      </c>
      <c r="AJ93" s="193"/>
      <c r="AK93" s="193"/>
      <c r="AL93" s="193"/>
      <c r="AM93" s="194"/>
      <c r="AN93" s="175">
        <f t="shared" si="3"/>
        <v>-93.18471817310432</v>
      </c>
      <c r="AO93" s="176"/>
      <c r="AP93" s="177"/>
      <c r="AQ93" s="69"/>
      <c r="AW93" s="10"/>
      <c r="AY93" s="9"/>
    </row>
    <row r="94" spans="1:51" ht="23.25" customHeight="1">
      <c r="A94" s="1"/>
      <c r="B94" s="78"/>
      <c r="C94" s="160" t="s">
        <v>250</v>
      </c>
      <c r="D94" s="140"/>
      <c r="E94" s="140"/>
      <c r="F94" s="140"/>
      <c r="G94" s="140"/>
      <c r="H94" s="140"/>
      <c r="I94" s="140"/>
      <c r="J94" s="140"/>
      <c r="K94" s="140"/>
      <c r="L94" s="140"/>
      <c r="M94" s="140"/>
      <c r="N94" s="140"/>
      <c r="O94" s="140"/>
      <c r="P94" s="140"/>
      <c r="Q94" s="140"/>
      <c r="R94" s="83"/>
      <c r="S94" s="209">
        <v>180657444</v>
      </c>
      <c r="T94" s="210"/>
      <c r="U94" s="211"/>
      <c r="V94" s="210"/>
      <c r="W94" s="212"/>
      <c r="X94" s="201">
        <f t="shared" si="0"/>
        <v>22.70289848019563</v>
      </c>
      <c r="Y94" s="202"/>
      <c r="Z94" s="203"/>
      <c r="AA94" s="209">
        <v>184476117</v>
      </c>
      <c r="AB94" s="210"/>
      <c r="AC94" s="211"/>
      <c r="AD94" s="210"/>
      <c r="AE94" s="212"/>
      <c r="AF94" s="201">
        <f t="shared" si="1"/>
        <v>22.92165257480536</v>
      </c>
      <c r="AG94" s="202"/>
      <c r="AH94" s="203"/>
      <c r="AI94" s="181">
        <f t="shared" si="2"/>
        <v>-3818673</v>
      </c>
      <c r="AJ94" s="193"/>
      <c r="AK94" s="193"/>
      <c r="AL94" s="193"/>
      <c r="AM94" s="194"/>
      <c r="AN94" s="175">
        <f t="shared" si="3"/>
        <v>-2.070009420243814</v>
      </c>
      <c r="AO94" s="176"/>
      <c r="AP94" s="177"/>
      <c r="AQ94" s="69"/>
      <c r="AW94" s="10"/>
      <c r="AY94" s="15"/>
    </row>
    <row r="95" spans="1:51" ht="23.25" customHeight="1">
      <c r="A95" s="1"/>
      <c r="B95" s="78"/>
      <c r="C95" s="160" t="s">
        <v>251</v>
      </c>
      <c r="D95" s="140"/>
      <c r="E95" s="140"/>
      <c r="F95" s="140"/>
      <c r="G95" s="140"/>
      <c r="H95" s="140"/>
      <c r="I95" s="140"/>
      <c r="J95" s="140"/>
      <c r="K95" s="140"/>
      <c r="L95" s="140"/>
      <c r="M95" s="140"/>
      <c r="N95" s="140"/>
      <c r="O95" s="140"/>
      <c r="P95" s="140"/>
      <c r="Q95" s="140"/>
      <c r="R95" s="83"/>
      <c r="S95" s="209">
        <v>689388</v>
      </c>
      <c r="T95" s="210"/>
      <c r="U95" s="211"/>
      <c r="V95" s="210"/>
      <c r="W95" s="212"/>
      <c r="X95" s="201">
        <f t="shared" si="0"/>
        <v>0.08663415927364224</v>
      </c>
      <c r="Y95" s="202"/>
      <c r="Z95" s="203"/>
      <c r="AA95" s="209">
        <v>647030</v>
      </c>
      <c r="AB95" s="210"/>
      <c r="AC95" s="211"/>
      <c r="AD95" s="210"/>
      <c r="AE95" s="212"/>
      <c r="AF95" s="201">
        <f t="shared" si="1"/>
        <v>0.08039521379060853</v>
      </c>
      <c r="AG95" s="202"/>
      <c r="AH95" s="203"/>
      <c r="AI95" s="181">
        <f t="shared" si="2"/>
        <v>42358</v>
      </c>
      <c r="AJ95" s="193"/>
      <c r="AK95" s="193"/>
      <c r="AL95" s="193"/>
      <c r="AM95" s="194"/>
      <c r="AN95" s="175">
        <f t="shared" si="3"/>
        <v>6.546527981701003</v>
      </c>
      <c r="AO95" s="176"/>
      <c r="AP95" s="177"/>
      <c r="AQ95" s="69"/>
      <c r="AW95" s="10"/>
      <c r="AY95" s="9"/>
    </row>
    <row r="96" spans="1:49" ht="23.25" customHeight="1">
      <c r="A96" s="1"/>
      <c r="B96" s="78"/>
      <c r="C96" s="160" t="s">
        <v>252</v>
      </c>
      <c r="D96" s="140"/>
      <c r="E96" s="140"/>
      <c r="F96" s="140"/>
      <c r="G96" s="140"/>
      <c r="H96" s="140"/>
      <c r="I96" s="140"/>
      <c r="J96" s="140"/>
      <c r="K96" s="140"/>
      <c r="L96" s="140"/>
      <c r="M96" s="140"/>
      <c r="N96" s="140"/>
      <c r="O96" s="140"/>
      <c r="P96" s="140"/>
      <c r="Q96" s="140"/>
      <c r="R96" s="83"/>
      <c r="S96" s="209">
        <v>17434228</v>
      </c>
      <c r="T96" s="210"/>
      <c r="U96" s="211"/>
      <c r="V96" s="210"/>
      <c r="W96" s="212"/>
      <c r="X96" s="201">
        <f t="shared" si="0"/>
        <v>2.1909283094063046</v>
      </c>
      <c r="Y96" s="202"/>
      <c r="Z96" s="203"/>
      <c r="AA96" s="209">
        <v>9737353</v>
      </c>
      <c r="AB96" s="210"/>
      <c r="AC96" s="211"/>
      <c r="AD96" s="210"/>
      <c r="AE96" s="212"/>
      <c r="AF96" s="201">
        <f t="shared" si="1"/>
        <v>1.2098922402201184</v>
      </c>
      <c r="AG96" s="202"/>
      <c r="AH96" s="203"/>
      <c r="AI96" s="181">
        <f t="shared" si="2"/>
        <v>7696875</v>
      </c>
      <c r="AJ96" s="193"/>
      <c r="AK96" s="193"/>
      <c r="AL96" s="193"/>
      <c r="AM96" s="194"/>
      <c r="AN96" s="175">
        <f t="shared" si="3"/>
        <v>79.04483898242161</v>
      </c>
      <c r="AO96" s="176"/>
      <c r="AP96" s="177"/>
      <c r="AQ96" s="69"/>
      <c r="AW96" s="10"/>
    </row>
    <row r="97" spans="1:49" ht="23.25" customHeight="1">
      <c r="A97" s="1"/>
      <c r="B97" s="78"/>
      <c r="C97" s="160" t="s">
        <v>253</v>
      </c>
      <c r="D97" s="140"/>
      <c r="E97" s="140"/>
      <c r="F97" s="140"/>
      <c r="G97" s="140"/>
      <c r="H97" s="140"/>
      <c r="I97" s="140"/>
      <c r="J97" s="140"/>
      <c r="K97" s="140"/>
      <c r="L97" s="140"/>
      <c r="M97" s="140"/>
      <c r="N97" s="140"/>
      <c r="O97" s="140"/>
      <c r="P97" s="140"/>
      <c r="Q97" s="140"/>
      <c r="R97" s="83"/>
      <c r="S97" s="209">
        <v>15978552</v>
      </c>
      <c r="T97" s="210"/>
      <c r="U97" s="211"/>
      <c r="V97" s="210"/>
      <c r="W97" s="212"/>
      <c r="X97" s="201">
        <f t="shared" si="0"/>
        <v>2.0079961051398847</v>
      </c>
      <c r="Y97" s="202"/>
      <c r="Z97" s="203"/>
      <c r="AA97" s="209">
        <v>16745649</v>
      </c>
      <c r="AB97" s="210"/>
      <c r="AC97" s="211"/>
      <c r="AD97" s="210"/>
      <c r="AE97" s="212"/>
      <c r="AF97" s="201">
        <f t="shared" si="1"/>
        <v>2.0806918248264994</v>
      </c>
      <c r="AG97" s="202"/>
      <c r="AH97" s="203"/>
      <c r="AI97" s="181">
        <f t="shared" si="2"/>
        <v>-767097</v>
      </c>
      <c r="AJ97" s="193"/>
      <c r="AK97" s="193"/>
      <c r="AL97" s="193"/>
      <c r="AM97" s="194"/>
      <c r="AN97" s="175">
        <f t="shared" si="3"/>
        <v>-4.580873515263577</v>
      </c>
      <c r="AO97" s="176"/>
      <c r="AP97" s="177"/>
      <c r="AQ97" s="69"/>
      <c r="AW97" s="10"/>
    </row>
    <row r="98" spans="1:49" ht="23.25" customHeight="1">
      <c r="A98" s="1"/>
      <c r="B98" s="78"/>
      <c r="C98" s="160" t="s">
        <v>254</v>
      </c>
      <c r="D98" s="140"/>
      <c r="E98" s="140"/>
      <c r="F98" s="140"/>
      <c r="G98" s="140"/>
      <c r="H98" s="140"/>
      <c r="I98" s="140"/>
      <c r="J98" s="140"/>
      <c r="K98" s="140"/>
      <c r="L98" s="140"/>
      <c r="M98" s="140"/>
      <c r="N98" s="140"/>
      <c r="O98" s="140"/>
      <c r="P98" s="140"/>
      <c r="Q98" s="140"/>
      <c r="R98" s="83"/>
      <c r="S98" s="209">
        <v>89055430</v>
      </c>
      <c r="T98" s="210"/>
      <c r="U98" s="211"/>
      <c r="V98" s="210"/>
      <c r="W98" s="212"/>
      <c r="X98" s="201">
        <f t="shared" si="0"/>
        <v>11.191436907521886</v>
      </c>
      <c r="Y98" s="202"/>
      <c r="Z98" s="203"/>
      <c r="AA98" s="209">
        <v>103701712</v>
      </c>
      <c r="AB98" s="210"/>
      <c r="AC98" s="211"/>
      <c r="AD98" s="210"/>
      <c r="AE98" s="212"/>
      <c r="AF98" s="201">
        <f t="shared" si="1"/>
        <v>12.885215997236779</v>
      </c>
      <c r="AG98" s="202"/>
      <c r="AH98" s="203"/>
      <c r="AI98" s="181">
        <f t="shared" si="2"/>
        <v>-14646282</v>
      </c>
      <c r="AJ98" s="193"/>
      <c r="AK98" s="193"/>
      <c r="AL98" s="193"/>
      <c r="AM98" s="194"/>
      <c r="AN98" s="175">
        <f t="shared" si="3"/>
        <v>-14.123471751363178</v>
      </c>
      <c r="AO98" s="176"/>
      <c r="AP98" s="177"/>
      <c r="AQ98" s="69"/>
      <c r="AW98" s="10"/>
    </row>
    <row r="99" spans="1:49" ht="23.25" customHeight="1">
      <c r="A99" s="1"/>
      <c r="B99" s="78"/>
      <c r="C99" s="160" t="s">
        <v>255</v>
      </c>
      <c r="D99" s="140"/>
      <c r="E99" s="140"/>
      <c r="F99" s="140"/>
      <c r="G99" s="140"/>
      <c r="H99" s="140"/>
      <c r="I99" s="140"/>
      <c r="J99" s="140"/>
      <c r="K99" s="140"/>
      <c r="L99" s="140"/>
      <c r="M99" s="140"/>
      <c r="N99" s="140"/>
      <c r="O99" s="140"/>
      <c r="P99" s="140"/>
      <c r="Q99" s="140"/>
      <c r="R99" s="83"/>
      <c r="S99" s="209">
        <v>7843897</v>
      </c>
      <c r="T99" s="210"/>
      <c r="U99" s="211"/>
      <c r="V99" s="210"/>
      <c r="W99" s="212"/>
      <c r="X99" s="201">
        <f t="shared" si="0"/>
        <v>0.9857285331686141</v>
      </c>
      <c r="Y99" s="202"/>
      <c r="Z99" s="203"/>
      <c r="AA99" s="209">
        <v>14887024</v>
      </c>
      <c r="AB99" s="210"/>
      <c r="AC99" s="211"/>
      <c r="AD99" s="210"/>
      <c r="AE99" s="212"/>
      <c r="AF99" s="201">
        <v>1.9</v>
      </c>
      <c r="AG99" s="202"/>
      <c r="AH99" s="203"/>
      <c r="AI99" s="181">
        <f t="shared" si="2"/>
        <v>-7043127</v>
      </c>
      <c r="AJ99" s="193"/>
      <c r="AK99" s="193"/>
      <c r="AL99" s="193"/>
      <c r="AM99" s="194"/>
      <c r="AN99" s="175">
        <f t="shared" si="3"/>
        <v>-47.310510146285786</v>
      </c>
      <c r="AO99" s="176"/>
      <c r="AP99" s="177"/>
      <c r="AQ99" s="69"/>
      <c r="AW99" s="10"/>
    </row>
    <row r="100" spans="1:49" ht="23.25" customHeight="1">
      <c r="A100" s="1"/>
      <c r="B100" s="78"/>
      <c r="C100" s="160" t="s">
        <v>256</v>
      </c>
      <c r="D100" s="140"/>
      <c r="E100" s="140"/>
      <c r="F100" s="140"/>
      <c r="G100" s="140"/>
      <c r="H100" s="140"/>
      <c r="I100" s="140"/>
      <c r="J100" s="140"/>
      <c r="K100" s="140"/>
      <c r="L100" s="140"/>
      <c r="M100" s="140"/>
      <c r="N100" s="140"/>
      <c r="O100" s="140"/>
      <c r="P100" s="140"/>
      <c r="Q100" s="140"/>
      <c r="R100" s="83"/>
      <c r="S100" s="209">
        <v>22107</v>
      </c>
      <c r="T100" s="210"/>
      <c r="U100" s="211"/>
      <c r="V100" s="210"/>
      <c r="W100" s="212"/>
      <c r="X100" s="201">
        <f t="shared" si="0"/>
        <v>0.00277814722487541</v>
      </c>
      <c r="Y100" s="202"/>
      <c r="Z100" s="203"/>
      <c r="AA100" s="209">
        <v>24133</v>
      </c>
      <c r="AB100" s="210"/>
      <c r="AC100" s="211"/>
      <c r="AD100" s="210"/>
      <c r="AE100" s="212"/>
      <c r="AF100" s="201">
        <f aca="true" t="shared" si="4" ref="AF100:AF105">+AA100/$AA$105*100</f>
        <v>0.0029985900103685383</v>
      </c>
      <c r="AG100" s="202"/>
      <c r="AH100" s="203"/>
      <c r="AI100" s="181">
        <f t="shared" si="2"/>
        <v>-2026</v>
      </c>
      <c r="AJ100" s="193"/>
      <c r="AK100" s="193"/>
      <c r="AL100" s="193"/>
      <c r="AM100" s="194"/>
      <c r="AN100" s="175">
        <f t="shared" si="3"/>
        <v>-8.395143579331206</v>
      </c>
      <c r="AO100" s="176"/>
      <c r="AP100" s="177"/>
      <c r="AQ100" s="69"/>
      <c r="AW100" s="10"/>
    </row>
    <row r="101" spans="1:49" ht="23.25" customHeight="1">
      <c r="A101" s="1"/>
      <c r="B101" s="78"/>
      <c r="C101" s="160" t="s">
        <v>257</v>
      </c>
      <c r="D101" s="140"/>
      <c r="E101" s="140"/>
      <c r="F101" s="140"/>
      <c r="G101" s="140"/>
      <c r="H101" s="140"/>
      <c r="I101" s="140"/>
      <c r="J101" s="140"/>
      <c r="K101" s="140"/>
      <c r="L101" s="140"/>
      <c r="M101" s="140"/>
      <c r="N101" s="140"/>
      <c r="O101" s="140"/>
      <c r="P101" s="140"/>
      <c r="Q101" s="140"/>
      <c r="R101" s="83"/>
      <c r="S101" s="209">
        <v>13820942</v>
      </c>
      <c r="T101" s="210"/>
      <c r="U101" s="211"/>
      <c r="V101" s="210"/>
      <c r="W101" s="212"/>
      <c r="X101" s="201">
        <f t="shared" si="0"/>
        <v>1.7368531081767766</v>
      </c>
      <c r="Y101" s="202"/>
      <c r="Z101" s="203"/>
      <c r="AA101" s="209">
        <v>18468603</v>
      </c>
      <c r="AB101" s="210"/>
      <c r="AC101" s="211"/>
      <c r="AD101" s="210"/>
      <c r="AE101" s="212"/>
      <c r="AF101" s="201">
        <f t="shared" si="4"/>
        <v>2.2947734828352226</v>
      </c>
      <c r="AG101" s="202"/>
      <c r="AH101" s="203"/>
      <c r="AI101" s="181">
        <f t="shared" si="2"/>
        <v>-4647661</v>
      </c>
      <c r="AJ101" s="193"/>
      <c r="AK101" s="193"/>
      <c r="AL101" s="193"/>
      <c r="AM101" s="194"/>
      <c r="AN101" s="175">
        <f t="shared" si="3"/>
        <v>-25.1652006380775</v>
      </c>
      <c r="AO101" s="176"/>
      <c r="AP101" s="177"/>
      <c r="AQ101" s="69"/>
      <c r="AW101" s="10"/>
    </row>
    <row r="102" spans="1:49" ht="23.25" customHeight="1">
      <c r="A102" s="1"/>
      <c r="B102" s="78"/>
      <c r="C102" s="160" t="s">
        <v>258</v>
      </c>
      <c r="D102" s="140"/>
      <c r="E102" s="140"/>
      <c r="F102" s="140"/>
      <c r="G102" s="140"/>
      <c r="H102" s="140"/>
      <c r="I102" s="140"/>
      <c r="J102" s="140"/>
      <c r="K102" s="140"/>
      <c r="L102" s="140"/>
      <c r="M102" s="140"/>
      <c r="N102" s="140"/>
      <c r="O102" s="140"/>
      <c r="P102" s="140"/>
      <c r="Q102" s="140"/>
      <c r="R102" s="83"/>
      <c r="S102" s="209">
        <v>16682338</v>
      </c>
      <c r="T102" s="210"/>
      <c r="U102" s="211"/>
      <c r="V102" s="210"/>
      <c r="W102" s="212"/>
      <c r="X102" s="201">
        <f t="shared" si="0"/>
        <v>2.096439635370407</v>
      </c>
      <c r="Y102" s="202"/>
      <c r="Z102" s="203"/>
      <c r="AA102" s="209">
        <v>18609812</v>
      </c>
      <c r="AB102" s="210"/>
      <c r="AC102" s="211"/>
      <c r="AD102" s="210"/>
      <c r="AE102" s="212"/>
      <c r="AF102" s="201">
        <f t="shared" si="4"/>
        <v>2.3123190800164317</v>
      </c>
      <c r="AG102" s="202"/>
      <c r="AH102" s="203"/>
      <c r="AI102" s="181">
        <f t="shared" si="2"/>
        <v>-1927474</v>
      </c>
      <c r="AJ102" s="193"/>
      <c r="AK102" s="193"/>
      <c r="AL102" s="193"/>
      <c r="AM102" s="194"/>
      <c r="AN102" s="175">
        <f t="shared" si="3"/>
        <v>-10.357299686853365</v>
      </c>
      <c r="AO102" s="176"/>
      <c r="AP102" s="177"/>
      <c r="AQ102" s="69"/>
      <c r="AW102" s="10"/>
    </row>
    <row r="103" spans="1:49" ht="23.25" customHeight="1">
      <c r="A103" s="1"/>
      <c r="B103" s="78"/>
      <c r="C103" s="160" t="s">
        <v>259</v>
      </c>
      <c r="D103" s="140"/>
      <c r="E103" s="140"/>
      <c r="F103" s="140"/>
      <c r="G103" s="140"/>
      <c r="H103" s="140"/>
      <c r="I103" s="140"/>
      <c r="J103" s="140"/>
      <c r="K103" s="140"/>
      <c r="L103" s="140"/>
      <c r="M103" s="140"/>
      <c r="N103" s="140"/>
      <c r="O103" s="140"/>
      <c r="P103" s="140"/>
      <c r="Q103" s="140"/>
      <c r="R103" s="83"/>
      <c r="S103" s="209">
        <v>60432026</v>
      </c>
      <c r="T103" s="210"/>
      <c r="U103" s="211"/>
      <c r="V103" s="210"/>
      <c r="W103" s="212"/>
      <c r="X103" s="201">
        <f t="shared" si="0"/>
        <v>7.594384824964881</v>
      </c>
      <c r="Y103" s="202"/>
      <c r="Z103" s="203"/>
      <c r="AA103" s="209">
        <v>61853264</v>
      </c>
      <c r="AB103" s="210"/>
      <c r="AC103" s="211"/>
      <c r="AD103" s="210"/>
      <c r="AE103" s="212"/>
      <c r="AF103" s="201">
        <f t="shared" si="4"/>
        <v>7.685434033857703</v>
      </c>
      <c r="AG103" s="202"/>
      <c r="AH103" s="203"/>
      <c r="AI103" s="181">
        <f t="shared" si="2"/>
        <v>-1421238</v>
      </c>
      <c r="AJ103" s="193"/>
      <c r="AK103" s="193"/>
      <c r="AL103" s="193"/>
      <c r="AM103" s="194"/>
      <c r="AN103" s="175">
        <f t="shared" si="3"/>
        <v>-2.297757479702284</v>
      </c>
      <c r="AO103" s="176"/>
      <c r="AP103" s="177"/>
      <c r="AQ103" s="69"/>
      <c r="AW103" s="10"/>
    </row>
    <row r="104" spans="1:49" ht="23.25" customHeight="1">
      <c r="A104" s="1"/>
      <c r="B104" s="78"/>
      <c r="C104" s="160" t="s">
        <v>260</v>
      </c>
      <c r="D104" s="140"/>
      <c r="E104" s="140"/>
      <c r="F104" s="140"/>
      <c r="G104" s="140"/>
      <c r="H104" s="140"/>
      <c r="I104" s="140"/>
      <c r="J104" s="140"/>
      <c r="K104" s="140"/>
      <c r="L104" s="140"/>
      <c r="M104" s="140"/>
      <c r="N104" s="140"/>
      <c r="O104" s="140"/>
      <c r="P104" s="140"/>
      <c r="Q104" s="140"/>
      <c r="R104" s="83"/>
      <c r="S104" s="209">
        <v>86463700</v>
      </c>
      <c r="T104" s="210"/>
      <c r="U104" s="211"/>
      <c r="V104" s="210"/>
      <c r="W104" s="212"/>
      <c r="X104" s="201">
        <f t="shared" si="0"/>
        <v>10.86573882514407</v>
      </c>
      <c r="Y104" s="202"/>
      <c r="Z104" s="203"/>
      <c r="AA104" s="209">
        <v>94124500</v>
      </c>
      <c r="AB104" s="210"/>
      <c r="AC104" s="211"/>
      <c r="AD104" s="210"/>
      <c r="AE104" s="212"/>
      <c r="AF104" s="201">
        <f t="shared" si="4"/>
        <v>11.69522170600147</v>
      </c>
      <c r="AG104" s="202"/>
      <c r="AH104" s="203"/>
      <c r="AI104" s="181">
        <f t="shared" si="2"/>
        <v>-7660800</v>
      </c>
      <c r="AJ104" s="193"/>
      <c r="AK104" s="193"/>
      <c r="AL104" s="193"/>
      <c r="AM104" s="194"/>
      <c r="AN104" s="175">
        <f t="shared" si="3"/>
        <v>-8.139007378525251</v>
      </c>
      <c r="AO104" s="176"/>
      <c r="AP104" s="177"/>
      <c r="AQ104" s="69"/>
      <c r="AW104" s="10"/>
    </row>
    <row r="105" spans="1:49" ht="23.25" customHeight="1">
      <c r="A105" s="1"/>
      <c r="B105" s="76"/>
      <c r="C105" s="117" t="s">
        <v>26</v>
      </c>
      <c r="D105" s="140"/>
      <c r="E105" s="140"/>
      <c r="F105" s="140"/>
      <c r="G105" s="140"/>
      <c r="H105" s="140"/>
      <c r="I105" s="140"/>
      <c r="J105" s="140"/>
      <c r="K105" s="140"/>
      <c r="L105" s="140"/>
      <c r="M105" s="140"/>
      <c r="N105" s="140"/>
      <c r="O105" s="140"/>
      <c r="P105" s="140"/>
      <c r="Q105" s="140"/>
      <c r="R105" s="83"/>
      <c r="S105" s="209">
        <f>SUM(S91:W104)</f>
        <v>795746165</v>
      </c>
      <c r="T105" s="210"/>
      <c r="U105" s="211"/>
      <c r="V105" s="210"/>
      <c r="W105" s="212"/>
      <c r="X105" s="201">
        <f t="shared" si="0"/>
        <v>100</v>
      </c>
      <c r="Y105" s="202"/>
      <c r="Z105" s="203"/>
      <c r="AA105" s="209">
        <f>SUM(AA91:AE104)</f>
        <v>804811592</v>
      </c>
      <c r="AB105" s="210"/>
      <c r="AC105" s="211"/>
      <c r="AD105" s="210"/>
      <c r="AE105" s="212"/>
      <c r="AF105" s="201">
        <f t="shared" si="4"/>
        <v>100</v>
      </c>
      <c r="AG105" s="202"/>
      <c r="AH105" s="203"/>
      <c r="AI105" s="181">
        <f t="shared" si="2"/>
        <v>-9065427</v>
      </c>
      <c r="AJ105" s="193"/>
      <c r="AK105" s="193"/>
      <c r="AL105" s="193"/>
      <c r="AM105" s="194"/>
      <c r="AN105" s="175">
        <f t="shared" si="3"/>
        <v>-1.126403631621648</v>
      </c>
      <c r="AO105" s="176"/>
      <c r="AP105" s="177"/>
      <c r="AQ105" s="69"/>
      <c r="AW105" s="10"/>
    </row>
    <row r="106" spans="1:56" ht="19.5" customHeight="1">
      <c r="A106" s="1"/>
      <c r="B106" s="1"/>
      <c r="C106" s="16"/>
      <c r="D106" s="16"/>
      <c r="E106" s="16"/>
      <c r="F106" s="16"/>
      <c r="G106" s="16"/>
      <c r="H106" s="16"/>
      <c r="I106" s="16"/>
      <c r="J106" s="16"/>
      <c r="K106" s="16"/>
      <c r="L106" s="16"/>
      <c r="M106" s="16"/>
      <c r="N106" s="16"/>
      <c r="O106" s="12"/>
      <c r="P106" s="12"/>
      <c r="Q106" s="12"/>
      <c r="R106" s="12"/>
      <c r="S106" s="17"/>
      <c r="T106" s="17"/>
      <c r="U106" s="14"/>
      <c r="V106" s="17"/>
      <c r="W106" s="17"/>
      <c r="X106" s="17"/>
      <c r="Y106" s="17"/>
      <c r="Z106" s="17"/>
      <c r="AA106" s="18"/>
      <c r="AB106" s="18"/>
      <c r="AC106" s="19"/>
      <c r="AD106" s="17"/>
      <c r="AE106" s="17"/>
      <c r="AF106" s="17"/>
      <c r="AG106" s="14"/>
      <c r="AH106" s="17"/>
      <c r="AI106" s="17"/>
      <c r="AJ106" s="17"/>
      <c r="AK106" s="17"/>
      <c r="AL106" s="14"/>
      <c r="AM106" s="18"/>
      <c r="AN106" s="18"/>
      <c r="AO106" s="18"/>
      <c r="AP106" s="18"/>
      <c r="AQ106" s="18"/>
      <c r="AR106" s="18"/>
      <c r="BD106" s="10"/>
    </row>
    <row r="107" spans="1:72" ht="22.5" customHeight="1">
      <c r="A107" s="67" t="s">
        <v>62</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row>
    <row r="108" spans="1:72" ht="22.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row>
    <row r="109" spans="1:70" s="40" customFormat="1" ht="22.5" customHeight="1">
      <c r="A109" s="61" t="s">
        <v>88</v>
      </c>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row>
    <row r="110" spans="1:70" s="40" customFormat="1" ht="11.2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row>
    <row r="111" spans="1:70" s="40" customFormat="1" ht="18.75" customHeight="1">
      <c r="A111" s="96"/>
      <c r="B111" s="96" t="s">
        <v>150</v>
      </c>
      <c r="C111" s="96"/>
      <c r="D111" s="38"/>
      <c r="E111" s="38" t="s">
        <v>139</v>
      </c>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row>
    <row r="112" spans="1:70" s="40" customFormat="1" ht="18.75" customHeight="1">
      <c r="A112" s="96"/>
      <c r="B112" s="96"/>
      <c r="C112" s="96"/>
      <c r="D112" s="38"/>
      <c r="E112" s="96" t="s">
        <v>234</v>
      </c>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row>
    <row r="113" spans="1:70" s="40" customFormat="1" ht="18.75" customHeight="1">
      <c r="A113" s="96"/>
      <c r="B113" s="96"/>
      <c r="C113" s="96"/>
      <c r="D113" s="38" t="s">
        <v>235</v>
      </c>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row>
    <row r="114" spans="1:70" s="40" customFormat="1" ht="7.5" customHeight="1">
      <c r="A114" s="96"/>
      <c r="B114" s="96"/>
      <c r="C114" s="96"/>
      <c r="D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row>
    <row r="115" spans="1:70" s="40" customFormat="1" ht="18.75" customHeight="1">
      <c r="A115" s="96"/>
      <c r="B115" s="96" t="s">
        <v>163</v>
      </c>
      <c r="C115" s="96"/>
      <c r="D115" s="38"/>
      <c r="E115" s="96" t="s">
        <v>140</v>
      </c>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row>
    <row r="116" spans="1:70" s="40" customFormat="1" ht="18.75" customHeight="1">
      <c r="A116" s="96"/>
      <c r="B116" s="96"/>
      <c r="C116" s="96"/>
      <c r="D116" s="38"/>
      <c r="E116" s="96" t="s">
        <v>205</v>
      </c>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row>
    <row r="117" spans="1:69" s="40" customFormat="1" ht="18.75" customHeight="1">
      <c r="A117" s="96"/>
      <c r="B117" s="99"/>
      <c r="D117" s="89"/>
      <c r="E117" s="89"/>
      <c r="F117" s="100" t="s">
        <v>108</v>
      </c>
      <c r="G117" s="89"/>
      <c r="H117" s="89"/>
      <c r="I117" s="89"/>
      <c r="J117" s="89"/>
      <c r="K117" s="89"/>
      <c r="L117" s="41" t="s">
        <v>203</v>
      </c>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row>
    <row r="118" spans="1:69" s="40" customFormat="1" ht="18.75" customHeight="1">
      <c r="A118" s="96"/>
      <c r="B118" s="99"/>
      <c r="C118" s="96"/>
      <c r="D118" s="38"/>
      <c r="E118" s="38"/>
      <c r="F118" s="38"/>
      <c r="G118" s="38"/>
      <c r="H118" s="38"/>
      <c r="I118" s="38"/>
      <c r="J118" s="38"/>
      <c r="K118" s="38"/>
      <c r="L118" s="41" t="s">
        <v>204</v>
      </c>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row>
    <row r="119" spans="1:69" s="40" customFormat="1" ht="18.75" customHeight="1">
      <c r="A119" s="96"/>
      <c r="B119" s="99"/>
      <c r="C119" s="96"/>
      <c r="D119" s="38"/>
      <c r="E119" s="38"/>
      <c r="F119" s="38"/>
      <c r="G119" s="38"/>
      <c r="H119" s="38"/>
      <c r="I119" s="38"/>
      <c r="J119" s="38"/>
      <c r="K119" s="38"/>
      <c r="L119" s="41" t="s">
        <v>216</v>
      </c>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row>
    <row r="120" spans="1:69" s="40" customFormat="1" ht="18.75" customHeight="1">
      <c r="A120" s="96"/>
      <c r="B120" s="99"/>
      <c r="C120" s="96"/>
      <c r="D120" s="38"/>
      <c r="E120" s="38"/>
      <c r="F120" s="38"/>
      <c r="G120" s="38"/>
      <c r="H120" s="38"/>
      <c r="I120" s="38"/>
      <c r="J120" s="38"/>
      <c r="K120" s="38"/>
      <c r="L120" s="41" t="s">
        <v>217</v>
      </c>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row>
    <row r="121" spans="1:70" s="40" customFormat="1" ht="7.5" customHeight="1">
      <c r="A121" s="96"/>
      <c r="B121" s="99"/>
      <c r="C121" s="96"/>
      <c r="D121" s="38"/>
      <c r="E121" s="38"/>
      <c r="F121" s="38"/>
      <c r="G121" s="38"/>
      <c r="H121" s="38"/>
      <c r="I121" s="38"/>
      <c r="J121" s="38"/>
      <c r="K121" s="38"/>
      <c r="L121" s="38"/>
      <c r="M121" s="41"/>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row>
    <row r="122" spans="1:70" s="40" customFormat="1" ht="18.75" customHeight="1">
      <c r="A122" s="96"/>
      <c r="B122" s="96" t="s">
        <v>157</v>
      </c>
      <c r="C122" s="96"/>
      <c r="D122" s="38"/>
      <c r="E122" s="96" t="s">
        <v>141</v>
      </c>
      <c r="F122" s="38"/>
      <c r="G122" s="38"/>
      <c r="H122" s="38"/>
      <c r="I122" s="38"/>
      <c r="J122" s="38"/>
      <c r="K122" s="38"/>
      <c r="L122" s="38"/>
      <c r="M122" s="38"/>
      <c r="N122" s="38"/>
      <c r="O122" s="38"/>
      <c r="P122" s="38"/>
      <c r="Q122" s="38"/>
      <c r="R122" s="38"/>
      <c r="S122" s="38"/>
      <c r="T122" s="38"/>
      <c r="U122" s="38"/>
      <c r="V122" s="38"/>
      <c r="W122" s="41"/>
      <c r="X122" s="38"/>
      <c r="Y122" s="41"/>
      <c r="Z122" s="38"/>
      <c r="AA122" s="38"/>
      <c r="AB122" s="38"/>
      <c r="AC122" s="38"/>
      <c r="AD122" s="38"/>
      <c r="AF122" s="38"/>
      <c r="AG122" s="38"/>
      <c r="AH122" s="38"/>
      <c r="AI122" s="38"/>
      <c r="AJ122" s="38"/>
      <c r="AK122" s="38"/>
      <c r="AL122" s="38"/>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row>
    <row r="123" spans="1:70" s="40" customFormat="1" ht="18.75" customHeight="1">
      <c r="A123" s="96"/>
      <c r="B123" s="96"/>
      <c r="C123" s="96"/>
      <c r="D123" s="38"/>
      <c r="E123" s="96" t="s">
        <v>206</v>
      </c>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row>
    <row r="124" spans="1:69" s="40" customFormat="1" ht="18.75" customHeight="1">
      <c r="A124" s="96"/>
      <c r="B124" s="96"/>
      <c r="C124" s="101"/>
      <c r="F124" s="100" t="s">
        <v>108</v>
      </c>
      <c r="G124" s="38"/>
      <c r="H124" s="38"/>
      <c r="I124" s="38"/>
      <c r="J124" s="38"/>
      <c r="K124" s="38"/>
      <c r="L124" s="41" t="s">
        <v>224</v>
      </c>
      <c r="N124" s="42"/>
      <c r="O124" s="42"/>
      <c r="P124" s="42"/>
      <c r="Q124" s="42"/>
      <c r="R124" s="42"/>
      <c r="S124" s="42"/>
      <c r="T124" s="42"/>
      <c r="U124" s="42"/>
      <c r="V124" s="42"/>
      <c r="W124" s="42"/>
      <c r="X124" s="42"/>
      <c r="Y124" s="42"/>
      <c r="Z124" s="42"/>
      <c r="AA124" s="42"/>
      <c r="AB124" s="42"/>
      <c r="AC124" s="42"/>
      <c r="AD124" s="42"/>
      <c r="AE124" s="42"/>
      <c r="AF124" s="42"/>
      <c r="AG124" s="42"/>
      <c r="AH124" s="38"/>
      <c r="AI124" s="38"/>
      <c r="AJ124" s="38"/>
      <c r="AK124" s="38"/>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row>
    <row r="125" spans="1:69" s="40" customFormat="1" ht="18.75" customHeight="1">
      <c r="A125" s="96"/>
      <c r="B125" s="96"/>
      <c r="C125" s="96"/>
      <c r="D125" s="38"/>
      <c r="E125" s="38"/>
      <c r="F125" s="38"/>
      <c r="G125" s="38"/>
      <c r="H125" s="38"/>
      <c r="I125" s="38"/>
      <c r="J125" s="38"/>
      <c r="K125" s="38"/>
      <c r="L125" s="41" t="s">
        <v>221</v>
      </c>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row>
    <row r="126" spans="1:69" s="40" customFormat="1" ht="18.75" customHeight="1">
      <c r="A126" s="96"/>
      <c r="B126" s="102"/>
      <c r="C126" s="102"/>
      <c r="D126" s="42"/>
      <c r="E126" s="42"/>
      <c r="F126" s="42"/>
      <c r="G126" s="42"/>
      <c r="H126" s="42"/>
      <c r="I126" s="42"/>
      <c r="J126" s="42"/>
      <c r="K126" s="42"/>
      <c r="L126" s="41" t="s">
        <v>232</v>
      </c>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row>
    <row r="127" spans="1:69" ht="18.75" customHeight="1">
      <c r="A127" s="98"/>
      <c r="B127" s="103"/>
      <c r="C127" s="103"/>
      <c r="L127" s="41" t="s">
        <v>233</v>
      </c>
      <c r="M127" s="40"/>
      <c r="N127" s="42"/>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row>
    <row r="128" spans="3:44" s="21" customFormat="1" ht="21" customHeight="1">
      <c r="C128" s="174"/>
      <c r="D128" s="174"/>
      <c r="E128" s="174"/>
      <c r="F128" s="174"/>
      <c r="G128" s="174"/>
      <c r="H128" s="174"/>
      <c r="I128" s="174"/>
      <c r="J128" s="174"/>
      <c r="K128" s="174"/>
      <c r="L128" s="174"/>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24" t="s">
        <v>10</v>
      </c>
      <c r="AK128" s="224"/>
      <c r="AL128" s="225"/>
      <c r="AM128" s="225"/>
      <c r="AN128" s="225"/>
      <c r="AO128" s="225"/>
      <c r="AP128" s="225"/>
      <c r="AQ128" s="24"/>
      <c r="AR128" s="24"/>
    </row>
    <row r="129" spans="1:42" ht="30" customHeight="1">
      <c r="A129" s="1"/>
      <c r="B129" s="73"/>
      <c r="C129" s="190" t="s">
        <v>22</v>
      </c>
      <c r="D129" s="185"/>
      <c r="E129" s="185"/>
      <c r="F129" s="185"/>
      <c r="G129" s="185"/>
      <c r="H129" s="185"/>
      <c r="I129" s="185"/>
      <c r="J129" s="185"/>
      <c r="K129" s="185"/>
      <c r="L129" s="185"/>
      <c r="M129" s="185"/>
      <c r="N129" s="185"/>
      <c r="O129" s="185"/>
      <c r="P129" s="185"/>
      <c r="Q129" s="185"/>
      <c r="R129" s="70"/>
      <c r="S129" s="178" t="s">
        <v>162</v>
      </c>
      <c r="T129" s="179"/>
      <c r="U129" s="179"/>
      <c r="V129" s="179"/>
      <c r="W129" s="179"/>
      <c r="X129" s="179"/>
      <c r="Y129" s="179"/>
      <c r="Z129" s="180"/>
      <c r="AA129" s="178" t="s">
        <v>161</v>
      </c>
      <c r="AB129" s="179"/>
      <c r="AC129" s="179"/>
      <c r="AD129" s="179"/>
      <c r="AE129" s="179"/>
      <c r="AF129" s="179"/>
      <c r="AG129" s="179"/>
      <c r="AH129" s="180"/>
      <c r="AI129" s="195" t="s">
        <v>97</v>
      </c>
      <c r="AJ129" s="196"/>
      <c r="AK129" s="196"/>
      <c r="AL129" s="196"/>
      <c r="AM129" s="197"/>
      <c r="AN129" s="195" t="s">
        <v>25</v>
      </c>
      <c r="AO129" s="163"/>
      <c r="AP129" s="164"/>
    </row>
    <row r="130" spans="1:42" ht="30" customHeight="1">
      <c r="A130" s="1"/>
      <c r="B130" s="71"/>
      <c r="C130" s="188"/>
      <c r="D130" s="188"/>
      <c r="E130" s="188"/>
      <c r="F130" s="188"/>
      <c r="G130" s="188"/>
      <c r="H130" s="188"/>
      <c r="I130" s="188"/>
      <c r="J130" s="188"/>
      <c r="K130" s="188"/>
      <c r="L130" s="188"/>
      <c r="M130" s="188"/>
      <c r="N130" s="188"/>
      <c r="O130" s="188"/>
      <c r="P130" s="188"/>
      <c r="Q130" s="188"/>
      <c r="R130" s="72"/>
      <c r="S130" s="178" t="s">
        <v>23</v>
      </c>
      <c r="T130" s="207"/>
      <c r="U130" s="117"/>
      <c r="V130" s="207"/>
      <c r="W130" s="208"/>
      <c r="X130" s="178" t="s">
        <v>24</v>
      </c>
      <c r="Y130" s="207"/>
      <c r="Z130" s="208"/>
      <c r="AA130" s="178" t="s">
        <v>50</v>
      </c>
      <c r="AB130" s="222"/>
      <c r="AC130" s="207"/>
      <c r="AD130" s="272"/>
      <c r="AE130" s="208"/>
      <c r="AF130" s="178" t="s">
        <v>51</v>
      </c>
      <c r="AG130" s="222"/>
      <c r="AH130" s="223"/>
      <c r="AI130" s="198"/>
      <c r="AJ130" s="199"/>
      <c r="AK130" s="199"/>
      <c r="AL130" s="199"/>
      <c r="AM130" s="200"/>
      <c r="AN130" s="165"/>
      <c r="AO130" s="166"/>
      <c r="AP130" s="167"/>
    </row>
    <row r="131" spans="1:53" ht="30" customHeight="1">
      <c r="A131" s="1"/>
      <c r="B131" s="78"/>
      <c r="C131" s="160" t="s">
        <v>261</v>
      </c>
      <c r="D131" s="140"/>
      <c r="E131" s="140"/>
      <c r="F131" s="140"/>
      <c r="G131" s="140"/>
      <c r="H131" s="140"/>
      <c r="I131" s="140"/>
      <c r="J131" s="140"/>
      <c r="K131" s="140"/>
      <c r="L131" s="140"/>
      <c r="M131" s="140"/>
      <c r="N131" s="140"/>
      <c r="O131" s="140"/>
      <c r="P131" s="140"/>
      <c r="Q131" s="140"/>
      <c r="R131" s="83"/>
      <c r="S131" s="209">
        <v>1695755</v>
      </c>
      <c r="T131" s="210"/>
      <c r="U131" s="211"/>
      <c r="V131" s="210"/>
      <c r="W131" s="212"/>
      <c r="X131" s="201">
        <f aca="true" t="shared" si="5" ref="X131:X142">+S131/$S$144*100</f>
        <v>0.21657075142586532</v>
      </c>
      <c r="Y131" s="202"/>
      <c r="Z131" s="203"/>
      <c r="AA131" s="209">
        <v>1707484</v>
      </c>
      <c r="AB131" s="210"/>
      <c r="AC131" s="211"/>
      <c r="AD131" s="210"/>
      <c r="AE131" s="212"/>
      <c r="AF131" s="201">
        <f aca="true" t="shared" si="6" ref="AF131:AF140">+AA131/$AA$144*100</f>
        <v>0.21665025011240097</v>
      </c>
      <c r="AG131" s="202"/>
      <c r="AH131" s="203"/>
      <c r="AI131" s="181">
        <f aca="true" t="shared" si="7" ref="AI131:AI144">S131-AA131</f>
        <v>-11729</v>
      </c>
      <c r="AJ131" s="182"/>
      <c r="AK131" s="182"/>
      <c r="AL131" s="182"/>
      <c r="AM131" s="183"/>
      <c r="AN131" s="175">
        <f aca="true" t="shared" si="8" ref="AN131:AN144">AI131/AA131*100</f>
        <v>-0.6869171248456793</v>
      </c>
      <c r="AO131" s="176"/>
      <c r="AP131" s="177"/>
      <c r="BA131" s="10"/>
    </row>
    <row r="132" spans="1:53" ht="30" customHeight="1">
      <c r="A132" s="1"/>
      <c r="B132" s="78"/>
      <c r="C132" s="160" t="s">
        <v>262</v>
      </c>
      <c r="D132" s="140"/>
      <c r="E132" s="140"/>
      <c r="F132" s="140"/>
      <c r="G132" s="140"/>
      <c r="H132" s="140"/>
      <c r="I132" s="140"/>
      <c r="J132" s="140"/>
      <c r="K132" s="140"/>
      <c r="L132" s="140"/>
      <c r="M132" s="140"/>
      <c r="N132" s="140"/>
      <c r="O132" s="140"/>
      <c r="P132" s="140"/>
      <c r="Q132" s="140"/>
      <c r="R132" s="83"/>
      <c r="S132" s="209">
        <v>37596651</v>
      </c>
      <c r="T132" s="210"/>
      <c r="U132" s="211"/>
      <c r="V132" s="210"/>
      <c r="W132" s="212"/>
      <c r="X132" s="201">
        <f t="shared" si="5"/>
        <v>4.801598673255282</v>
      </c>
      <c r="Y132" s="202"/>
      <c r="Z132" s="203"/>
      <c r="AA132" s="209">
        <v>45490436</v>
      </c>
      <c r="AB132" s="210"/>
      <c r="AC132" s="211"/>
      <c r="AD132" s="210"/>
      <c r="AE132" s="212"/>
      <c r="AF132" s="201">
        <f t="shared" si="6"/>
        <v>5.771951208399124</v>
      </c>
      <c r="AG132" s="202"/>
      <c r="AH132" s="203"/>
      <c r="AI132" s="181">
        <f t="shared" si="7"/>
        <v>-7893785</v>
      </c>
      <c r="AJ132" s="182"/>
      <c r="AK132" s="182"/>
      <c r="AL132" s="182"/>
      <c r="AM132" s="183"/>
      <c r="AN132" s="175">
        <f t="shared" si="8"/>
        <v>-17.352625505721686</v>
      </c>
      <c r="AO132" s="176"/>
      <c r="AP132" s="177"/>
      <c r="BA132" s="10"/>
    </row>
    <row r="133" spans="1:53" ht="30" customHeight="1">
      <c r="A133" s="1"/>
      <c r="B133" s="78"/>
      <c r="C133" s="160" t="s">
        <v>263</v>
      </c>
      <c r="D133" s="140"/>
      <c r="E133" s="140"/>
      <c r="F133" s="140"/>
      <c r="G133" s="140"/>
      <c r="H133" s="140"/>
      <c r="I133" s="140"/>
      <c r="J133" s="140"/>
      <c r="K133" s="140"/>
      <c r="L133" s="140"/>
      <c r="M133" s="140"/>
      <c r="N133" s="140"/>
      <c r="O133" s="140"/>
      <c r="P133" s="140"/>
      <c r="Q133" s="140"/>
      <c r="R133" s="83"/>
      <c r="S133" s="209">
        <v>78648898</v>
      </c>
      <c r="T133" s="210"/>
      <c r="U133" s="211"/>
      <c r="V133" s="210"/>
      <c r="W133" s="212"/>
      <c r="X133" s="201">
        <f t="shared" si="5"/>
        <v>10.044523494653552</v>
      </c>
      <c r="Y133" s="202"/>
      <c r="Z133" s="203"/>
      <c r="AA133" s="209">
        <v>69456096</v>
      </c>
      <c r="AB133" s="210"/>
      <c r="AC133" s="211"/>
      <c r="AD133" s="210"/>
      <c r="AE133" s="212"/>
      <c r="AF133" s="201">
        <f t="shared" si="6"/>
        <v>8.812779838775024</v>
      </c>
      <c r="AG133" s="202"/>
      <c r="AH133" s="203"/>
      <c r="AI133" s="181">
        <f t="shared" si="7"/>
        <v>9192802</v>
      </c>
      <c r="AJ133" s="182"/>
      <c r="AK133" s="182"/>
      <c r="AL133" s="182"/>
      <c r="AM133" s="183"/>
      <c r="AN133" s="175">
        <f t="shared" si="8"/>
        <v>13.235414210438778</v>
      </c>
      <c r="AO133" s="176"/>
      <c r="AP133" s="177"/>
      <c r="BA133" s="10"/>
    </row>
    <row r="134" spans="1:53" ht="30" customHeight="1">
      <c r="A134" s="1"/>
      <c r="B134" s="78"/>
      <c r="C134" s="160" t="s">
        <v>264</v>
      </c>
      <c r="D134" s="140"/>
      <c r="E134" s="140"/>
      <c r="F134" s="140"/>
      <c r="G134" s="140"/>
      <c r="H134" s="140"/>
      <c r="I134" s="140"/>
      <c r="J134" s="140"/>
      <c r="K134" s="140"/>
      <c r="L134" s="140"/>
      <c r="M134" s="140"/>
      <c r="N134" s="140"/>
      <c r="O134" s="140"/>
      <c r="P134" s="140"/>
      <c r="Q134" s="140"/>
      <c r="R134" s="83"/>
      <c r="S134" s="209">
        <v>22010735</v>
      </c>
      <c r="T134" s="210"/>
      <c r="U134" s="211"/>
      <c r="V134" s="210"/>
      <c r="W134" s="212"/>
      <c r="X134" s="201">
        <f t="shared" si="5"/>
        <v>2.811067293556907</v>
      </c>
      <c r="Y134" s="202"/>
      <c r="Z134" s="203"/>
      <c r="AA134" s="209">
        <v>23333888</v>
      </c>
      <c r="AB134" s="210"/>
      <c r="AC134" s="211"/>
      <c r="AD134" s="210"/>
      <c r="AE134" s="212"/>
      <c r="AF134" s="201">
        <f t="shared" si="6"/>
        <v>2.9606676673367085</v>
      </c>
      <c r="AG134" s="202"/>
      <c r="AH134" s="203"/>
      <c r="AI134" s="181">
        <f t="shared" si="7"/>
        <v>-1323153</v>
      </c>
      <c r="AJ134" s="182"/>
      <c r="AK134" s="182"/>
      <c r="AL134" s="182"/>
      <c r="AM134" s="183"/>
      <c r="AN134" s="175">
        <f t="shared" si="8"/>
        <v>-5.670520917902752</v>
      </c>
      <c r="AO134" s="176"/>
      <c r="AP134" s="177"/>
      <c r="BA134" s="10"/>
    </row>
    <row r="135" spans="1:53" ht="30" customHeight="1">
      <c r="A135" s="1"/>
      <c r="B135" s="78"/>
      <c r="C135" s="160" t="s">
        <v>265</v>
      </c>
      <c r="D135" s="140"/>
      <c r="E135" s="140"/>
      <c r="F135" s="140"/>
      <c r="G135" s="140"/>
      <c r="H135" s="140"/>
      <c r="I135" s="140"/>
      <c r="J135" s="140"/>
      <c r="K135" s="140"/>
      <c r="L135" s="140"/>
      <c r="M135" s="140"/>
      <c r="N135" s="140"/>
      <c r="O135" s="140"/>
      <c r="P135" s="140"/>
      <c r="Q135" s="140"/>
      <c r="R135" s="83"/>
      <c r="S135" s="209">
        <v>2071008</v>
      </c>
      <c r="T135" s="210"/>
      <c r="U135" s="211"/>
      <c r="V135" s="210"/>
      <c r="W135" s="212"/>
      <c r="X135" s="201">
        <f t="shared" si="5"/>
        <v>0.2644956133220769</v>
      </c>
      <c r="Y135" s="202"/>
      <c r="Z135" s="203"/>
      <c r="AA135" s="209">
        <v>2254633</v>
      </c>
      <c r="AB135" s="210"/>
      <c r="AC135" s="211"/>
      <c r="AD135" s="210"/>
      <c r="AE135" s="212"/>
      <c r="AF135" s="201">
        <f t="shared" si="6"/>
        <v>0.2860740149610028</v>
      </c>
      <c r="AG135" s="202"/>
      <c r="AH135" s="203"/>
      <c r="AI135" s="181">
        <f t="shared" si="7"/>
        <v>-183625</v>
      </c>
      <c r="AJ135" s="182"/>
      <c r="AK135" s="182"/>
      <c r="AL135" s="182"/>
      <c r="AM135" s="183"/>
      <c r="AN135" s="175">
        <f t="shared" si="8"/>
        <v>-8.144341008048759</v>
      </c>
      <c r="AO135" s="176"/>
      <c r="AP135" s="177"/>
      <c r="BA135" s="10"/>
    </row>
    <row r="136" spans="1:53" ht="30" customHeight="1">
      <c r="A136" s="1"/>
      <c r="B136" s="78"/>
      <c r="C136" s="160" t="s">
        <v>266</v>
      </c>
      <c r="D136" s="140"/>
      <c r="E136" s="140"/>
      <c r="F136" s="140"/>
      <c r="G136" s="140"/>
      <c r="H136" s="140"/>
      <c r="I136" s="140"/>
      <c r="J136" s="140"/>
      <c r="K136" s="140"/>
      <c r="L136" s="140"/>
      <c r="M136" s="140"/>
      <c r="N136" s="140"/>
      <c r="O136" s="140"/>
      <c r="P136" s="140"/>
      <c r="Q136" s="140"/>
      <c r="R136" s="83"/>
      <c r="S136" s="209">
        <v>72844051</v>
      </c>
      <c r="T136" s="210"/>
      <c r="U136" s="211"/>
      <c r="V136" s="210"/>
      <c r="W136" s="212"/>
      <c r="X136" s="201">
        <f t="shared" si="5"/>
        <v>9.30316635479421</v>
      </c>
      <c r="Y136" s="202"/>
      <c r="Z136" s="203"/>
      <c r="AA136" s="209">
        <v>65774295</v>
      </c>
      <c r="AB136" s="210"/>
      <c r="AC136" s="211"/>
      <c r="AD136" s="210"/>
      <c r="AE136" s="212"/>
      <c r="AF136" s="201">
        <f t="shared" si="6"/>
        <v>8.345622836124289</v>
      </c>
      <c r="AG136" s="202"/>
      <c r="AH136" s="203"/>
      <c r="AI136" s="181">
        <f t="shared" si="7"/>
        <v>7069756</v>
      </c>
      <c r="AJ136" s="182"/>
      <c r="AK136" s="182"/>
      <c r="AL136" s="182"/>
      <c r="AM136" s="183"/>
      <c r="AN136" s="175">
        <f t="shared" si="8"/>
        <v>10.748508972996214</v>
      </c>
      <c r="AO136" s="176"/>
      <c r="AP136" s="177"/>
      <c r="BA136" s="10"/>
    </row>
    <row r="137" spans="1:53" ht="30" customHeight="1">
      <c r="A137" s="1"/>
      <c r="B137" s="78"/>
      <c r="C137" s="160" t="s">
        <v>267</v>
      </c>
      <c r="D137" s="140"/>
      <c r="E137" s="140"/>
      <c r="F137" s="140"/>
      <c r="G137" s="140"/>
      <c r="H137" s="140"/>
      <c r="I137" s="140"/>
      <c r="J137" s="140"/>
      <c r="K137" s="140"/>
      <c r="L137" s="140"/>
      <c r="M137" s="140"/>
      <c r="N137" s="140"/>
      <c r="O137" s="140"/>
      <c r="P137" s="140"/>
      <c r="Q137" s="140"/>
      <c r="R137" s="83"/>
      <c r="S137" s="209">
        <v>51321754</v>
      </c>
      <c r="T137" s="210"/>
      <c r="U137" s="211"/>
      <c r="V137" s="210"/>
      <c r="W137" s="212"/>
      <c r="X137" s="201">
        <f t="shared" si="5"/>
        <v>6.554479171975555</v>
      </c>
      <c r="Y137" s="202"/>
      <c r="Z137" s="203"/>
      <c r="AA137" s="209">
        <v>55233133</v>
      </c>
      <c r="AB137" s="210"/>
      <c r="AC137" s="211"/>
      <c r="AD137" s="210"/>
      <c r="AE137" s="212"/>
      <c r="AF137" s="201">
        <f t="shared" si="6"/>
        <v>7.008131308370391</v>
      </c>
      <c r="AG137" s="202"/>
      <c r="AH137" s="203"/>
      <c r="AI137" s="181">
        <f t="shared" si="7"/>
        <v>-3911379</v>
      </c>
      <c r="AJ137" s="182"/>
      <c r="AK137" s="182"/>
      <c r="AL137" s="182"/>
      <c r="AM137" s="183"/>
      <c r="AN137" s="175">
        <f t="shared" si="8"/>
        <v>-7.0815809054322525</v>
      </c>
      <c r="AO137" s="176"/>
      <c r="AP137" s="177"/>
      <c r="BA137" s="10"/>
    </row>
    <row r="138" spans="1:53" ht="30" customHeight="1">
      <c r="A138" s="1"/>
      <c r="B138" s="78"/>
      <c r="C138" s="160" t="s">
        <v>268</v>
      </c>
      <c r="D138" s="140"/>
      <c r="E138" s="140"/>
      <c r="F138" s="140"/>
      <c r="G138" s="140"/>
      <c r="H138" s="140"/>
      <c r="I138" s="140"/>
      <c r="J138" s="140"/>
      <c r="K138" s="140"/>
      <c r="L138" s="140"/>
      <c r="M138" s="140"/>
      <c r="N138" s="140"/>
      <c r="O138" s="140"/>
      <c r="P138" s="140"/>
      <c r="Q138" s="140"/>
      <c r="R138" s="83"/>
      <c r="S138" s="209">
        <v>98104124</v>
      </c>
      <c r="T138" s="210"/>
      <c r="U138" s="211"/>
      <c r="V138" s="210"/>
      <c r="W138" s="212"/>
      <c r="X138" s="201">
        <f t="shared" si="5"/>
        <v>12.52921787207248</v>
      </c>
      <c r="Y138" s="202"/>
      <c r="Z138" s="203"/>
      <c r="AA138" s="209">
        <v>101472549</v>
      </c>
      <c r="AB138" s="210"/>
      <c r="AC138" s="211"/>
      <c r="AD138" s="210"/>
      <c r="AE138" s="212"/>
      <c r="AF138" s="201">
        <f t="shared" si="6"/>
        <v>12.875115152114377</v>
      </c>
      <c r="AG138" s="202"/>
      <c r="AH138" s="203"/>
      <c r="AI138" s="181">
        <f t="shared" si="7"/>
        <v>-3368425</v>
      </c>
      <c r="AJ138" s="182"/>
      <c r="AK138" s="182"/>
      <c r="AL138" s="182"/>
      <c r="AM138" s="183"/>
      <c r="AN138" s="175">
        <f t="shared" si="8"/>
        <v>-3.319543101257858</v>
      </c>
      <c r="AO138" s="176"/>
      <c r="AP138" s="177"/>
      <c r="BA138" s="10"/>
    </row>
    <row r="139" spans="1:53" ht="30" customHeight="1">
      <c r="A139" s="1"/>
      <c r="B139" s="78"/>
      <c r="C139" s="160" t="s">
        <v>269</v>
      </c>
      <c r="D139" s="140"/>
      <c r="E139" s="140"/>
      <c r="F139" s="140"/>
      <c r="G139" s="140"/>
      <c r="H139" s="140"/>
      <c r="I139" s="140"/>
      <c r="J139" s="140"/>
      <c r="K139" s="140"/>
      <c r="L139" s="140"/>
      <c r="M139" s="140"/>
      <c r="N139" s="140"/>
      <c r="O139" s="140"/>
      <c r="P139" s="140"/>
      <c r="Q139" s="140"/>
      <c r="R139" s="83"/>
      <c r="S139" s="209">
        <v>49186669</v>
      </c>
      <c r="T139" s="210"/>
      <c r="U139" s="211"/>
      <c r="V139" s="210"/>
      <c r="W139" s="212"/>
      <c r="X139" s="201">
        <f t="shared" si="5"/>
        <v>6.28180006278343</v>
      </c>
      <c r="Y139" s="202"/>
      <c r="Z139" s="203"/>
      <c r="AA139" s="209">
        <v>48913312</v>
      </c>
      <c r="AB139" s="210"/>
      <c r="AC139" s="211"/>
      <c r="AD139" s="210"/>
      <c r="AE139" s="212"/>
      <c r="AF139" s="201">
        <f t="shared" si="6"/>
        <v>6.206255097339655</v>
      </c>
      <c r="AG139" s="202"/>
      <c r="AH139" s="203"/>
      <c r="AI139" s="181">
        <f t="shared" si="7"/>
        <v>273357</v>
      </c>
      <c r="AJ139" s="182"/>
      <c r="AK139" s="182"/>
      <c r="AL139" s="182"/>
      <c r="AM139" s="183"/>
      <c r="AN139" s="175">
        <f t="shared" si="8"/>
        <v>0.5588601319820666</v>
      </c>
      <c r="AO139" s="176"/>
      <c r="AP139" s="177"/>
      <c r="BA139" s="10"/>
    </row>
    <row r="140" spans="1:53" ht="30" customHeight="1">
      <c r="A140" s="1"/>
      <c r="B140" s="78"/>
      <c r="C140" s="160" t="s">
        <v>270</v>
      </c>
      <c r="D140" s="140"/>
      <c r="E140" s="140"/>
      <c r="F140" s="140"/>
      <c r="G140" s="140"/>
      <c r="H140" s="140"/>
      <c r="I140" s="140"/>
      <c r="J140" s="140"/>
      <c r="K140" s="140"/>
      <c r="L140" s="140"/>
      <c r="M140" s="140"/>
      <c r="N140" s="140"/>
      <c r="O140" s="140"/>
      <c r="P140" s="140"/>
      <c r="Q140" s="140"/>
      <c r="R140" s="83"/>
      <c r="S140" s="209">
        <v>223305983</v>
      </c>
      <c r="T140" s="210"/>
      <c r="U140" s="211"/>
      <c r="V140" s="210"/>
      <c r="W140" s="212"/>
      <c r="X140" s="201">
        <f t="shared" si="5"/>
        <v>28.51918144791052</v>
      </c>
      <c r="Y140" s="202"/>
      <c r="Z140" s="203"/>
      <c r="AA140" s="209">
        <v>224320709</v>
      </c>
      <c r="AB140" s="210"/>
      <c r="AC140" s="211"/>
      <c r="AD140" s="210"/>
      <c r="AE140" s="212"/>
      <c r="AF140" s="201">
        <f t="shared" si="6"/>
        <v>28.462426418192564</v>
      </c>
      <c r="AG140" s="202"/>
      <c r="AH140" s="203"/>
      <c r="AI140" s="181">
        <f t="shared" si="7"/>
        <v>-1014726</v>
      </c>
      <c r="AJ140" s="182"/>
      <c r="AK140" s="182"/>
      <c r="AL140" s="182"/>
      <c r="AM140" s="183"/>
      <c r="AN140" s="175">
        <f t="shared" si="8"/>
        <v>-0.4523550253222497</v>
      </c>
      <c r="AO140" s="176"/>
      <c r="AP140" s="177"/>
      <c r="BA140" s="10"/>
    </row>
    <row r="141" spans="1:53" ht="30" customHeight="1">
      <c r="A141" s="1"/>
      <c r="B141" s="78"/>
      <c r="C141" s="160" t="s">
        <v>271</v>
      </c>
      <c r="D141" s="140"/>
      <c r="E141" s="140"/>
      <c r="F141" s="140"/>
      <c r="G141" s="140"/>
      <c r="H141" s="140"/>
      <c r="I141" s="140"/>
      <c r="J141" s="140"/>
      <c r="K141" s="140"/>
      <c r="L141" s="140"/>
      <c r="M141" s="140"/>
      <c r="N141" s="140"/>
      <c r="O141" s="140"/>
      <c r="P141" s="140"/>
      <c r="Q141" s="140"/>
      <c r="R141" s="83"/>
      <c r="S141" s="209">
        <v>3270019</v>
      </c>
      <c r="T141" s="210"/>
      <c r="U141" s="211"/>
      <c r="V141" s="210"/>
      <c r="W141" s="212"/>
      <c r="X141" s="201">
        <f t="shared" si="5"/>
        <v>0.417625465946942</v>
      </c>
      <c r="Y141" s="202"/>
      <c r="Z141" s="203"/>
      <c r="AA141" s="209">
        <v>1999955</v>
      </c>
      <c r="AB141" s="210"/>
      <c r="AC141" s="211"/>
      <c r="AD141" s="210"/>
      <c r="AE141" s="212"/>
      <c r="AF141" s="201">
        <v>0.2</v>
      </c>
      <c r="AG141" s="202"/>
      <c r="AH141" s="203"/>
      <c r="AI141" s="181">
        <f t="shared" si="7"/>
        <v>1270064</v>
      </c>
      <c r="AJ141" s="182"/>
      <c r="AK141" s="182"/>
      <c r="AL141" s="182"/>
      <c r="AM141" s="183"/>
      <c r="AN141" s="175">
        <f t="shared" si="8"/>
        <v>63.50462885414922</v>
      </c>
      <c r="AO141" s="176"/>
      <c r="AP141" s="177"/>
      <c r="BA141" s="10"/>
    </row>
    <row r="142" spans="1:53" ht="30" customHeight="1">
      <c r="A142" s="1"/>
      <c r="B142" s="78"/>
      <c r="C142" s="160" t="s">
        <v>272</v>
      </c>
      <c r="D142" s="140"/>
      <c r="E142" s="140"/>
      <c r="F142" s="140"/>
      <c r="G142" s="140"/>
      <c r="H142" s="140"/>
      <c r="I142" s="140"/>
      <c r="J142" s="140"/>
      <c r="K142" s="140"/>
      <c r="L142" s="140"/>
      <c r="M142" s="140"/>
      <c r="N142" s="140"/>
      <c r="O142" s="140"/>
      <c r="P142" s="140"/>
      <c r="Q142" s="140"/>
      <c r="R142" s="83"/>
      <c r="S142" s="209">
        <v>103433981</v>
      </c>
      <c r="T142" s="210"/>
      <c r="U142" s="211"/>
      <c r="V142" s="210"/>
      <c r="W142" s="212"/>
      <c r="X142" s="201">
        <f t="shared" si="5"/>
        <v>13.209912391907247</v>
      </c>
      <c r="Y142" s="202"/>
      <c r="Z142" s="203"/>
      <c r="AA142" s="209">
        <v>110064788</v>
      </c>
      <c r="AB142" s="210"/>
      <c r="AC142" s="211"/>
      <c r="AD142" s="210"/>
      <c r="AE142" s="212"/>
      <c r="AF142" s="201">
        <f>+AA142/$AA$144*100</f>
        <v>13.965321987654578</v>
      </c>
      <c r="AG142" s="202"/>
      <c r="AH142" s="203"/>
      <c r="AI142" s="181">
        <f t="shared" si="7"/>
        <v>-6630807</v>
      </c>
      <c r="AJ142" s="182"/>
      <c r="AK142" s="182"/>
      <c r="AL142" s="182"/>
      <c r="AM142" s="183"/>
      <c r="AN142" s="175">
        <f t="shared" si="8"/>
        <v>-6.024458067370284</v>
      </c>
      <c r="AO142" s="176"/>
      <c r="AP142" s="177"/>
      <c r="BA142" s="10"/>
    </row>
    <row r="143" spans="1:53" ht="30" customHeight="1">
      <c r="A143" s="1"/>
      <c r="B143" s="78"/>
      <c r="C143" s="160" t="s">
        <v>273</v>
      </c>
      <c r="D143" s="140"/>
      <c r="E143" s="140"/>
      <c r="F143" s="140"/>
      <c r="G143" s="140"/>
      <c r="H143" s="140"/>
      <c r="I143" s="140"/>
      <c r="J143" s="140"/>
      <c r="K143" s="140"/>
      <c r="L143" s="140"/>
      <c r="M143" s="140"/>
      <c r="N143" s="140"/>
      <c r="O143" s="140"/>
      <c r="P143" s="140"/>
      <c r="Q143" s="140"/>
      <c r="R143" s="83"/>
      <c r="S143" s="209">
        <v>39513150</v>
      </c>
      <c r="T143" s="210"/>
      <c r="U143" s="211"/>
      <c r="V143" s="210"/>
      <c r="W143" s="212"/>
      <c r="X143" s="201">
        <v>5.1</v>
      </c>
      <c r="Y143" s="202"/>
      <c r="Z143" s="203"/>
      <c r="AA143" s="209">
        <v>38107976</v>
      </c>
      <c r="AB143" s="210"/>
      <c r="AC143" s="211"/>
      <c r="AD143" s="210"/>
      <c r="AE143" s="212"/>
      <c r="AF143" s="201">
        <f>+AA143/$AA$144*100</f>
        <v>4.83524444836811</v>
      </c>
      <c r="AG143" s="202"/>
      <c r="AH143" s="203"/>
      <c r="AI143" s="181">
        <f t="shared" si="7"/>
        <v>1405174</v>
      </c>
      <c r="AJ143" s="182"/>
      <c r="AK143" s="182"/>
      <c r="AL143" s="182"/>
      <c r="AM143" s="183"/>
      <c r="AN143" s="175">
        <f t="shared" si="8"/>
        <v>3.6873488111780066</v>
      </c>
      <c r="AO143" s="176"/>
      <c r="AP143" s="177"/>
      <c r="BA143" s="10"/>
    </row>
    <row r="144" spans="1:42" ht="30" customHeight="1">
      <c r="A144" s="1"/>
      <c r="B144" s="78"/>
      <c r="C144" s="160" t="s">
        <v>26</v>
      </c>
      <c r="D144" s="140"/>
      <c r="E144" s="140"/>
      <c r="F144" s="140"/>
      <c r="G144" s="140"/>
      <c r="H144" s="140"/>
      <c r="I144" s="140"/>
      <c r="J144" s="140"/>
      <c r="K144" s="140"/>
      <c r="L144" s="140"/>
      <c r="M144" s="140"/>
      <c r="N144" s="140"/>
      <c r="O144" s="140"/>
      <c r="P144" s="140"/>
      <c r="Q144" s="140"/>
      <c r="R144" s="83"/>
      <c r="S144" s="209">
        <f>SUM(S131:W143)</f>
        <v>783002778</v>
      </c>
      <c r="T144" s="210"/>
      <c r="U144" s="211"/>
      <c r="V144" s="210"/>
      <c r="W144" s="212"/>
      <c r="X144" s="201">
        <f>+S144/$S$144*100</f>
        <v>100</v>
      </c>
      <c r="Y144" s="202"/>
      <c r="Z144" s="203"/>
      <c r="AA144" s="209">
        <f>SUM(AA131:AE143)</f>
        <v>788129254</v>
      </c>
      <c r="AB144" s="210"/>
      <c r="AC144" s="211"/>
      <c r="AD144" s="210"/>
      <c r="AE144" s="212"/>
      <c r="AF144" s="201">
        <f>+AA144/$AA$144*100</f>
        <v>100</v>
      </c>
      <c r="AG144" s="202"/>
      <c r="AH144" s="203"/>
      <c r="AI144" s="181">
        <f t="shared" si="7"/>
        <v>-5126476</v>
      </c>
      <c r="AJ144" s="182"/>
      <c r="AK144" s="182"/>
      <c r="AL144" s="182"/>
      <c r="AM144" s="183"/>
      <c r="AN144" s="175">
        <f t="shared" si="8"/>
        <v>-0.6504613264869369</v>
      </c>
      <c r="AO144" s="176"/>
      <c r="AP144" s="177"/>
    </row>
    <row r="145" spans="3:42" ht="13.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60"/>
      <c r="AJ145" s="261"/>
      <c r="AK145" s="261"/>
      <c r="AL145" s="261"/>
      <c r="AM145" s="261"/>
      <c r="AN145" s="273"/>
      <c r="AO145" s="274"/>
      <c r="AP145" s="274"/>
    </row>
    <row r="146" spans="3:40" ht="13.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3:40" ht="23.25" customHeight="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38" s="39" customFormat="1" ht="23.25" customHeight="1">
      <c r="A148" s="61" t="s">
        <v>84</v>
      </c>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row>
    <row r="149" spans="2:38" s="39" customFormat="1" ht="23.25" customHeight="1">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row>
    <row r="150" spans="1:38" s="39" customFormat="1" ht="19.5" customHeight="1">
      <c r="A150" s="104"/>
      <c r="B150" s="96" t="s">
        <v>150</v>
      </c>
      <c r="C150" s="96"/>
      <c r="D150" s="38"/>
      <c r="E150" s="38" t="s">
        <v>27</v>
      </c>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row>
    <row r="151" spans="1:38" s="39" customFormat="1" ht="19.5" customHeight="1">
      <c r="A151" s="104"/>
      <c r="C151" s="96"/>
      <c r="D151" s="38"/>
      <c r="E151" s="96" t="s">
        <v>209</v>
      </c>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row>
    <row r="152" spans="1:38" s="39" customFormat="1" ht="19.5" customHeight="1">
      <c r="A152" s="104"/>
      <c r="B152" s="96"/>
      <c r="C152" s="96"/>
      <c r="D152" s="38" t="s">
        <v>207</v>
      </c>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row>
    <row r="153" spans="1:38" s="39" customFormat="1" ht="19.5" customHeight="1">
      <c r="A153" s="104"/>
      <c r="B153" s="96"/>
      <c r="C153" s="96"/>
      <c r="D153" s="38" t="s">
        <v>208</v>
      </c>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row>
    <row r="154" spans="1:38" s="39" customFormat="1" ht="18" customHeight="1">
      <c r="A154" s="96"/>
      <c r="B154" s="96"/>
      <c r="C154" s="96"/>
      <c r="D154" s="41" t="s">
        <v>108</v>
      </c>
      <c r="E154" s="38"/>
      <c r="F154" s="38"/>
      <c r="G154" s="38"/>
      <c r="H154" s="38"/>
      <c r="I154" s="38"/>
      <c r="J154" s="41" t="s">
        <v>222</v>
      </c>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row>
    <row r="155" spans="1:38" s="39" customFormat="1" ht="18" customHeight="1">
      <c r="A155" s="96"/>
      <c r="B155" s="96"/>
      <c r="C155" s="96"/>
      <c r="D155" s="38"/>
      <c r="E155" s="38"/>
      <c r="F155" s="38"/>
      <c r="G155" s="38"/>
      <c r="H155" s="38"/>
      <c r="I155" s="38"/>
      <c r="J155" s="41" t="s">
        <v>210</v>
      </c>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row>
    <row r="156" spans="1:38" s="39" customFormat="1" ht="18" customHeight="1">
      <c r="A156" s="96"/>
      <c r="B156" s="96"/>
      <c r="C156" s="96"/>
      <c r="D156" s="38"/>
      <c r="E156" s="38"/>
      <c r="F156" s="38"/>
      <c r="G156" s="38"/>
      <c r="H156" s="38"/>
      <c r="I156" s="38"/>
      <c r="J156" s="41" t="s">
        <v>211</v>
      </c>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row>
    <row r="157" spans="1:3" ht="12" customHeight="1">
      <c r="A157" s="103"/>
      <c r="B157" s="103"/>
      <c r="C157" s="103"/>
    </row>
    <row r="158" spans="1:38" s="39" customFormat="1" ht="19.5" customHeight="1">
      <c r="A158" s="104"/>
      <c r="B158" s="96" t="s">
        <v>151</v>
      </c>
      <c r="C158" s="96"/>
      <c r="D158" s="38"/>
      <c r="E158" s="38" t="s">
        <v>142</v>
      </c>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row>
    <row r="159" spans="1:38" s="39" customFormat="1" ht="19.5" customHeight="1">
      <c r="A159" s="104"/>
      <c r="B159" s="96"/>
      <c r="C159" s="96"/>
      <c r="D159" s="38"/>
      <c r="E159" s="96" t="s">
        <v>212</v>
      </c>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row>
    <row r="160" spans="1:38" s="39" customFormat="1" ht="19.5" customHeight="1">
      <c r="A160" s="104"/>
      <c r="B160" s="96"/>
      <c r="C160" s="104"/>
      <c r="D160" s="38" t="s">
        <v>213</v>
      </c>
      <c r="E160" s="38"/>
      <c r="F160" s="38"/>
      <c r="G160" s="38"/>
      <c r="H160" s="38"/>
      <c r="I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row>
    <row r="161" spans="1:4" s="21" customFormat="1" ht="19.5" customHeight="1">
      <c r="A161" s="105"/>
      <c r="B161" s="105"/>
      <c r="C161" s="105"/>
      <c r="D161" s="20" t="s">
        <v>156</v>
      </c>
    </row>
    <row r="162" spans="1:12" s="21" customFormat="1" ht="18" customHeight="1">
      <c r="A162" s="105"/>
      <c r="B162" s="105"/>
      <c r="C162" s="105"/>
      <c r="D162" s="41" t="s">
        <v>108</v>
      </c>
      <c r="E162" s="38"/>
      <c r="F162" s="38"/>
      <c r="G162" s="38"/>
      <c r="H162" s="38"/>
      <c r="I162" s="38"/>
      <c r="J162" s="41" t="s">
        <v>214</v>
      </c>
      <c r="K162" s="38"/>
      <c r="L162" s="38"/>
    </row>
    <row r="163" spans="1:12" s="21" customFormat="1" ht="18" customHeight="1">
      <c r="A163" s="105"/>
      <c r="B163" s="105"/>
      <c r="C163" s="105"/>
      <c r="D163" s="38"/>
      <c r="E163" s="38"/>
      <c r="F163" s="38"/>
      <c r="G163" s="38"/>
      <c r="H163" s="38"/>
      <c r="I163" s="38"/>
      <c r="J163" s="41" t="s">
        <v>215</v>
      </c>
      <c r="K163" s="38"/>
      <c r="L163" s="38"/>
    </row>
    <row r="164" spans="1:3" ht="12" customHeight="1">
      <c r="A164" s="103"/>
      <c r="B164" s="103"/>
      <c r="C164" s="103"/>
    </row>
    <row r="165" spans="1:38" s="39" customFormat="1" ht="19.5" customHeight="1">
      <c r="A165" s="104"/>
      <c r="B165" s="96" t="s">
        <v>157</v>
      </c>
      <c r="C165" s="96"/>
      <c r="D165" s="38"/>
      <c r="E165" s="38" t="s">
        <v>143</v>
      </c>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row>
    <row r="166" spans="1:38" s="39" customFormat="1" ht="19.5" customHeight="1">
      <c r="A166" s="104"/>
      <c r="B166" s="96"/>
      <c r="C166" s="96"/>
      <c r="D166" s="38"/>
      <c r="E166" s="96" t="s">
        <v>218</v>
      </c>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row>
    <row r="167" spans="1:38" s="39" customFormat="1" ht="19.5" customHeight="1">
      <c r="A167" s="104"/>
      <c r="B167" s="96"/>
      <c r="C167" s="96"/>
      <c r="D167" s="38" t="s">
        <v>219</v>
      </c>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row>
    <row r="168" spans="1:38" s="21" customFormat="1" ht="18" customHeight="1">
      <c r="A168" s="106"/>
      <c r="B168" s="106"/>
      <c r="C168" s="96"/>
      <c r="D168" s="41" t="s">
        <v>108</v>
      </c>
      <c r="E168" s="38"/>
      <c r="F168" s="38"/>
      <c r="G168" s="38"/>
      <c r="H168" s="38"/>
      <c r="I168" s="38"/>
      <c r="J168" s="41" t="s">
        <v>225</v>
      </c>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20"/>
      <c r="AH168" s="20"/>
      <c r="AI168" s="20"/>
      <c r="AJ168" s="20"/>
      <c r="AK168" s="20"/>
      <c r="AL168" s="20"/>
    </row>
    <row r="169" spans="1:38" s="21" customFormat="1" ht="18" customHeight="1">
      <c r="A169" s="106"/>
      <c r="B169" s="106"/>
      <c r="C169" s="96"/>
      <c r="D169" s="41"/>
      <c r="E169" s="38"/>
      <c r="F169" s="38"/>
      <c r="G169" s="38"/>
      <c r="H169" s="38"/>
      <c r="I169" s="38"/>
      <c r="J169" s="41" t="s">
        <v>220</v>
      </c>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20"/>
      <c r="AH169" s="20"/>
      <c r="AI169" s="20"/>
      <c r="AJ169" s="20"/>
      <c r="AK169" s="20"/>
      <c r="AL169" s="20"/>
    </row>
    <row r="170" spans="1:38" s="21" customFormat="1" ht="18" customHeight="1">
      <c r="A170" s="106"/>
      <c r="B170" s="106"/>
      <c r="C170" s="96"/>
      <c r="D170" s="41"/>
      <c r="E170" s="38"/>
      <c r="F170" s="38"/>
      <c r="G170" s="38"/>
      <c r="H170" s="38"/>
      <c r="I170" s="38"/>
      <c r="J170" s="41" t="s">
        <v>0</v>
      </c>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20"/>
      <c r="AH170" s="20"/>
      <c r="AI170" s="20"/>
      <c r="AJ170" s="20"/>
      <c r="AK170" s="20"/>
      <c r="AL170" s="20"/>
    </row>
    <row r="171" spans="1:38" s="21" customFormat="1" ht="18" customHeight="1">
      <c r="A171" s="106"/>
      <c r="B171" s="106"/>
      <c r="C171" s="96"/>
      <c r="D171" s="38"/>
      <c r="E171" s="38"/>
      <c r="F171" s="38"/>
      <c r="G171" s="38"/>
      <c r="H171" s="38"/>
      <c r="I171" s="38"/>
      <c r="J171" s="41" t="s">
        <v>223</v>
      </c>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20"/>
      <c r="AH171" s="20"/>
      <c r="AI171" s="20"/>
      <c r="AJ171" s="20"/>
      <c r="AK171" s="20"/>
      <c r="AL171" s="20"/>
    </row>
    <row r="172" s="21" customFormat="1" ht="6.75" customHeight="1"/>
    <row r="173" spans="3:44" s="21" customFormat="1" ht="18" customHeight="1">
      <c r="C173" s="174"/>
      <c r="D173" s="174"/>
      <c r="E173" s="174"/>
      <c r="F173" s="174"/>
      <c r="G173" s="174"/>
      <c r="H173" s="174"/>
      <c r="I173" s="174"/>
      <c r="J173" s="174"/>
      <c r="K173" s="174"/>
      <c r="L173" s="174"/>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24" t="s">
        <v>11</v>
      </c>
      <c r="AK173" s="224"/>
      <c r="AL173" s="225"/>
      <c r="AM173" s="225"/>
      <c r="AN173" s="225"/>
      <c r="AO173" s="225"/>
      <c r="AP173" s="225"/>
      <c r="AQ173" s="24"/>
      <c r="AR173" s="24"/>
    </row>
    <row r="174" spans="1:42" s="21" customFormat="1" ht="24" customHeight="1">
      <c r="A174" s="24"/>
      <c r="B174" s="86"/>
      <c r="C174" s="190" t="s">
        <v>22</v>
      </c>
      <c r="D174" s="191"/>
      <c r="E174" s="191"/>
      <c r="F174" s="191"/>
      <c r="G174" s="191"/>
      <c r="H174" s="191"/>
      <c r="I174" s="191"/>
      <c r="J174" s="191"/>
      <c r="K174" s="191"/>
      <c r="L174" s="191"/>
      <c r="M174" s="191"/>
      <c r="N174" s="191"/>
      <c r="O174" s="191"/>
      <c r="P174" s="191"/>
      <c r="Q174" s="191"/>
      <c r="R174" s="74"/>
      <c r="S174" s="178" t="s">
        <v>162</v>
      </c>
      <c r="T174" s="179"/>
      <c r="U174" s="179"/>
      <c r="V174" s="179"/>
      <c r="W174" s="179"/>
      <c r="X174" s="179"/>
      <c r="Y174" s="179"/>
      <c r="Z174" s="180"/>
      <c r="AA174" s="178" t="s">
        <v>161</v>
      </c>
      <c r="AB174" s="179"/>
      <c r="AC174" s="179"/>
      <c r="AD174" s="179"/>
      <c r="AE174" s="179"/>
      <c r="AF174" s="179"/>
      <c r="AG174" s="179"/>
      <c r="AH174" s="180"/>
      <c r="AI174" s="195" t="s">
        <v>97</v>
      </c>
      <c r="AJ174" s="196"/>
      <c r="AK174" s="196"/>
      <c r="AL174" s="196"/>
      <c r="AM174" s="197"/>
      <c r="AN174" s="195" t="s">
        <v>25</v>
      </c>
      <c r="AO174" s="163"/>
      <c r="AP174" s="164"/>
    </row>
    <row r="175" spans="1:42" s="21" customFormat="1" ht="24" customHeight="1">
      <c r="A175" s="24"/>
      <c r="B175" s="87"/>
      <c r="C175" s="192"/>
      <c r="D175" s="192"/>
      <c r="E175" s="192"/>
      <c r="F175" s="192"/>
      <c r="G175" s="192"/>
      <c r="H175" s="192"/>
      <c r="I175" s="192"/>
      <c r="J175" s="192"/>
      <c r="K175" s="192"/>
      <c r="L175" s="192"/>
      <c r="M175" s="192"/>
      <c r="N175" s="192"/>
      <c r="O175" s="192"/>
      <c r="P175" s="192"/>
      <c r="Q175" s="192"/>
      <c r="R175" s="44"/>
      <c r="S175" s="178" t="s">
        <v>23</v>
      </c>
      <c r="T175" s="207"/>
      <c r="U175" s="117"/>
      <c r="V175" s="207"/>
      <c r="W175" s="208"/>
      <c r="X175" s="178" t="s">
        <v>24</v>
      </c>
      <c r="Y175" s="207"/>
      <c r="Z175" s="208"/>
      <c r="AA175" s="178" t="s">
        <v>23</v>
      </c>
      <c r="AB175" s="207"/>
      <c r="AC175" s="207"/>
      <c r="AD175" s="117"/>
      <c r="AE175" s="208"/>
      <c r="AF175" s="178" t="s">
        <v>24</v>
      </c>
      <c r="AG175" s="207"/>
      <c r="AH175" s="114"/>
      <c r="AI175" s="198"/>
      <c r="AJ175" s="199"/>
      <c r="AK175" s="199"/>
      <c r="AL175" s="199"/>
      <c r="AM175" s="200"/>
      <c r="AN175" s="165"/>
      <c r="AO175" s="166"/>
      <c r="AP175" s="167"/>
    </row>
    <row r="176" spans="1:49" s="21" customFormat="1" ht="24" customHeight="1">
      <c r="A176" s="24"/>
      <c r="B176" s="86"/>
      <c r="C176" s="158" t="s">
        <v>27</v>
      </c>
      <c r="D176" s="159"/>
      <c r="E176" s="161"/>
      <c r="F176" s="161"/>
      <c r="G176" s="161"/>
      <c r="H176" s="161"/>
      <c r="I176" s="161"/>
      <c r="J176" s="161"/>
      <c r="K176" s="161"/>
      <c r="L176" s="161"/>
      <c r="M176" s="161"/>
      <c r="N176" s="161"/>
      <c r="O176" s="161"/>
      <c r="P176" s="161"/>
      <c r="Q176" s="161"/>
      <c r="R176" s="80"/>
      <c r="S176" s="209">
        <f>SUM(S177:W179)</f>
        <v>396376527</v>
      </c>
      <c r="T176" s="210"/>
      <c r="U176" s="211"/>
      <c r="V176" s="210"/>
      <c r="W176" s="212"/>
      <c r="X176" s="201">
        <f aca="true" t="shared" si="9" ref="X176:X191">+S176/$S$191*100</f>
        <v>50.622620779514016</v>
      </c>
      <c r="Y176" s="202"/>
      <c r="Z176" s="203"/>
      <c r="AA176" s="209">
        <f>SUM(AA177:AE179)</f>
        <v>402495933</v>
      </c>
      <c r="AB176" s="210"/>
      <c r="AC176" s="211"/>
      <c r="AD176" s="210"/>
      <c r="AE176" s="212"/>
      <c r="AF176" s="201">
        <f>+AA176/$AA$191*100</f>
        <v>51.069787215384856</v>
      </c>
      <c r="AG176" s="202"/>
      <c r="AH176" s="203"/>
      <c r="AI176" s="181">
        <f aca="true" t="shared" si="10" ref="AI176:AI191">S176-AA176</f>
        <v>-6119406</v>
      </c>
      <c r="AJ176" s="182"/>
      <c r="AK176" s="182"/>
      <c r="AL176" s="182"/>
      <c r="AM176" s="183"/>
      <c r="AN176" s="175">
        <f aca="true" t="shared" si="11" ref="AN176:AN191">AI176/AA176*100</f>
        <v>-1.5203646790637262</v>
      </c>
      <c r="AO176" s="176"/>
      <c r="AP176" s="177"/>
      <c r="AW176" s="29"/>
    </row>
    <row r="177" spans="1:49" s="21" customFormat="1" ht="24" customHeight="1">
      <c r="A177" s="24"/>
      <c r="B177" s="87"/>
      <c r="C177" s="23"/>
      <c r="D177" s="31"/>
      <c r="E177" s="30"/>
      <c r="F177" s="172" t="s">
        <v>63</v>
      </c>
      <c r="G177" s="172"/>
      <c r="H177" s="172"/>
      <c r="I177" s="172"/>
      <c r="J177" s="172"/>
      <c r="K177" s="172"/>
      <c r="L177" s="172"/>
      <c r="M177" s="172"/>
      <c r="N177" s="172"/>
      <c r="O177" s="172"/>
      <c r="P177" s="172"/>
      <c r="Q177" s="172"/>
      <c r="R177" s="80"/>
      <c r="S177" s="209">
        <v>279831844</v>
      </c>
      <c r="T177" s="210"/>
      <c r="U177" s="211"/>
      <c r="V177" s="210"/>
      <c r="W177" s="212"/>
      <c r="X177" s="201">
        <f t="shared" si="9"/>
        <v>35.738295171157105</v>
      </c>
      <c r="Y177" s="202"/>
      <c r="Z177" s="203"/>
      <c r="AA177" s="209">
        <v>278409250</v>
      </c>
      <c r="AB177" s="210"/>
      <c r="AC177" s="211"/>
      <c r="AD177" s="210"/>
      <c r="AE177" s="212"/>
      <c r="AF177" s="201">
        <f>+AA177/$AA$191*100</f>
        <v>35.325328756290524</v>
      </c>
      <c r="AG177" s="202"/>
      <c r="AH177" s="203"/>
      <c r="AI177" s="181">
        <f t="shared" si="10"/>
        <v>1422594</v>
      </c>
      <c r="AJ177" s="182"/>
      <c r="AK177" s="182"/>
      <c r="AL177" s="182"/>
      <c r="AM177" s="183"/>
      <c r="AN177" s="175">
        <f t="shared" si="11"/>
        <v>0.5109722467913692</v>
      </c>
      <c r="AO177" s="176"/>
      <c r="AP177" s="177"/>
      <c r="AW177" s="29"/>
    </row>
    <row r="178" spans="1:49" s="21" customFormat="1" ht="24" customHeight="1">
      <c r="A178" s="24"/>
      <c r="B178" s="87"/>
      <c r="C178" s="23"/>
      <c r="D178" s="23"/>
      <c r="E178" s="78"/>
      <c r="F178" s="160" t="s">
        <v>64</v>
      </c>
      <c r="G178" s="161"/>
      <c r="H178" s="161"/>
      <c r="I178" s="161"/>
      <c r="J178" s="161"/>
      <c r="K178" s="161"/>
      <c r="L178" s="161"/>
      <c r="M178" s="161"/>
      <c r="N178" s="161"/>
      <c r="O178" s="161"/>
      <c r="P178" s="161"/>
      <c r="Q178" s="161"/>
      <c r="R178" s="80"/>
      <c r="S178" s="209">
        <v>13356150</v>
      </c>
      <c r="T178" s="210"/>
      <c r="U178" s="211"/>
      <c r="V178" s="210"/>
      <c r="W178" s="212"/>
      <c r="X178" s="201">
        <f t="shared" si="9"/>
        <v>1.7057602316705958</v>
      </c>
      <c r="Y178" s="202"/>
      <c r="Z178" s="203"/>
      <c r="AA178" s="209">
        <v>14320626</v>
      </c>
      <c r="AB178" s="210"/>
      <c r="AC178" s="211"/>
      <c r="AD178" s="210"/>
      <c r="AE178" s="212"/>
      <c r="AF178" s="201">
        <f>+AA178/$AA$191*100</f>
        <v>1.8170402795377012</v>
      </c>
      <c r="AG178" s="202"/>
      <c r="AH178" s="203"/>
      <c r="AI178" s="181">
        <f t="shared" si="10"/>
        <v>-964476</v>
      </c>
      <c r="AJ178" s="182"/>
      <c r="AK178" s="182"/>
      <c r="AL178" s="182"/>
      <c r="AM178" s="183"/>
      <c r="AN178" s="175">
        <f t="shared" si="11"/>
        <v>-6.734873182219828</v>
      </c>
      <c r="AO178" s="176"/>
      <c r="AP178" s="177"/>
      <c r="AW178" s="29"/>
    </row>
    <row r="179" spans="1:49" s="21" customFormat="1" ht="24" customHeight="1">
      <c r="A179" s="24"/>
      <c r="B179" s="87"/>
      <c r="C179" s="23"/>
      <c r="D179" s="23"/>
      <c r="E179" s="30"/>
      <c r="F179" s="158" t="s">
        <v>65</v>
      </c>
      <c r="G179" s="158"/>
      <c r="H179" s="158"/>
      <c r="I179" s="158"/>
      <c r="J179" s="158"/>
      <c r="K179" s="158"/>
      <c r="L179" s="158"/>
      <c r="M179" s="158"/>
      <c r="N179" s="158"/>
      <c r="O179" s="158"/>
      <c r="P179" s="158"/>
      <c r="Q179" s="158"/>
      <c r="R179" s="80"/>
      <c r="S179" s="209">
        <v>103188533</v>
      </c>
      <c r="T179" s="210"/>
      <c r="U179" s="211"/>
      <c r="V179" s="210"/>
      <c r="W179" s="212"/>
      <c r="X179" s="201">
        <f t="shared" si="9"/>
        <v>13.178565376686313</v>
      </c>
      <c r="Y179" s="202"/>
      <c r="Z179" s="203"/>
      <c r="AA179" s="209">
        <v>109766057</v>
      </c>
      <c r="AB179" s="210"/>
      <c r="AC179" s="211"/>
      <c r="AD179" s="210"/>
      <c r="AE179" s="212"/>
      <c r="AF179" s="201">
        <v>14</v>
      </c>
      <c r="AG179" s="202"/>
      <c r="AH179" s="203"/>
      <c r="AI179" s="181">
        <f t="shared" si="10"/>
        <v>-6577524</v>
      </c>
      <c r="AJ179" s="182"/>
      <c r="AK179" s="182"/>
      <c r="AL179" s="182"/>
      <c r="AM179" s="183"/>
      <c r="AN179" s="175">
        <f t="shared" si="11"/>
        <v>-5.992311448337804</v>
      </c>
      <c r="AO179" s="176"/>
      <c r="AP179" s="177"/>
      <c r="AW179" s="29"/>
    </row>
    <row r="180" spans="1:49" s="21" customFormat="1" ht="24" customHeight="1">
      <c r="A180" s="24"/>
      <c r="B180" s="86"/>
      <c r="C180" s="158" t="s">
        <v>66</v>
      </c>
      <c r="D180" s="159"/>
      <c r="E180" s="161"/>
      <c r="F180" s="161"/>
      <c r="G180" s="161"/>
      <c r="H180" s="161"/>
      <c r="I180" s="161"/>
      <c r="J180" s="161"/>
      <c r="K180" s="161"/>
      <c r="L180" s="161"/>
      <c r="M180" s="161"/>
      <c r="N180" s="161"/>
      <c r="O180" s="161"/>
      <c r="P180" s="161"/>
      <c r="Q180" s="161"/>
      <c r="R180" s="80"/>
      <c r="S180" s="209">
        <f>SUM(S181:W182)</f>
        <v>150311224</v>
      </c>
      <c r="T180" s="210"/>
      <c r="U180" s="211"/>
      <c r="V180" s="210"/>
      <c r="W180" s="212"/>
      <c r="X180" s="201">
        <f t="shared" si="9"/>
        <v>19.196767651825624</v>
      </c>
      <c r="Y180" s="202"/>
      <c r="Z180" s="203"/>
      <c r="AA180" s="209">
        <f>SUM(AA181:AE182)</f>
        <v>144889697</v>
      </c>
      <c r="AB180" s="210"/>
      <c r="AC180" s="211"/>
      <c r="AD180" s="210"/>
      <c r="AE180" s="212"/>
      <c r="AF180" s="201">
        <f aca="true" t="shared" si="12" ref="AF180:AF191">+AA180/$AA$191*100</f>
        <v>18.384001896216887</v>
      </c>
      <c r="AG180" s="202"/>
      <c r="AH180" s="203"/>
      <c r="AI180" s="181">
        <f t="shared" si="10"/>
        <v>5421527</v>
      </c>
      <c r="AJ180" s="182"/>
      <c r="AK180" s="182"/>
      <c r="AL180" s="182"/>
      <c r="AM180" s="183"/>
      <c r="AN180" s="175">
        <f t="shared" si="11"/>
        <v>3.7418305871672852</v>
      </c>
      <c r="AO180" s="176"/>
      <c r="AP180" s="177"/>
      <c r="AW180" s="29"/>
    </row>
    <row r="181" spans="1:49" s="21" customFormat="1" ht="24" customHeight="1">
      <c r="A181" s="24"/>
      <c r="B181" s="87"/>
      <c r="C181" s="23"/>
      <c r="D181" s="31" t="s">
        <v>67</v>
      </c>
      <c r="E181" s="32"/>
      <c r="F181" s="172" t="s">
        <v>68</v>
      </c>
      <c r="G181" s="173"/>
      <c r="H181" s="173"/>
      <c r="I181" s="173"/>
      <c r="J181" s="173"/>
      <c r="K181" s="173"/>
      <c r="L181" s="173"/>
      <c r="M181" s="173"/>
      <c r="N181" s="173"/>
      <c r="O181" s="173"/>
      <c r="P181" s="173"/>
      <c r="Q181" s="173"/>
      <c r="R181" s="80"/>
      <c r="S181" s="209">
        <v>147041205</v>
      </c>
      <c r="T181" s="210"/>
      <c r="U181" s="211"/>
      <c r="V181" s="210"/>
      <c r="W181" s="212"/>
      <c r="X181" s="201">
        <f t="shared" si="9"/>
        <v>18.77914218587868</v>
      </c>
      <c r="Y181" s="202"/>
      <c r="Z181" s="203"/>
      <c r="AA181" s="209">
        <v>142889742</v>
      </c>
      <c r="AB181" s="210"/>
      <c r="AC181" s="211"/>
      <c r="AD181" s="210"/>
      <c r="AE181" s="212"/>
      <c r="AF181" s="201">
        <f t="shared" si="12"/>
        <v>18.13024212396511</v>
      </c>
      <c r="AG181" s="202"/>
      <c r="AH181" s="203"/>
      <c r="AI181" s="181">
        <f t="shared" si="10"/>
        <v>4151463</v>
      </c>
      <c r="AJ181" s="182"/>
      <c r="AK181" s="182"/>
      <c r="AL181" s="182"/>
      <c r="AM181" s="183"/>
      <c r="AN181" s="175">
        <f t="shared" si="11"/>
        <v>2.905361114025946</v>
      </c>
      <c r="AO181" s="176"/>
      <c r="AP181" s="177"/>
      <c r="AW181" s="29"/>
    </row>
    <row r="182" spans="1:49" s="21" customFormat="1" ht="24" customHeight="1">
      <c r="A182" s="24"/>
      <c r="B182" s="87"/>
      <c r="C182" s="23"/>
      <c r="D182" s="23" t="s">
        <v>67</v>
      </c>
      <c r="E182" s="75"/>
      <c r="F182" s="158" t="s">
        <v>69</v>
      </c>
      <c r="G182" s="159"/>
      <c r="H182" s="159"/>
      <c r="I182" s="159"/>
      <c r="J182" s="159"/>
      <c r="K182" s="159"/>
      <c r="L182" s="159"/>
      <c r="M182" s="159"/>
      <c r="N182" s="159"/>
      <c r="O182" s="159"/>
      <c r="P182" s="159"/>
      <c r="Q182" s="159"/>
      <c r="R182" s="80"/>
      <c r="S182" s="209">
        <v>3270019</v>
      </c>
      <c r="T182" s="210"/>
      <c r="U182" s="211"/>
      <c r="V182" s="210"/>
      <c r="W182" s="212"/>
      <c r="X182" s="201">
        <f t="shared" si="9"/>
        <v>0.417625465946942</v>
      </c>
      <c r="Y182" s="202"/>
      <c r="Z182" s="203"/>
      <c r="AA182" s="209">
        <v>1999955</v>
      </c>
      <c r="AB182" s="210"/>
      <c r="AC182" s="211"/>
      <c r="AD182" s="210"/>
      <c r="AE182" s="212"/>
      <c r="AF182" s="201">
        <f t="shared" si="12"/>
        <v>0.2537597722517733</v>
      </c>
      <c r="AG182" s="202"/>
      <c r="AH182" s="203"/>
      <c r="AI182" s="181">
        <f t="shared" si="10"/>
        <v>1270064</v>
      </c>
      <c r="AJ182" s="182"/>
      <c r="AK182" s="182"/>
      <c r="AL182" s="182"/>
      <c r="AM182" s="183"/>
      <c r="AN182" s="175">
        <f t="shared" si="11"/>
        <v>63.50462885414922</v>
      </c>
      <c r="AO182" s="176"/>
      <c r="AP182" s="177"/>
      <c r="AW182" s="29"/>
    </row>
    <row r="183" spans="1:49" s="21" customFormat="1" ht="24" customHeight="1">
      <c r="A183" s="24"/>
      <c r="B183" s="86"/>
      <c r="C183" s="158" t="s">
        <v>48</v>
      </c>
      <c r="D183" s="159"/>
      <c r="E183" s="161"/>
      <c r="F183" s="161"/>
      <c r="G183" s="161"/>
      <c r="H183" s="161"/>
      <c r="I183" s="161"/>
      <c r="J183" s="161"/>
      <c r="K183" s="161"/>
      <c r="L183" s="161"/>
      <c r="M183" s="161"/>
      <c r="N183" s="161"/>
      <c r="O183" s="161"/>
      <c r="P183" s="161"/>
      <c r="Q183" s="161"/>
      <c r="R183" s="80"/>
      <c r="S183" s="209">
        <f>SUM(S184:W190)</f>
        <v>236315027</v>
      </c>
      <c r="T183" s="210"/>
      <c r="U183" s="211"/>
      <c r="V183" s="210"/>
      <c r="W183" s="212"/>
      <c r="X183" s="201">
        <f t="shared" si="9"/>
        <v>30.18061156866036</v>
      </c>
      <c r="Y183" s="202"/>
      <c r="Z183" s="203"/>
      <c r="AA183" s="209">
        <f>SUM(AA184:AE190)</f>
        <v>240743624</v>
      </c>
      <c r="AB183" s="210"/>
      <c r="AC183" s="211"/>
      <c r="AD183" s="210"/>
      <c r="AE183" s="212"/>
      <c r="AF183" s="201">
        <f t="shared" si="12"/>
        <v>30.546210888398264</v>
      </c>
      <c r="AG183" s="202"/>
      <c r="AH183" s="203"/>
      <c r="AI183" s="181">
        <f t="shared" si="10"/>
        <v>-4428597</v>
      </c>
      <c r="AJ183" s="182"/>
      <c r="AK183" s="182"/>
      <c r="AL183" s="182"/>
      <c r="AM183" s="183"/>
      <c r="AN183" s="175">
        <f t="shared" si="11"/>
        <v>-1.8395490299672486</v>
      </c>
      <c r="AO183" s="176"/>
      <c r="AP183" s="177"/>
      <c r="AW183" s="29"/>
    </row>
    <row r="184" spans="1:49" s="21" customFormat="1" ht="24" customHeight="1">
      <c r="A184" s="24"/>
      <c r="B184" s="87"/>
      <c r="C184" s="26"/>
      <c r="D184" s="46"/>
      <c r="E184" s="47"/>
      <c r="F184" s="172" t="s">
        <v>70</v>
      </c>
      <c r="G184" s="173"/>
      <c r="H184" s="173"/>
      <c r="I184" s="173"/>
      <c r="J184" s="173"/>
      <c r="K184" s="173"/>
      <c r="L184" s="173"/>
      <c r="M184" s="173"/>
      <c r="N184" s="173"/>
      <c r="O184" s="173"/>
      <c r="P184" s="173"/>
      <c r="Q184" s="173"/>
      <c r="R184" s="79"/>
      <c r="S184" s="209">
        <v>27767573</v>
      </c>
      <c r="T184" s="210"/>
      <c r="U184" s="211"/>
      <c r="V184" s="210"/>
      <c r="W184" s="212"/>
      <c r="X184" s="201">
        <f t="shared" si="9"/>
        <v>3.5462930375452637</v>
      </c>
      <c r="Y184" s="202"/>
      <c r="Z184" s="203"/>
      <c r="AA184" s="209">
        <v>29355387</v>
      </c>
      <c r="AB184" s="210"/>
      <c r="AC184" s="211"/>
      <c r="AD184" s="210"/>
      <c r="AE184" s="212"/>
      <c r="AF184" s="201">
        <f t="shared" si="12"/>
        <v>3.7246919653105532</v>
      </c>
      <c r="AG184" s="202"/>
      <c r="AH184" s="203"/>
      <c r="AI184" s="181">
        <f t="shared" si="10"/>
        <v>-1587814</v>
      </c>
      <c r="AJ184" s="182"/>
      <c r="AK184" s="182"/>
      <c r="AL184" s="182"/>
      <c r="AM184" s="183"/>
      <c r="AN184" s="175">
        <f t="shared" si="11"/>
        <v>-5.408935675077286</v>
      </c>
      <c r="AO184" s="176"/>
      <c r="AP184" s="177"/>
      <c r="AW184" s="29"/>
    </row>
    <row r="185" spans="1:49" s="21" customFormat="1" ht="24" customHeight="1">
      <c r="A185" s="24"/>
      <c r="B185" s="87"/>
      <c r="C185" s="26"/>
      <c r="D185" s="26"/>
      <c r="E185" s="77"/>
      <c r="F185" s="160" t="s">
        <v>71</v>
      </c>
      <c r="G185" s="161"/>
      <c r="H185" s="161"/>
      <c r="I185" s="161"/>
      <c r="J185" s="161"/>
      <c r="K185" s="161"/>
      <c r="L185" s="161"/>
      <c r="M185" s="161"/>
      <c r="N185" s="161"/>
      <c r="O185" s="161"/>
      <c r="P185" s="161"/>
      <c r="Q185" s="161"/>
      <c r="R185" s="79"/>
      <c r="S185" s="209">
        <v>2736726</v>
      </c>
      <c r="T185" s="210"/>
      <c r="U185" s="211"/>
      <c r="V185" s="210"/>
      <c r="W185" s="212"/>
      <c r="X185" s="201">
        <f t="shared" si="9"/>
        <v>0.3495167676148398</v>
      </c>
      <c r="Y185" s="202"/>
      <c r="Z185" s="203"/>
      <c r="AA185" s="209">
        <v>2639436</v>
      </c>
      <c r="AB185" s="210"/>
      <c r="AC185" s="211"/>
      <c r="AD185" s="210"/>
      <c r="AE185" s="212"/>
      <c r="AF185" s="201">
        <f t="shared" si="12"/>
        <v>0.33489887434123844</v>
      </c>
      <c r="AG185" s="202"/>
      <c r="AH185" s="203"/>
      <c r="AI185" s="181">
        <f t="shared" si="10"/>
        <v>97290</v>
      </c>
      <c r="AJ185" s="182"/>
      <c r="AK185" s="182"/>
      <c r="AL185" s="182"/>
      <c r="AM185" s="183"/>
      <c r="AN185" s="175">
        <f t="shared" si="11"/>
        <v>3.6860147395125322</v>
      </c>
      <c r="AO185" s="176"/>
      <c r="AP185" s="177"/>
      <c r="AW185" s="29"/>
    </row>
    <row r="186" spans="1:49" s="21" customFormat="1" ht="24" customHeight="1">
      <c r="A186" s="24"/>
      <c r="B186" s="87"/>
      <c r="C186" s="26"/>
      <c r="D186" s="26"/>
      <c r="E186" s="77"/>
      <c r="F186" s="160" t="s">
        <v>72</v>
      </c>
      <c r="G186" s="161"/>
      <c r="H186" s="161"/>
      <c r="I186" s="161"/>
      <c r="J186" s="161"/>
      <c r="K186" s="161"/>
      <c r="L186" s="161"/>
      <c r="M186" s="161"/>
      <c r="N186" s="161"/>
      <c r="O186" s="161"/>
      <c r="P186" s="161"/>
      <c r="Q186" s="161"/>
      <c r="R186" s="79"/>
      <c r="S186" s="209">
        <v>139531802</v>
      </c>
      <c r="T186" s="210"/>
      <c r="U186" s="211"/>
      <c r="V186" s="210"/>
      <c r="W186" s="212"/>
      <c r="X186" s="201">
        <f t="shared" si="9"/>
        <v>17.820090288364213</v>
      </c>
      <c r="Y186" s="202"/>
      <c r="Z186" s="203"/>
      <c r="AA186" s="209">
        <v>135691819</v>
      </c>
      <c r="AB186" s="210"/>
      <c r="AC186" s="211"/>
      <c r="AD186" s="210"/>
      <c r="AE186" s="212"/>
      <c r="AF186" s="201">
        <f t="shared" si="12"/>
        <v>17.21694992430772</v>
      </c>
      <c r="AG186" s="202"/>
      <c r="AH186" s="203"/>
      <c r="AI186" s="181">
        <f t="shared" si="10"/>
        <v>3839983</v>
      </c>
      <c r="AJ186" s="182"/>
      <c r="AK186" s="182"/>
      <c r="AL186" s="182"/>
      <c r="AM186" s="183"/>
      <c r="AN186" s="175">
        <f t="shared" si="11"/>
        <v>2.8299296363622335</v>
      </c>
      <c r="AO186" s="176"/>
      <c r="AP186" s="177"/>
      <c r="AW186" s="29"/>
    </row>
    <row r="187" spans="1:49" s="21" customFormat="1" ht="24" customHeight="1">
      <c r="A187" s="24"/>
      <c r="B187" s="87"/>
      <c r="C187" s="26"/>
      <c r="D187" s="26"/>
      <c r="E187" s="77"/>
      <c r="F187" s="160" t="s">
        <v>73</v>
      </c>
      <c r="G187" s="161"/>
      <c r="H187" s="161"/>
      <c r="I187" s="161"/>
      <c r="J187" s="161"/>
      <c r="K187" s="161"/>
      <c r="L187" s="161"/>
      <c r="M187" s="161"/>
      <c r="N187" s="161"/>
      <c r="O187" s="161"/>
      <c r="P187" s="161"/>
      <c r="Q187" s="161"/>
      <c r="R187" s="79"/>
      <c r="S187" s="209">
        <v>5945277</v>
      </c>
      <c r="T187" s="210"/>
      <c r="U187" s="211"/>
      <c r="V187" s="210"/>
      <c r="W187" s="212"/>
      <c r="X187" s="201">
        <f t="shared" si="9"/>
        <v>0.7592919421289716</v>
      </c>
      <c r="Y187" s="202"/>
      <c r="Z187" s="203"/>
      <c r="AA187" s="209">
        <v>5616570</v>
      </c>
      <c r="AB187" s="210"/>
      <c r="AC187" s="211"/>
      <c r="AD187" s="210"/>
      <c r="AE187" s="212"/>
      <c r="AF187" s="201">
        <f t="shared" si="12"/>
        <v>0.7126457965484935</v>
      </c>
      <c r="AG187" s="202"/>
      <c r="AH187" s="203"/>
      <c r="AI187" s="181">
        <f t="shared" si="10"/>
        <v>328707</v>
      </c>
      <c r="AJ187" s="182"/>
      <c r="AK187" s="182"/>
      <c r="AL187" s="182"/>
      <c r="AM187" s="183"/>
      <c r="AN187" s="175">
        <f t="shared" si="11"/>
        <v>5.852450873041732</v>
      </c>
      <c r="AO187" s="176"/>
      <c r="AP187" s="177"/>
      <c r="AW187" s="29"/>
    </row>
    <row r="188" spans="1:49" s="21" customFormat="1" ht="24" customHeight="1">
      <c r="A188" s="24"/>
      <c r="B188" s="87"/>
      <c r="C188" s="26"/>
      <c r="D188" s="26"/>
      <c r="E188" s="77"/>
      <c r="F188" s="160" t="s">
        <v>74</v>
      </c>
      <c r="G188" s="161"/>
      <c r="H188" s="161"/>
      <c r="I188" s="161"/>
      <c r="J188" s="161"/>
      <c r="K188" s="161"/>
      <c r="L188" s="161"/>
      <c r="M188" s="161"/>
      <c r="N188" s="161"/>
      <c r="O188" s="161"/>
      <c r="P188" s="161"/>
      <c r="Q188" s="161"/>
      <c r="R188" s="79"/>
      <c r="S188" s="209">
        <v>2305981</v>
      </c>
      <c r="T188" s="210"/>
      <c r="U188" s="211"/>
      <c r="V188" s="210"/>
      <c r="W188" s="212"/>
      <c r="X188" s="201">
        <f t="shared" si="9"/>
        <v>0.2945048299688153</v>
      </c>
      <c r="Y188" s="202"/>
      <c r="Z188" s="203"/>
      <c r="AA188" s="209">
        <v>2815035</v>
      </c>
      <c r="AB188" s="210"/>
      <c r="AC188" s="211"/>
      <c r="AD188" s="210"/>
      <c r="AE188" s="212"/>
      <c r="AF188" s="201">
        <f t="shared" si="12"/>
        <v>0.35717935677591284</v>
      </c>
      <c r="AG188" s="202"/>
      <c r="AH188" s="203"/>
      <c r="AI188" s="181">
        <f t="shared" si="10"/>
        <v>-509054</v>
      </c>
      <c r="AJ188" s="182"/>
      <c r="AK188" s="182"/>
      <c r="AL188" s="182"/>
      <c r="AM188" s="183"/>
      <c r="AN188" s="175">
        <f t="shared" si="11"/>
        <v>-18.083398607832585</v>
      </c>
      <c r="AO188" s="176"/>
      <c r="AP188" s="177"/>
      <c r="AW188" s="29"/>
    </row>
    <row r="189" spans="1:49" s="21" customFormat="1" ht="24" customHeight="1">
      <c r="A189" s="24"/>
      <c r="B189" s="87"/>
      <c r="C189" s="26"/>
      <c r="D189" s="26"/>
      <c r="E189" s="77"/>
      <c r="F189" s="160" t="s">
        <v>75</v>
      </c>
      <c r="G189" s="161"/>
      <c r="H189" s="161"/>
      <c r="I189" s="161"/>
      <c r="J189" s="161"/>
      <c r="K189" s="161"/>
      <c r="L189" s="161"/>
      <c r="M189" s="161"/>
      <c r="N189" s="161"/>
      <c r="O189" s="161"/>
      <c r="P189" s="161"/>
      <c r="Q189" s="161"/>
      <c r="R189" s="79"/>
      <c r="S189" s="209">
        <v>50583060</v>
      </c>
      <c r="T189" s="210"/>
      <c r="U189" s="211"/>
      <c r="V189" s="210"/>
      <c r="W189" s="212"/>
      <c r="X189" s="201">
        <f t="shared" si="9"/>
        <v>6.460137999663648</v>
      </c>
      <c r="Y189" s="202"/>
      <c r="Z189" s="203"/>
      <c r="AA189" s="209">
        <v>54225964</v>
      </c>
      <c r="AB189" s="210"/>
      <c r="AC189" s="211"/>
      <c r="AD189" s="210"/>
      <c r="AE189" s="212"/>
      <c r="AF189" s="201">
        <f t="shared" si="12"/>
        <v>6.880338945012691</v>
      </c>
      <c r="AG189" s="202"/>
      <c r="AH189" s="203"/>
      <c r="AI189" s="181">
        <f t="shared" si="10"/>
        <v>-3642904</v>
      </c>
      <c r="AJ189" s="182"/>
      <c r="AK189" s="182"/>
      <c r="AL189" s="182"/>
      <c r="AM189" s="183"/>
      <c r="AN189" s="175">
        <f t="shared" si="11"/>
        <v>-6.7180068942619435</v>
      </c>
      <c r="AO189" s="176"/>
      <c r="AP189" s="177"/>
      <c r="AW189" s="29"/>
    </row>
    <row r="190" spans="1:49" s="21" customFormat="1" ht="24" customHeight="1">
      <c r="A190" s="24"/>
      <c r="B190" s="87"/>
      <c r="C190" s="43"/>
      <c r="D190" s="43"/>
      <c r="E190" s="77"/>
      <c r="F190" s="160" t="s">
        <v>76</v>
      </c>
      <c r="G190" s="161"/>
      <c r="H190" s="161"/>
      <c r="I190" s="161"/>
      <c r="J190" s="161"/>
      <c r="K190" s="161"/>
      <c r="L190" s="161"/>
      <c r="M190" s="161"/>
      <c r="N190" s="161"/>
      <c r="O190" s="161"/>
      <c r="P190" s="161"/>
      <c r="Q190" s="161"/>
      <c r="R190" s="79"/>
      <c r="S190" s="209">
        <v>7444608</v>
      </c>
      <c r="T190" s="210"/>
      <c r="U190" s="211"/>
      <c r="V190" s="210"/>
      <c r="W190" s="212"/>
      <c r="X190" s="201">
        <f t="shared" si="9"/>
        <v>0.950776703374608</v>
      </c>
      <c r="Y190" s="202"/>
      <c r="Z190" s="203"/>
      <c r="AA190" s="209">
        <v>10399413</v>
      </c>
      <c r="AB190" s="210"/>
      <c r="AC190" s="211"/>
      <c r="AD190" s="210"/>
      <c r="AE190" s="212"/>
      <c r="AF190" s="201">
        <f t="shared" si="12"/>
        <v>1.3195060261016527</v>
      </c>
      <c r="AG190" s="202"/>
      <c r="AH190" s="203"/>
      <c r="AI190" s="181">
        <f t="shared" si="10"/>
        <v>-2954805</v>
      </c>
      <c r="AJ190" s="182"/>
      <c r="AK190" s="182"/>
      <c r="AL190" s="182"/>
      <c r="AM190" s="183"/>
      <c r="AN190" s="175">
        <f t="shared" si="11"/>
        <v>-28.41319024448784</v>
      </c>
      <c r="AO190" s="176"/>
      <c r="AP190" s="177"/>
      <c r="AW190" s="29"/>
    </row>
    <row r="191" spans="1:42" s="21" customFormat="1" ht="24" customHeight="1">
      <c r="A191" s="24"/>
      <c r="B191" s="88"/>
      <c r="C191" s="160" t="s">
        <v>26</v>
      </c>
      <c r="D191" s="161"/>
      <c r="E191" s="161"/>
      <c r="F191" s="161"/>
      <c r="G191" s="161"/>
      <c r="H191" s="161"/>
      <c r="I191" s="161"/>
      <c r="J191" s="161"/>
      <c r="K191" s="161"/>
      <c r="L191" s="161"/>
      <c r="M191" s="161"/>
      <c r="N191" s="161"/>
      <c r="O191" s="161"/>
      <c r="P191" s="161"/>
      <c r="Q191" s="161"/>
      <c r="R191" s="80"/>
      <c r="S191" s="209">
        <f>+S176+S180+SUM(S184:W190)</f>
        <v>783002778</v>
      </c>
      <c r="T191" s="210"/>
      <c r="U191" s="211"/>
      <c r="V191" s="210"/>
      <c r="W191" s="212"/>
      <c r="X191" s="201">
        <f t="shared" si="9"/>
        <v>100</v>
      </c>
      <c r="Y191" s="202"/>
      <c r="Z191" s="203"/>
      <c r="AA191" s="209">
        <f>+AA176+AA180+SUM(AA184:AE190)</f>
        <v>788129254</v>
      </c>
      <c r="AB191" s="210"/>
      <c r="AC191" s="211"/>
      <c r="AD191" s="210"/>
      <c r="AE191" s="212"/>
      <c r="AF191" s="201">
        <f t="shared" si="12"/>
        <v>100</v>
      </c>
      <c r="AG191" s="202"/>
      <c r="AH191" s="203"/>
      <c r="AI191" s="181">
        <f t="shared" si="10"/>
        <v>-5126476</v>
      </c>
      <c r="AJ191" s="182"/>
      <c r="AK191" s="182"/>
      <c r="AL191" s="182"/>
      <c r="AM191" s="183"/>
      <c r="AN191" s="175">
        <f t="shared" si="11"/>
        <v>-0.6504613264869369</v>
      </c>
      <c r="AO191" s="176"/>
      <c r="AP191" s="177"/>
    </row>
    <row r="192" s="21" customFormat="1" ht="14.25"/>
    <row r="193" s="21" customFormat="1" ht="14.25"/>
    <row r="194" s="21" customFormat="1" ht="14.25"/>
    <row r="195" spans="2:42" s="21" customFormat="1" ht="18">
      <c r="B195" s="280" t="s">
        <v>12</v>
      </c>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1"/>
      <c r="AJ195" s="281"/>
      <c r="AK195" s="281"/>
      <c r="AL195" s="281"/>
      <c r="AM195" s="281"/>
      <c r="AN195" s="281"/>
      <c r="AO195" s="281"/>
      <c r="AP195" s="281"/>
    </row>
    <row r="196" s="21" customFormat="1" ht="14.25"/>
    <row r="197" spans="2:42" s="21" customFormat="1" ht="29.25" customHeight="1">
      <c r="B197" s="204" t="s">
        <v>32</v>
      </c>
      <c r="C197" s="163"/>
      <c r="D197" s="163"/>
      <c r="E197" s="163"/>
      <c r="F197" s="163"/>
      <c r="G197" s="163"/>
      <c r="H197" s="163"/>
      <c r="I197" s="163"/>
      <c r="J197" s="163"/>
      <c r="K197" s="163"/>
      <c r="L197" s="164"/>
      <c r="M197" s="215" t="s">
        <v>54</v>
      </c>
      <c r="N197" s="216"/>
      <c r="O197" s="216"/>
      <c r="P197" s="216"/>
      <c r="Q197" s="217"/>
      <c r="R197" s="215" t="s">
        <v>55</v>
      </c>
      <c r="S197" s="216"/>
      <c r="T197" s="216"/>
      <c r="U197" s="216"/>
      <c r="V197" s="217"/>
      <c r="W197" s="215" t="s">
        <v>52</v>
      </c>
      <c r="X197" s="216"/>
      <c r="Y197" s="216"/>
      <c r="Z197" s="216"/>
      <c r="AA197" s="217"/>
      <c r="AB197" s="215" t="s">
        <v>53</v>
      </c>
      <c r="AC197" s="276"/>
      <c r="AD197" s="276"/>
      <c r="AE197" s="276"/>
      <c r="AF197" s="164"/>
      <c r="AG197" s="275" t="s">
        <v>79</v>
      </c>
      <c r="AH197" s="275"/>
      <c r="AI197" s="275"/>
      <c r="AJ197" s="275"/>
      <c r="AK197" s="275"/>
      <c r="AL197" s="275" t="s">
        <v>162</v>
      </c>
      <c r="AM197" s="275"/>
      <c r="AN197" s="275"/>
      <c r="AO197" s="275"/>
      <c r="AP197" s="275"/>
    </row>
    <row r="198" spans="2:42" s="21" customFormat="1" ht="29.25" customHeight="1">
      <c r="B198" s="165"/>
      <c r="C198" s="166"/>
      <c r="D198" s="166"/>
      <c r="E198" s="166"/>
      <c r="F198" s="166"/>
      <c r="G198" s="166"/>
      <c r="H198" s="166"/>
      <c r="I198" s="166"/>
      <c r="J198" s="166"/>
      <c r="K198" s="166"/>
      <c r="L198" s="167"/>
      <c r="M198" s="218"/>
      <c r="N198" s="219"/>
      <c r="O198" s="219"/>
      <c r="P198" s="219"/>
      <c r="Q198" s="220"/>
      <c r="R198" s="218"/>
      <c r="S198" s="219"/>
      <c r="T198" s="219"/>
      <c r="U198" s="219"/>
      <c r="V198" s="220"/>
      <c r="W198" s="218"/>
      <c r="X198" s="219"/>
      <c r="Y198" s="219"/>
      <c r="Z198" s="219"/>
      <c r="AA198" s="220"/>
      <c r="AB198" s="277"/>
      <c r="AC198" s="278"/>
      <c r="AD198" s="278"/>
      <c r="AE198" s="278"/>
      <c r="AF198" s="167"/>
      <c r="AG198" s="275"/>
      <c r="AH198" s="275"/>
      <c r="AI198" s="275"/>
      <c r="AJ198" s="275"/>
      <c r="AK198" s="275"/>
      <c r="AL198" s="275"/>
      <c r="AM198" s="275"/>
      <c r="AN198" s="275"/>
      <c r="AO198" s="275"/>
      <c r="AP198" s="275"/>
    </row>
    <row r="199" spans="2:42" s="21" customFormat="1" ht="29.25" customHeight="1">
      <c r="B199" s="232" t="s">
        <v>28</v>
      </c>
      <c r="C199" s="233"/>
      <c r="D199" s="233"/>
      <c r="E199" s="233"/>
      <c r="F199" s="233"/>
      <c r="G199" s="233"/>
      <c r="H199" s="233"/>
      <c r="I199" s="233"/>
      <c r="J199" s="233"/>
      <c r="K199" s="233"/>
      <c r="L199" s="234"/>
      <c r="M199" s="204">
        <v>0.45554</v>
      </c>
      <c r="N199" s="163"/>
      <c r="O199" s="163"/>
      <c r="P199" s="163"/>
      <c r="Q199" s="164"/>
      <c r="R199" s="204">
        <v>0.45845</v>
      </c>
      <c r="S199" s="163"/>
      <c r="T199" s="163"/>
      <c r="U199" s="163"/>
      <c r="V199" s="164"/>
      <c r="W199" s="204">
        <v>0.46261</v>
      </c>
      <c r="X199" s="163"/>
      <c r="Y199" s="163"/>
      <c r="Z199" s="163"/>
      <c r="AA199" s="164"/>
      <c r="AB199" s="204">
        <v>0.47026</v>
      </c>
      <c r="AC199" s="190"/>
      <c r="AD199" s="190"/>
      <c r="AE199" s="190"/>
      <c r="AF199" s="164"/>
      <c r="AG199" s="256">
        <v>0.48082</v>
      </c>
      <c r="AH199" s="256"/>
      <c r="AI199" s="256"/>
      <c r="AJ199" s="256"/>
      <c r="AK199" s="256"/>
      <c r="AL199" s="256">
        <v>0.50871</v>
      </c>
      <c r="AM199" s="256"/>
      <c r="AN199" s="256"/>
      <c r="AO199" s="256"/>
      <c r="AP199" s="256"/>
    </row>
    <row r="200" spans="2:42" s="21" customFormat="1" ht="29.25" customHeight="1">
      <c r="B200" s="235"/>
      <c r="C200" s="236"/>
      <c r="D200" s="236"/>
      <c r="E200" s="236"/>
      <c r="F200" s="236"/>
      <c r="G200" s="236"/>
      <c r="H200" s="236"/>
      <c r="I200" s="236"/>
      <c r="J200" s="236"/>
      <c r="K200" s="236"/>
      <c r="L200" s="237"/>
      <c r="M200" s="165"/>
      <c r="N200" s="166"/>
      <c r="O200" s="166"/>
      <c r="P200" s="166"/>
      <c r="Q200" s="167"/>
      <c r="R200" s="165"/>
      <c r="S200" s="166"/>
      <c r="T200" s="166"/>
      <c r="U200" s="166"/>
      <c r="V200" s="167"/>
      <c r="W200" s="165"/>
      <c r="X200" s="166"/>
      <c r="Y200" s="166"/>
      <c r="Z200" s="166"/>
      <c r="AA200" s="167"/>
      <c r="AB200" s="205"/>
      <c r="AC200" s="206"/>
      <c r="AD200" s="206"/>
      <c r="AE200" s="206"/>
      <c r="AF200" s="167"/>
      <c r="AG200" s="256"/>
      <c r="AH200" s="256"/>
      <c r="AI200" s="256"/>
      <c r="AJ200" s="256"/>
      <c r="AK200" s="256"/>
      <c r="AL200" s="256"/>
      <c r="AM200" s="256"/>
      <c r="AN200" s="256"/>
      <c r="AO200" s="256"/>
      <c r="AP200" s="256"/>
    </row>
    <row r="201" spans="2:42" s="21" customFormat="1" ht="29.25" customHeight="1">
      <c r="B201" s="232" t="s">
        <v>29</v>
      </c>
      <c r="C201" s="233"/>
      <c r="D201" s="233"/>
      <c r="E201" s="233"/>
      <c r="F201" s="233"/>
      <c r="G201" s="233"/>
      <c r="H201" s="233"/>
      <c r="I201" s="233"/>
      <c r="J201" s="233"/>
      <c r="K201" s="233"/>
      <c r="L201" s="234"/>
      <c r="M201" s="215" t="s">
        <v>56</v>
      </c>
      <c r="N201" s="216"/>
      <c r="O201" s="216"/>
      <c r="P201" s="216"/>
      <c r="Q201" s="217"/>
      <c r="R201" s="215" t="s">
        <v>119</v>
      </c>
      <c r="S201" s="216"/>
      <c r="T201" s="216"/>
      <c r="U201" s="216"/>
      <c r="V201" s="217"/>
      <c r="W201" s="215" t="s">
        <v>57</v>
      </c>
      <c r="X201" s="163"/>
      <c r="Y201" s="163"/>
      <c r="Z201" s="163"/>
      <c r="AA201" s="164"/>
      <c r="AB201" s="215" t="s">
        <v>77</v>
      </c>
      <c r="AC201" s="276"/>
      <c r="AD201" s="276"/>
      <c r="AE201" s="276"/>
      <c r="AF201" s="164"/>
      <c r="AG201" s="275" t="s">
        <v>89</v>
      </c>
      <c r="AH201" s="275"/>
      <c r="AI201" s="275"/>
      <c r="AJ201" s="275"/>
      <c r="AK201" s="275"/>
      <c r="AL201" s="275" t="s">
        <v>13</v>
      </c>
      <c r="AM201" s="275"/>
      <c r="AN201" s="275"/>
      <c r="AO201" s="275"/>
      <c r="AP201" s="275"/>
    </row>
    <row r="202" spans="2:42" s="21" customFormat="1" ht="29.25" customHeight="1">
      <c r="B202" s="235"/>
      <c r="C202" s="236"/>
      <c r="D202" s="236"/>
      <c r="E202" s="236"/>
      <c r="F202" s="236"/>
      <c r="G202" s="236"/>
      <c r="H202" s="236"/>
      <c r="I202" s="236"/>
      <c r="J202" s="236"/>
      <c r="K202" s="236"/>
      <c r="L202" s="237"/>
      <c r="M202" s="218"/>
      <c r="N202" s="219"/>
      <c r="O202" s="219"/>
      <c r="P202" s="219"/>
      <c r="Q202" s="220"/>
      <c r="R202" s="218"/>
      <c r="S202" s="219"/>
      <c r="T202" s="219"/>
      <c r="U202" s="219"/>
      <c r="V202" s="220"/>
      <c r="W202" s="165"/>
      <c r="X202" s="166"/>
      <c r="Y202" s="166"/>
      <c r="Z202" s="166"/>
      <c r="AA202" s="167"/>
      <c r="AB202" s="277"/>
      <c r="AC202" s="278"/>
      <c r="AD202" s="278"/>
      <c r="AE202" s="278"/>
      <c r="AF202" s="167"/>
      <c r="AG202" s="275"/>
      <c r="AH202" s="275"/>
      <c r="AI202" s="275"/>
      <c r="AJ202" s="275"/>
      <c r="AK202" s="275"/>
      <c r="AL202" s="275"/>
      <c r="AM202" s="275"/>
      <c r="AN202" s="275"/>
      <c r="AO202" s="275"/>
      <c r="AP202" s="275"/>
    </row>
    <row r="203" spans="2:42" s="21" customFormat="1" ht="29.25" customHeight="1">
      <c r="B203" s="232" t="s">
        <v>30</v>
      </c>
      <c r="C203" s="233"/>
      <c r="D203" s="233"/>
      <c r="E203" s="233"/>
      <c r="F203" s="233"/>
      <c r="G203" s="233"/>
      <c r="H203" s="233"/>
      <c r="I203" s="233"/>
      <c r="J203" s="233"/>
      <c r="K203" s="233"/>
      <c r="L203" s="234"/>
      <c r="M203" s="204">
        <v>19.1</v>
      </c>
      <c r="N203" s="163"/>
      <c r="O203" s="163"/>
      <c r="P203" s="163"/>
      <c r="Q203" s="164"/>
      <c r="R203" s="204">
        <v>16.9</v>
      </c>
      <c r="S203" s="163"/>
      <c r="T203" s="163"/>
      <c r="U203" s="163"/>
      <c r="V203" s="164"/>
      <c r="W203" s="204">
        <v>17.8</v>
      </c>
      <c r="X203" s="163"/>
      <c r="Y203" s="163"/>
      <c r="Z203" s="163"/>
      <c r="AA203" s="164"/>
      <c r="AB203" s="204">
        <v>18.4</v>
      </c>
      <c r="AC203" s="190"/>
      <c r="AD203" s="190"/>
      <c r="AE203" s="190"/>
      <c r="AF203" s="164"/>
      <c r="AG203" s="256">
        <v>16.2</v>
      </c>
      <c r="AH203" s="256"/>
      <c r="AI203" s="256"/>
      <c r="AJ203" s="256"/>
      <c r="AK203" s="256"/>
      <c r="AL203" s="256">
        <v>13.1</v>
      </c>
      <c r="AM203" s="256"/>
      <c r="AN203" s="256"/>
      <c r="AO203" s="256"/>
      <c r="AP203" s="256"/>
    </row>
    <row r="204" spans="2:42" s="21" customFormat="1" ht="29.25" customHeight="1">
      <c r="B204" s="235"/>
      <c r="C204" s="236"/>
      <c r="D204" s="236"/>
      <c r="E204" s="236"/>
      <c r="F204" s="236"/>
      <c r="G204" s="236"/>
      <c r="H204" s="236"/>
      <c r="I204" s="236"/>
      <c r="J204" s="236"/>
      <c r="K204" s="236"/>
      <c r="L204" s="237"/>
      <c r="M204" s="165"/>
      <c r="N204" s="166"/>
      <c r="O204" s="166"/>
      <c r="P204" s="166"/>
      <c r="Q204" s="167"/>
      <c r="R204" s="165"/>
      <c r="S204" s="166"/>
      <c r="T204" s="166"/>
      <c r="U204" s="166"/>
      <c r="V204" s="167"/>
      <c r="W204" s="165"/>
      <c r="X204" s="166"/>
      <c r="Y204" s="166"/>
      <c r="Z204" s="166"/>
      <c r="AA204" s="167"/>
      <c r="AB204" s="205"/>
      <c r="AC204" s="206"/>
      <c r="AD204" s="206"/>
      <c r="AE204" s="206"/>
      <c r="AF204" s="167"/>
      <c r="AG204" s="256"/>
      <c r="AH204" s="256"/>
      <c r="AI204" s="256"/>
      <c r="AJ204" s="256"/>
      <c r="AK204" s="256"/>
      <c r="AL204" s="256"/>
      <c r="AM204" s="256"/>
      <c r="AN204" s="256"/>
      <c r="AO204" s="256"/>
      <c r="AP204" s="256"/>
    </row>
    <row r="205" spans="2:42" s="21" customFormat="1" ht="29.25" customHeight="1">
      <c r="B205" s="232" t="s">
        <v>31</v>
      </c>
      <c r="C205" s="233"/>
      <c r="D205" s="233"/>
      <c r="E205" s="233"/>
      <c r="F205" s="233"/>
      <c r="G205" s="233"/>
      <c r="H205" s="233"/>
      <c r="I205" s="233"/>
      <c r="J205" s="233"/>
      <c r="K205" s="233"/>
      <c r="L205" s="234"/>
      <c r="M205" s="204">
        <v>13.8</v>
      </c>
      <c r="N205" s="163"/>
      <c r="O205" s="163"/>
      <c r="P205" s="163"/>
      <c r="Q205" s="164"/>
      <c r="R205" s="204">
        <v>13.9</v>
      </c>
      <c r="S205" s="163"/>
      <c r="T205" s="163"/>
      <c r="U205" s="163"/>
      <c r="V205" s="164"/>
      <c r="W205" s="204">
        <v>13.8</v>
      </c>
      <c r="X205" s="163"/>
      <c r="Y205" s="163"/>
      <c r="Z205" s="163"/>
      <c r="AA205" s="164"/>
      <c r="AB205" s="204">
        <v>13.3</v>
      </c>
      <c r="AC205" s="190"/>
      <c r="AD205" s="190"/>
      <c r="AE205" s="190"/>
      <c r="AF205" s="164"/>
      <c r="AG205" s="256">
        <v>13.2</v>
      </c>
      <c r="AH205" s="256"/>
      <c r="AI205" s="256"/>
      <c r="AJ205" s="256"/>
      <c r="AK205" s="256"/>
      <c r="AL205" s="256">
        <v>11.9</v>
      </c>
      <c r="AM205" s="256"/>
      <c r="AN205" s="256"/>
      <c r="AO205" s="256"/>
      <c r="AP205" s="256"/>
    </row>
    <row r="206" spans="2:42" s="21" customFormat="1" ht="29.25" customHeight="1">
      <c r="B206" s="235"/>
      <c r="C206" s="236"/>
      <c r="D206" s="236"/>
      <c r="E206" s="236"/>
      <c r="F206" s="236"/>
      <c r="G206" s="236"/>
      <c r="H206" s="236"/>
      <c r="I206" s="236"/>
      <c r="J206" s="236"/>
      <c r="K206" s="236"/>
      <c r="L206" s="237"/>
      <c r="M206" s="165"/>
      <c r="N206" s="166"/>
      <c r="O206" s="166"/>
      <c r="P206" s="166"/>
      <c r="Q206" s="167"/>
      <c r="R206" s="165"/>
      <c r="S206" s="166"/>
      <c r="T206" s="166"/>
      <c r="U206" s="166"/>
      <c r="V206" s="167"/>
      <c r="W206" s="165"/>
      <c r="X206" s="166"/>
      <c r="Y206" s="166"/>
      <c r="Z206" s="166"/>
      <c r="AA206" s="167"/>
      <c r="AB206" s="205"/>
      <c r="AC206" s="206"/>
      <c r="AD206" s="206"/>
      <c r="AE206" s="206"/>
      <c r="AF206" s="167"/>
      <c r="AG206" s="256"/>
      <c r="AH206" s="256"/>
      <c r="AI206" s="256"/>
      <c r="AJ206" s="256"/>
      <c r="AK206" s="256"/>
      <c r="AL206" s="256"/>
      <c r="AM206" s="256"/>
      <c r="AN206" s="256"/>
      <c r="AO206" s="256"/>
      <c r="AP206" s="256"/>
    </row>
    <row r="207" spans="2:42" s="21" customFormat="1" ht="29.25" customHeight="1">
      <c r="B207" s="232" t="s">
        <v>80</v>
      </c>
      <c r="C207" s="233"/>
      <c r="D207" s="233"/>
      <c r="E207" s="233"/>
      <c r="F207" s="233"/>
      <c r="G207" s="233"/>
      <c r="H207" s="233"/>
      <c r="I207" s="233"/>
      <c r="J207" s="233"/>
      <c r="K207" s="233"/>
      <c r="L207" s="234"/>
      <c r="M207" s="204" t="s">
        <v>90</v>
      </c>
      <c r="N207" s="163"/>
      <c r="O207" s="163"/>
      <c r="P207" s="163"/>
      <c r="Q207" s="164"/>
      <c r="R207" s="204" t="s">
        <v>90</v>
      </c>
      <c r="S207" s="163"/>
      <c r="T207" s="163"/>
      <c r="U207" s="163"/>
      <c r="V207" s="164"/>
      <c r="W207" s="204" t="s">
        <v>90</v>
      </c>
      <c r="X207" s="163"/>
      <c r="Y207" s="163"/>
      <c r="Z207" s="163"/>
      <c r="AA207" s="164"/>
      <c r="AB207" s="204" t="s">
        <v>90</v>
      </c>
      <c r="AC207" s="190"/>
      <c r="AD207" s="190"/>
      <c r="AE207" s="190"/>
      <c r="AF207" s="164"/>
      <c r="AG207" s="256">
        <v>16.8</v>
      </c>
      <c r="AH207" s="256"/>
      <c r="AI207" s="256"/>
      <c r="AJ207" s="256"/>
      <c r="AK207" s="256"/>
      <c r="AL207" s="256">
        <v>16.2</v>
      </c>
      <c r="AM207" s="256"/>
      <c r="AN207" s="256"/>
      <c r="AO207" s="256"/>
      <c r="AP207" s="256"/>
    </row>
    <row r="208" spans="2:42" s="21" customFormat="1" ht="29.25" customHeight="1">
      <c r="B208" s="235"/>
      <c r="C208" s="236"/>
      <c r="D208" s="236"/>
      <c r="E208" s="236"/>
      <c r="F208" s="236"/>
      <c r="G208" s="236"/>
      <c r="H208" s="236"/>
      <c r="I208" s="236"/>
      <c r="J208" s="236"/>
      <c r="K208" s="236"/>
      <c r="L208" s="237"/>
      <c r="M208" s="165"/>
      <c r="N208" s="166"/>
      <c r="O208" s="166"/>
      <c r="P208" s="166"/>
      <c r="Q208" s="167"/>
      <c r="R208" s="165"/>
      <c r="S208" s="166"/>
      <c r="T208" s="166"/>
      <c r="U208" s="166"/>
      <c r="V208" s="167"/>
      <c r="W208" s="165"/>
      <c r="X208" s="166"/>
      <c r="Y208" s="166"/>
      <c r="Z208" s="166"/>
      <c r="AA208" s="167"/>
      <c r="AB208" s="205"/>
      <c r="AC208" s="206"/>
      <c r="AD208" s="206"/>
      <c r="AE208" s="206"/>
      <c r="AF208" s="167"/>
      <c r="AG208" s="256"/>
      <c r="AH208" s="256"/>
      <c r="AI208" s="256"/>
      <c r="AJ208" s="256"/>
      <c r="AK208" s="256"/>
      <c r="AL208" s="256"/>
      <c r="AM208" s="256"/>
      <c r="AN208" s="256"/>
      <c r="AO208" s="256"/>
      <c r="AP208" s="256"/>
    </row>
    <row r="209" spans="2:42" s="21" customFormat="1" ht="29.25" customHeight="1">
      <c r="B209" s="259" t="s">
        <v>100</v>
      </c>
      <c r="C209" s="191"/>
      <c r="D209" s="191"/>
      <c r="E209" s="191"/>
      <c r="F209" s="191"/>
      <c r="G209" s="191"/>
      <c r="H209" s="191"/>
      <c r="I209" s="191"/>
      <c r="J209" s="191"/>
      <c r="K209" s="191"/>
      <c r="L209" s="191"/>
      <c r="M209" s="162">
        <v>447484</v>
      </c>
      <c r="N209" s="163"/>
      <c r="O209" s="163"/>
      <c r="P209" s="163"/>
      <c r="Q209" s="164"/>
      <c r="R209" s="162">
        <v>434729</v>
      </c>
      <c r="S209" s="163"/>
      <c r="T209" s="163"/>
      <c r="U209" s="163"/>
      <c r="V209" s="164"/>
      <c r="W209" s="162">
        <v>409156</v>
      </c>
      <c r="X209" s="163"/>
      <c r="Y209" s="163"/>
      <c r="Z209" s="163"/>
      <c r="AA209" s="164"/>
      <c r="AB209" s="162">
        <v>399199</v>
      </c>
      <c r="AC209" s="227"/>
      <c r="AD209" s="227"/>
      <c r="AE209" s="227"/>
      <c r="AF209" s="164"/>
      <c r="AG209" s="279">
        <v>419192</v>
      </c>
      <c r="AH209" s="279"/>
      <c r="AI209" s="279"/>
      <c r="AJ209" s="279"/>
      <c r="AK209" s="279"/>
      <c r="AL209" s="279">
        <v>440105</v>
      </c>
      <c r="AM209" s="279"/>
      <c r="AN209" s="279"/>
      <c r="AO209" s="279"/>
      <c r="AP209" s="279"/>
    </row>
    <row r="210" spans="2:42" s="21" customFormat="1" ht="29.25" customHeight="1">
      <c r="B210" s="251"/>
      <c r="C210" s="252"/>
      <c r="D210" s="252"/>
      <c r="E210" s="252"/>
      <c r="F210" s="252"/>
      <c r="G210" s="252"/>
      <c r="H210" s="252"/>
      <c r="I210" s="252"/>
      <c r="J210" s="252"/>
      <c r="K210" s="252"/>
      <c r="L210" s="252"/>
      <c r="M210" s="165"/>
      <c r="N210" s="166"/>
      <c r="O210" s="166"/>
      <c r="P210" s="166"/>
      <c r="Q210" s="167"/>
      <c r="R210" s="165"/>
      <c r="S210" s="166"/>
      <c r="T210" s="166"/>
      <c r="U210" s="166"/>
      <c r="V210" s="167"/>
      <c r="W210" s="165"/>
      <c r="X210" s="166"/>
      <c r="Y210" s="166"/>
      <c r="Z210" s="166"/>
      <c r="AA210" s="167"/>
      <c r="AB210" s="229"/>
      <c r="AC210" s="230"/>
      <c r="AD210" s="230"/>
      <c r="AE210" s="230"/>
      <c r="AF210" s="167"/>
      <c r="AG210" s="279"/>
      <c r="AH210" s="279"/>
      <c r="AI210" s="279"/>
      <c r="AJ210" s="279"/>
      <c r="AK210" s="279"/>
      <c r="AL210" s="279"/>
      <c r="AM210" s="279"/>
      <c r="AN210" s="279"/>
      <c r="AO210" s="279"/>
      <c r="AP210" s="279"/>
    </row>
    <row r="211" spans="2:42" s="21" customFormat="1" ht="29.25" customHeight="1">
      <c r="B211" s="259" t="s">
        <v>99</v>
      </c>
      <c r="C211" s="191"/>
      <c r="D211" s="191"/>
      <c r="E211" s="191"/>
      <c r="F211" s="191"/>
      <c r="G211" s="191"/>
      <c r="H211" s="191"/>
      <c r="I211" s="191"/>
      <c r="J211" s="191"/>
      <c r="K211" s="191"/>
      <c r="L211" s="191"/>
      <c r="M211" s="162">
        <v>61676</v>
      </c>
      <c r="N211" s="163"/>
      <c r="O211" s="163"/>
      <c r="P211" s="163"/>
      <c r="Q211" s="164"/>
      <c r="R211" s="162">
        <v>64585</v>
      </c>
      <c r="S211" s="163"/>
      <c r="T211" s="163"/>
      <c r="U211" s="163"/>
      <c r="V211" s="164"/>
      <c r="W211" s="162">
        <v>57805</v>
      </c>
      <c r="X211" s="163"/>
      <c r="Y211" s="163"/>
      <c r="Z211" s="163"/>
      <c r="AA211" s="164"/>
      <c r="AB211" s="226">
        <v>35915</v>
      </c>
      <c r="AC211" s="269"/>
      <c r="AD211" s="269"/>
      <c r="AE211" s="269"/>
      <c r="AF211" s="164"/>
      <c r="AG211" s="287">
        <v>30107</v>
      </c>
      <c r="AH211" s="287"/>
      <c r="AI211" s="287"/>
      <c r="AJ211" s="287"/>
      <c r="AK211" s="287"/>
      <c r="AL211" s="287">
        <v>31354</v>
      </c>
      <c r="AM211" s="287"/>
      <c r="AN211" s="287"/>
      <c r="AO211" s="287"/>
      <c r="AP211" s="287"/>
    </row>
    <row r="212" spans="2:42" s="21" customFormat="1" ht="29.25" customHeight="1">
      <c r="B212" s="251"/>
      <c r="C212" s="252"/>
      <c r="D212" s="252"/>
      <c r="E212" s="252"/>
      <c r="F212" s="252"/>
      <c r="G212" s="252"/>
      <c r="H212" s="252"/>
      <c r="I212" s="252"/>
      <c r="J212" s="252"/>
      <c r="K212" s="252"/>
      <c r="L212" s="252"/>
      <c r="M212" s="165"/>
      <c r="N212" s="166"/>
      <c r="O212" s="166"/>
      <c r="P212" s="166"/>
      <c r="Q212" s="167"/>
      <c r="R212" s="165"/>
      <c r="S212" s="166"/>
      <c r="T212" s="166"/>
      <c r="U212" s="166"/>
      <c r="V212" s="167"/>
      <c r="W212" s="165"/>
      <c r="X212" s="166"/>
      <c r="Y212" s="166"/>
      <c r="Z212" s="166"/>
      <c r="AA212" s="167"/>
      <c r="AB212" s="270"/>
      <c r="AC212" s="271"/>
      <c r="AD212" s="271"/>
      <c r="AE212" s="271"/>
      <c r="AF212" s="167"/>
      <c r="AG212" s="287"/>
      <c r="AH212" s="287"/>
      <c r="AI212" s="287"/>
      <c r="AJ212" s="287"/>
      <c r="AK212" s="287"/>
      <c r="AL212" s="287"/>
      <c r="AM212" s="287"/>
      <c r="AN212" s="287"/>
      <c r="AO212" s="287"/>
      <c r="AP212" s="287"/>
    </row>
    <row r="213" spans="2:42" s="21" customFormat="1" ht="29.25" customHeight="1">
      <c r="B213" s="268" t="s">
        <v>107</v>
      </c>
      <c r="C213" s="233"/>
      <c r="D213" s="233"/>
      <c r="E213" s="233"/>
      <c r="F213" s="233"/>
      <c r="G213" s="233"/>
      <c r="H213" s="233"/>
      <c r="I213" s="233"/>
      <c r="J213" s="233"/>
      <c r="K213" s="233"/>
      <c r="L213" s="234"/>
      <c r="M213" s="162">
        <v>27787</v>
      </c>
      <c r="N213" s="163"/>
      <c r="O213" s="163"/>
      <c r="P213" s="163"/>
      <c r="Q213" s="164"/>
      <c r="R213" s="162">
        <v>30561</v>
      </c>
      <c r="S213" s="163"/>
      <c r="T213" s="163"/>
      <c r="U213" s="163"/>
      <c r="V213" s="164"/>
      <c r="W213" s="162">
        <v>30197</v>
      </c>
      <c r="X213" s="163"/>
      <c r="Y213" s="163"/>
      <c r="Z213" s="163"/>
      <c r="AA213" s="164"/>
      <c r="AB213" s="226">
        <v>16739</v>
      </c>
      <c r="AC213" s="269"/>
      <c r="AD213" s="269"/>
      <c r="AE213" s="269"/>
      <c r="AF213" s="164"/>
      <c r="AG213" s="287">
        <v>13994</v>
      </c>
      <c r="AH213" s="287"/>
      <c r="AI213" s="287"/>
      <c r="AJ213" s="287"/>
      <c r="AK213" s="287"/>
      <c r="AL213" s="287">
        <v>13723</v>
      </c>
      <c r="AM213" s="287"/>
      <c r="AN213" s="287"/>
      <c r="AO213" s="287"/>
      <c r="AP213" s="287"/>
    </row>
    <row r="214" spans="2:42" s="21" customFormat="1" ht="29.25" customHeight="1">
      <c r="B214" s="235"/>
      <c r="C214" s="236"/>
      <c r="D214" s="236"/>
      <c r="E214" s="236"/>
      <c r="F214" s="236"/>
      <c r="G214" s="236"/>
      <c r="H214" s="236"/>
      <c r="I214" s="236"/>
      <c r="J214" s="236"/>
      <c r="K214" s="236"/>
      <c r="L214" s="237"/>
      <c r="M214" s="165"/>
      <c r="N214" s="166"/>
      <c r="O214" s="166"/>
      <c r="P214" s="166"/>
      <c r="Q214" s="167"/>
      <c r="R214" s="165"/>
      <c r="S214" s="166"/>
      <c r="T214" s="166"/>
      <c r="U214" s="166"/>
      <c r="V214" s="167"/>
      <c r="W214" s="165"/>
      <c r="X214" s="166"/>
      <c r="Y214" s="166"/>
      <c r="Z214" s="166"/>
      <c r="AA214" s="167"/>
      <c r="AB214" s="270"/>
      <c r="AC214" s="271"/>
      <c r="AD214" s="271"/>
      <c r="AE214" s="271"/>
      <c r="AF214" s="167"/>
      <c r="AG214" s="287"/>
      <c r="AH214" s="287"/>
      <c r="AI214" s="287"/>
      <c r="AJ214" s="287"/>
      <c r="AK214" s="287"/>
      <c r="AL214" s="287"/>
      <c r="AM214" s="287"/>
      <c r="AN214" s="287"/>
      <c r="AO214" s="287"/>
      <c r="AP214" s="287"/>
    </row>
    <row r="215" spans="2:42" s="21" customFormat="1" ht="29.25" customHeight="1">
      <c r="B215" s="262" t="s">
        <v>33</v>
      </c>
      <c r="C215" s="263"/>
      <c r="D215" s="263"/>
      <c r="E215" s="263"/>
      <c r="F215" s="263"/>
      <c r="G215" s="263"/>
      <c r="H215" s="263"/>
      <c r="I215" s="263"/>
      <c r="J215" s="263"/>
      <c r="K215" s="263"/>
      <c r="L215" s="264"/>
      <c r="M215" s="204">
        <v>0.14</v>
      </c>
      <c r="N215" s="163"/>
      <c r="O215" s="163"/>
      <c r="P215" s="163"/>
      <c r="Q215" s="164"/>
      <c r="R215" s="204">
        <v>0.15</v>
      </c>
      <c r="S215" s="163"/>
      <c r="T215" s="163"/>
      <c r="U215" s="163"/>
      <c r="V215" s="164"/>
      <c r="W215" s="204">
        <v>0.14</v>
      </c>
      <c r="X215" s="163"/>
      <c r="Y215" s="163"/>
      <c r="Z215" s="163"/>
      <c r="AA215" s="164"/>
      <c r="AB215" s="282">
        <v>0.09</v>
      </c>
      <c r="AC215" s="283"/>
      <c r="AD215" s="283"/>
      <c r="AE215" s="283"/>
      <c r="AF215" s="164"/>
      <c r="AG215" s="286">
        <v>0.07</v>
      </c>
      <c r="AH215" s="286"/>
      <c r="AI215" s="286"/>
      <c r="AJ215" s="286"/>
      <c r="AK215" s="286"/>
      <c r="AL215" s="286">
        <v>0.07</v>
      </c>
      <c r="AM215" s="286"/>
      <c r="AN215" s="286"/>
      <c r="AO215" s="286"/>
      <c r="AP215" s="286"/>
    </row>
    <row r="216" spans="2:42" s="21" customFormat="1" ht="29.25" customHeight="1">
      <c r="B216" s="265"/>
      <c r="C216" s="266"/>
      <c r="D216" s="266"/>
      <c r="E216" s="266"/>
      <c r="F216" s="266"/>
      <c r="G216" s="266"/>
      <c r="H216" s="266"/>
      <c r="I216" s="266"/>
      <c r="J216" s="266"/>
      <c r="K216" s="266"/>
      <c r="L216" s="267"/>
      <c r="M216" s="165"/>
      <c r="N216" s="166"/>
      <c r="O216" s="166"/>
      <c r="P216" s="166"/>
      <c r="Q216" s="167"/>
      <c r="R216" s="165"/>
      <c r="S216" s="166"/>
      <c r="T216" s="166"/>
      <c r="U216" s="166"/>
      <c r="V216" s="167"/>
      <c r="W216" s="165"/>
      <c r="X216" s="166"/>
      <c r="Y216" s="166"/>
      <c r="Z216" s="166"/>
      <c r="AA216" s="167"/>
      <c r="AB216" s="284"/>
      <c r="AC216" s="285"/>
      <c r="AD216" s="285"/>
      <c r="AE216" s="285"/>
      <c r="AF216" s="167"/>
      <c r="AG216" s="286"/>
      <c r="AH216" s="286"/>
      <c r="AI216" s="286"/>
      <c r="AJ216" s="286"/>
      <c r="AK216" s="286"/>
      <c r="AL216" s="286"/>
      <c r="AM216" s="286"/>
      <c r="AN216" s="286"/>
      <c r="AO216" s="286"/>
      <c r="AP216" s="286"/>
    </row>
    <row r="217" spans="2:42" s="21" customFormat="1" ht="29.25" customHeight="1">
      <c r="B217" s="259" t="s">
        <v>98</v>
      </c>
      <c r="C217" s="191"/>
      <c r="D217" s="191"/>
      <c r="E217" s="191"/>
      <c r="F217" s="191"/>
      <c r="G217" s="191"/>
      <c r="H217" s="191"/>
      <c r="I217" s="191"/>
      <c r="J217" s="191"/>
      <c r="K217" s="191"/>
      <c r="L217" s="191"/>
      <c r="M217" s="162">
        <v>1305426</v>
      </c>
      <c r="N217" s="163"/>
      <c r="O217" s="163"/>
      <c r="P217" s="163"/>
      <c r="Q217" s="164"/>
      <c r="R217" s="162">
        <v>1316615</v>
      </c>
      <c r="S217" s="163"/>
      <c r="T217" s="163"/>
      <c r="U217" s="163"/>
      <c r="V217" s="164"/>
      <c r="W217" s="162">
        <v>1334500</v>
      </c>
      <c r="X217" s="163"/>
      <c r="Y217" s="163"/>
      <c r="Z217" s="163"/>
      <c r="AA217" s="164"/>
      <c r="AB217" s="162">
        <v>1352618</v>
      </c>
      <c r="AC217" s="227"/>
      <c r="AD217" s="227"/>
      <c r="AE217" s="227"/>
      <c r="AF217" s="164"/>
      <c r="AG217" s="279">
        <v>1365274</v>
      </c>
      <c r="AH217" s="279"/>
      <c r="AI217" s="279"/>
      <c r="AJ217" s="279"/>
      <c r="AK217" s="279"/>
      <c r="AL217" s="279">
        <v>1386061</v>
      </c>
      <c r="AM217" s="279"/>
      <c r="AN217" s="279"/>
      <c r="AO217" s="279"/>
      <c r="AP217" s="279"/>
    </row>
    <row r="218" spans="2:42" s="21" customFormat="1" ht="29.25" customHeight="1">
      <c r="B218" s="251"/>
      <c r="C218" s="252"/>
      <c r="D218" s="252"/>
      <c r="E218" s="252"/>
      <c r="F218" s="252"/>
      <c r="G218" s="252"/>
      <c r="H218" s="252"/>
      <c r="I218" s="252"/>
      <c r="J218" s="252"/>
      <c r="K218" s="252"/>
      <c r="L218" s="252"/>
      <c r="M218" s="165"/>
      <c r="N218" s="166"/>
      <c r="O218" s="166"/>
      <c r="P218" s="166"/>
      <c r="Q218" s="167"/>
      <c r="R218" s="165"/>
      <c r="S218" s="166"/>
      <c r="T218" s="166"/>
      <c r="U218" s="166"/>
      <c r="V218" s="167"/>
      <c r="W218" s="165"/>
      <c r="X218" s="166"/>
      <c r="Y218" s="166"/>
      <c r="Z218" s="166"/>
      <c r="AA218" s="167"/>
      <c r="AB218" s="229"/>
      <c r="AC218" s="230"/>
      <c r="AD218" s="230"/>
      <c r="AE218" s="230"/>
      <c r="AF218" s="167"/>
      <c r="AG218" s="279"/>
      <c r="AH218" s="279"/>
      <c r="AI218" s="279"/>
      <c r="AJ218" s="279"/>
      <c r="AK218" s="279"/>
      <c r="AL218" s="279"/>
      <c r="AM218" s="279"/>
      <c r="AN218" s="279"/>
      <c r="AO218" s="279"/>
      <c r="AP218" s="279"/>
    </row>
    <row r="219" spans="2:42" s="21" customFormat="1" ht="29.25" customHeight="1">
      <c r="B219" s="262" t="s">
        <v>33</v>
      </c>
      <c r="C219" s="191"/>
      <c r="D219" s="191"/>
      <c r="E219" s="191"/>
      <c r="F219" s="191"/>
      <c r="G219" s="191"/>
      <c r="H219" s="191"/>
      <c r="I219" s="191"/>
      <c r="J219" s="191"/>
      <c r="K219" s="191"/>
      <c r="L219" s="191"/>
      <c r="M219" s="204">
        <v>2.92</v>
      </c>
      <c r="N219" s="163"/>
      <c r="O219" s="163"/>
      <c r="P219" s="163"/>
      <c r="Q219" s="164"/>
      <c r="R219" s="204">
        <v>3.03</v>
      </c>
      <c r="S219" s="163"/>
      <c r="T219" s="163"/>
      <c r="U219" s="163"/>
      <c r="V219" s="164"/>
      <c r="W219" s="204">
        <v>3.26</v>
      </c>
      <c r="X219" s="163"/>
      <c r="Y219" s="163"/>
      <c r="Z219" s="163"/>
      <c r="AA219" s="164"/>
      <c r="AB219" s="204">
        <v>3.39</v>
      </c>
      <c r="AC219" s="190"/>
      <c r="AD219" s="190"/>
      <c r="AE219" s="190"/>
      <c r="AF219" s="164"/>
      <c r="AG219" s="256">
        <v>3.26</v>
      </c>
      <c r="AH219" s="256"/>
      <c r="AI219" s="256"/>
      <c r="AJ219" s="256"/>
      <c r="AK219" s="256"/>
      <c r="AL219" s="256">
        <v>3.15</v>
      </c>
      <c r="AM219" s="256"/>
      <c r="AN219" s="256"/>
      <c r="AO219" s="256"/>
      <c r="AP219" s="256"/>
    </row>
    <row r="220" spans="2:42" s="21" customFormat="1" ht="29.25" customHeight="1">
      <c r="B220" s="251"/>
      <c r="C220" s="252"/>
      <c r="D220" s="252"/>
      <c r="E220" s="252"/>
      <c r="F220" s="252"/>
      <c r="G220" s="252"/>
      <c r="H220" s="252"/>
      <c r="I220" s="252"/>
      <c r="J220" s="252"/>
      <c r="K220" s="252"/>
      <c r="L220" s="252"/>
      <c r="M220" s="165"/>
      <c r="N220" s="166"/>
      <c r="O220" s="166"/>
      <c r="P220" s="166"/>
      <c r="Q220" s="167"/>
      <c r="R220" s="165"/>
      <c r="S220" s="166"/>
      <c r="T220" s="166"/>
      <c r="U220" s="166"/>
      <c r="V220" s="167"/>
      <c r="W220" s="165"/>
      <c r="X220" s="166"/>
      <c r="Y220" s="166"/>
      <c r="Z220" s="166"/>
      <c r="AA220" s="167"/>
      <c r="AB220" s="205"/>
      <c r="AC220" s="206"/>
      <c r="AD220" s="206"/>
      <c r="AE220" s="206"/>
      <c r="AF220" s="167"/>
      <c r="AG220" s="256"/>
      <c r="AH220" s="256"/>
      <c r="AI220" s="256"/>
      <c r="AJ220" s="256"/>
      <c r="AK220" s="256"/>
      <c r="AL220" s="256"/>
      <c r="AM220" s="256"/>
      <c r="AN220" s="256"/>
      <c r="AO220" s="256"/>
      <c r="AP220" s="256"/>
    </row>
    <row r="221" spans="2:42" s="21" customFormat="1" ht="29.25" customHeight="1">
      <c r="B221" s="259" t="s">
        <v>110</v>
      </c>
      <c r="C221" s="191"/>
      <c r="D221" s="191"/>
      <c r="E221" s="191"/>
      <c r="F221" s="191"/>
      <c r="G221" s="191"/>
      <c r="H221" s="191"/>
      <c r="I221" s="191"/>
      <c r="J221" s="191"/>
      <c r="K221" s="191"/>
      <c r="L221" s="191"/>
      <c r="M221" s="226">
        <v>228536</v>
      </c>
      <c r="N221" s="163"/>
      <c r="O221" s="163"/>
      <c r="P221" s="163"/>
      <c r="Q221" s="164"/>
      <c r="R221" s="226">
        <v>233356</v>
      </c>
      <c r="S221" s="163"/>
      <c r="T221" s="163"/>
      <c r="U221" s="163"/>
      <c r="V221" s="164"/>
      <c r="W221" s="162">
        <v>244334</v>
      </c>
      <c r="X221" s="227"/>
      <c r="Y221" s="227"/>
      <c r="Z221" s="227"/>
      <c r="AA221" s="228"/>
      <c r="AB221" s="162">
        <v>219220</v>
      </c>
      <c r="AC221" s="227"/>
      <c r="AD221" s="227"/>
      <c r="AE221" s="227"/>
      <c r="AF221" s="164"/>
      <c r="AG221" s="279">
        <v>212851</v>
      </c>
      <c r="AH221" s="279"/>
      <c r="AI221" s="279"/>
      <c r="AJ221" s="279"/>
      <c r="AK221" s="279"/>
      <c r="AL221" s="279">
        <v>206105</v>
      </c>
      <c r="AM221" s="279"/>
      <c r="AN221" s="279"/>
      <c r="AO221" s="279"/>
      <c r="AP221" s="279"/>
    </row>
    <row r="222" spans="2:42" s="21" customFormat="1" ht="29.25" customHeight="1">
      <c r="B222" s="251"/>
      <c r="C222" s="252"/>
      <c r="D222" s="252"/>
      <c r="E222" s="252"/>
      <c r="F222" s="252"/>
      <c r="G222" s="252"/>
      <c r="H222" s="252"/>
      <c r="I222" s="252"/>
      <c r="J222" s="252"/>
      <c r="K222" s="252"/>
      <c r="L222" s="252"/>
      <c r="M222" s="165"/>
      <c r="N222" s="166"/>
      <c r="O222" s="166"/>
      <c r="P222" s="166"/>
      <c r="Q222" s="167"/>
      <c r="R222" s="165"/>
      <c r="S222" s="166"/>
      <c r="T222" s="166"/>
      <c r="U222" s="166"/>
      <c r="V222" s="167"/>
      <c r="W222" s="229"/>
      <c r="X222" s="230"/>
      <c r="Y222" s="230"/>
      <c r="Z222" s="230"/>
      <c r="AA222" s="231"/>
      <c r="AB222" s="229"/>
      <c r="AC222" s="230"/>
      <c r="AD222" s="230"/>
      <c r="AE222" s="230"/>
      <c r="AF222" s="167"/>
      <c r="AG222" s="279"/>
      <c r="AH222" s="279"/>
      <c r="AI222" s="279"/>
      <c r="AJ222" s="279"/>
      <c r="AK222" s="279"/>
      <c r="AL222" s="279"/>
      <c r="AM222" s="279"/>
      <c r="AN222" s="279"/>
      <c r="AO222" s="279"/>
      <c r="AP222" s="279"/>
    </row>
    <row r="223" spans="2:42" s="21" customFormat="1" ht="29.25" customHeight="1">
      <c r="B223" s="168" t="s">
        <v>111</v>
      </c>
      <c r="C223" s="169"/>
      <c r="D223" s="169"/>
      <c r="E223" s="169"/>
      <c r="F223" s="169"/>
      <c r="G223" s="169"/>
      <c r="H223" s="169"/>
      <c r="I223" s="169"/>
      <c r="J223" s="169"/>
      <c r="K223" s="169"/>
      <c r="L223" s="169"/>
      <c r="M223" s="226">
        <v>504145</v>
      </c>
      <c r="N223" s="163"/>
      <c r="O223" s="163"/>
      <c r="P223" s="163"/>
      <c r="Q223" s="164"/>
      <c r="R223" s="226">
        <v>484002</v>
      </c>
      <c r="S223" s="163"/>
      <c r="T223" s="163"/>
      <c r="U223" s="163"/>
      <c r="V223" s="164"/>
      <c r="W223" s="162">
        <v>500199</v>
      </c>
      <c r="X223" s="227"/>
      <c r="Y223" s="227"/>
      <c r="Z223" s="227"/>
      <c r="AA223" s="228"/>
      <c r="AB223" s="162">
        <v>479523</v>
      </c>
      <c r="AC223" s="227"/>
      <c r="AD223" s="227"/>
      <c r="AE223" s="227"/>
      <c r="AF223" s="164"/>
      <c r="AG223" s="279">
        <v>473362</v>
      </c>
      <c r="AH223" s="279"/>
      <c r="AI223" s="279"/>
      <c r="AJ223" s="279"/>
      <c r="AK223" s="279"/>
      <c r="AL223" s="279">
        <v>475766</v>
      </c>
      <c r="AM223" s="279"/>
      <c r="AN223" s="279"/>
      <c r="AO223" s="279"/>
      <c r="AP223" s="279"/>
    </row>
    <row r="224" spans="2:42" s="21" customFormat="1" ht="29.25" customHeight="1">
      <c r="B224" s="170"/>
      <c r="C224" s="171"/>
      <c r="D224" s="171"/>
      <c r="E224" s="171"/>
      <c r="F224" s="171"/>
      <c r="G224" s="171"/>
      <c r="H224" s="171"/>
      <c r="I224" s="171"/>
      <c r="J224" s="171"/>
      <c r="K224" s="171"/>
      <c r="L224" s="171"/>
      <c r="M224" s="165"/>
      <c r="N224" s="166"/>
      <c r="O224" s="166"/>
      <c r="P224" s="166"/>
      <c r="Q224" s="167"/>
      <c r="R224" s="165"/>
      <c r="S224" s="166"/>
      <c r="T224" s="166"/>
      <c r="U224" s="166"/>
      <c r="V224" s="167"/>
      <c r="W224" s="229"/>
      <c r="X224" s="230"/>
      <c r="Y224" s="230"/>
      <c r="Z224" s="230"/>
      <c r="AA224" s="231"/>
      <c r="AB224" s="229"/>
      <c r="AC224" s="230"/>
      <c r="AD224" s="230"/>
      <c r="AE224" s="230"/>
      <c r="AF224" s="167"/>
      <c r="AG224" s="279"/>
      <c r="AH224" s="279"/>
      <c r="AI224" s="279"/>
      <c r="AJ224" s="279"/>
      <c r="AK224" s="279"/>
      <c r="AL224" s="279"/>
      <c r="AM224" s="279"/>
      <c r="AN224" s="279"/>
      <c r="AO224" s="279"/>
      <c r="AP224" s="279"/>
    </row>
    <row r="225" spans="2:44" s="24" customFormat="1" ht="15" customHeight="1">
      <c r="B225" s="90" t="s">
        <v>120</v>
      </c>
      <c r="D225" s="20" t="s">
        <v>164</v>
      </c>
      <c r="E225" s="63"/>
      <c r="F225" s="63"/>
      <c r="G225" s="63"/>
      <c r="H225" s="63"/>
      <c r="I225" s="63"/>
      <c r="J225" s="63"/>
      <c r="K225" s="63"/>
      <c r="L225" s="63"/>
      <c r="M225" s="91"/>
      <c r="N225" s="91"/>
      <c r="O225" s="91"/>
      <c r="P225" s="91"/>
      <c r="Q225" s="91"/>
      <c r="R225" s="16"/>
      <c r="S225" s="16"/>
      <c r="T225" s="16"/>
      <c r="U225" s="16"/>
      <c r="V225" s="16"/>
      <c r="W225" s="16"/>
      <c r="X225" s="16"/>
      <c r="Y225" s="16"/>
      <c r="Z225" s="16"/>
      <c r="AA225" s="16"/>
      <c r="AB225" s="92"/>
      <c r="AC225" s="92"/>
      <c r="AD225" s="92"/>
      <c r="AE225" s="92"/>
      <c r="AF225" s="92"/>
      <c r="AG225" s="92"/>
      <c r="AH225" s="92"/>
      <c r="AI225" s="92"/>
      <c r="AJ225" s="92"/>
      <c r="AK225" s="16"/>
      <c r="AL225" s="92"/>
      <c r="AM225" s="92"/>
      <c r="AN225" s="92"/>
      <c r="AO225" s="92"/>
      <c r="AP225" s="92"/>
      <c r="AQ225" s="93"/>
      <c r="AR225" s="93"/>
    </row>
    <row r="226" s="24" customFormat="1" ht="15" customHeight="1">
      <c r="D226" s="20" t="s">
        <v>2</v>
      </c>
    </row>
    <row r="227" s="21" customFormat="1" ht="15" customHeight="1">
      <c r="D227" s="20" t="s">
        <v>165</v>
      </c>
    </row>
    <row r="228" s="21" customFormat="1" ht="14.25"/>
    <row r="229" s="21" customFormat="1" ht="14.25"/>
    <row r="230" spans="2:42" ht="18">
      <c r="B230" s="280" t="s">
        <v>121</v>
      </c>
      <c r="C230" s="281"/>
      <c r="D230" s="281"/>
      <c r="E230" s="281"/>
      <c r="F230" s="281"/>
      <c r="G230" s="281"/>
      <c r="H230" s="281"/>
      <c r="I230" s="281"/>
      <c r="J230" s="281"/>
      <c r="K230" s="281"/>
      <c r="L230" s="281"/>
      <c r="M230" s="281"/>
      <c r="N230" s="281"/>
      <c r="O230" s="281"/>
      <c r="P230" s="281"/>
      <c r="Q230" s="281"/>
      <c r="R230" s="281"/>
      <c r="S230" s="281"/>
      <c r="T230" s="281"/>
      <c r="U230" s="281"/>
      <c r="V230" s="281"/>
      <c r="W230" s="281"/>
      <c r="X230" s="281"/>
      <c r="Y230" s="281"/>
      <c r="Z230" s="281"/>
      <c r="AA230" s="281"/>
      <c r="AB230" s="281"/>
      <c r="AC230" s="281"/>
      <c r="AD230" s="281"/>
      <c r="AE230" s="281"/>
      <c r="AF230" s="281"/>
      <c r="AG230" s="281"/>
      <c r="AH230" s="281"/>
      <c r="AI230" s="281"/>
      <c r="AJ230" s="281"/>
      <c r="AK230" s="281"/>
      <c r="AL230" s="281"/>
      <c r="AM230" s="281"/>
      <c r="AN230" s="281"/>
      <c r="AO230" s="281"/>
      <c r="AP230" s="281"/>
    </row>
    <row r="232" spans="2:58" s="7" customFormat="1" ht="19.5" customHeight="1">
      <c r="B232" s="49" t="s">
        <v>34</v>
      </c>
      <c r="C232" s="50"/>
      <c r="D232" s="27"/>
      <c r="E232" s="27"/>
      <c r="F232" s="27"/>
      <c r="G232" s="27"/>
      <c r="H232" s="27"/>
      <c r="I232" s="27"/>
      <c r="J232" s="49"/>
      <c r="K232" s="27" t="s">
        <v>122</v>
      </c>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45"/>
      <c r="AR232" s="26"/>
      <c r="AS232" s="26"/>
      <c r="AT232" s="20"/>
      <c r="AU232" s="20"/>
      <c r="AV232" s="20"/>
      <c r="AW232" s="20"/>
      <c r="AX232" s="20"/>
      <c r="AY232" s="20"/>
      <c r="AZ232" s="20"/>
      <c r="BA232" s="20"/>
      <c r="BB232" s="20"/>
      <c r="BC232" s="20"/>
      <c r="BD232" s="20"/>
      <c r="BE232" s="20"/>
      <c r="BF232" s="20"/>
    </row>
    <row r="233" spans="2:58" s="7" customFormat="1" ht="19.5" customHeight="1">
      <c r="B233" s="45"/>
      <c r="C233" s="26"/>
      <c r="D233" s="26"/>
      <c r="E233" s="26"/>
      <c r="F233" s="26"/>
      <c r="G233" s="26"/>
      <c r="H233" s="26"/>
      <c r="I233" s="26"/>
      <c r="J233" s="45" t="s">
        <v>166</v>
      </c>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45"/>
      <c r="AR233" s="26"/>
      <c r="AS233" s="26"/>
      <c r="AT233" s="20"/>
      <c r="AU233" s="20"/>
      <c r="AV233" s="20"/>
      <c r="AW233" s="20"/>
      <c r="AX233" s="20"/>
      <c r="AY233" s="20"/>
      <c r="AZ233" s="20"/>
      <c r="BA233" s="20"/>
      <c r="BB233" s="20"/>
      <c r="BC233" s="20"/>
      <c r="BD233" s="20"/>
      <c r="BE233" s="20"/>
      <c r="BF233" s="20"/>
    </row>
    <row r="234" spans="2:58" s="7" customFormat="1" ht="19.5" customHeight="1">
      <c r="B234" s="45"/>
      <c r="C234" s="26"/>
      <c r="D234" s="26"/>
      <c r="E234" s="26"/>
      <c r="F234" s="26"/>
      <c r="G234" s="26"/>
      <c r="H234" s="26"/>
      <c r="I234" s="26"/>
      <c r="J234" s="52"/>
      <c r="K234" s="26" t="s">
        <v>167</v>
      </c>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45"/>
      <c r="AR234" s="26"/>
      <c r="AS234" s="26"/>
      <c r="AT234" s="20"/>
      <c r="AU234" s="20"/>
      <c r="AV234" s="20"/>
      <c r="AW234" s="20"/>
      <c r="AX234" s="20"/>
      <c r="AY234" s="20"/>
      <c r="AZ234" s="20"/>
      <c r="BA234" s="20"/>
      <c r="BB234" s="20"/>
      <c r="BC234" s="20"/>
      <c r="BD234" s="20"/>
      <c r="BE234" s="20"/>
      <c r="BF234" s="20"/>
    </row>
    <row r="235" spans="2:58" s="7" customFormat="1" ht="19.5" customHeight="1">
      <c r="B235" s="45"/>
      <c r="C235" s="26"/>
      <c r="D235" s="26"/>
      <c r="E235" s="26"/>
      <c r="F235" s="26"/>
      <c r="G235" s="26"/>
      <c r="H235" s="26"/>
      <c r="I235" s="26"/>
      <c r="J235" s="45" t="s">
        <v>168</v>
      </c>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45"/>
      <c r="AR235" s="26"/>
      <c r="AS235" s="26"/>
      <c r="AT235" s="20"/>
      <c r="AU235" s="20"/>
      <c r="AV235" s="20"/>
      <c r="AW235" s="20"/>
      <c r="AX235" s="20"/>
      <c r="AY235" s="20"/>
      <c r="AZ235" s="20"/>
      <c r="BA235" s="20"/>
      <c r="BB235" s="20"/>
      <c r="BC235" s="20"/>
      <c r="BD235" s="20"/>
      <c r="BE235" s="20"/>
      <c r="BF235" s="20"/>
    </row>
    <row r="236" spans="2:58" s="7" customFormat="1" ht="19.5" customHeight="1">
      <c r="B236" s="45"/>
      <c r="C236" s="26"/>
      <c r="D236" s="26"/>
      <c r="E236" s="26"/>
      <c r="F236" s="26"/>
      <c r="G236" s="26"/>
      <c r="H236" s="26"/>
      <c r="I236" s="26"/>
      <c r="J236" s="45" t="s">
        <v>169</v>
      </c>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45"/>
      <c r="AR236" s="26"/>
      <c r="AS236" s="26"/>
      <c r="AT236" s="20"/>
      <c r="AU236" s="20"/>
      <c r="AV236" s="20"/>
      <c r="AW236" s="20"/>
      <c r="AX236" s="20"/>
      <c r="AY236" s="20"/>
      <c r="AZ236" s="20"/>
      <c r="BA236" s="20"/>
      <c r="BB236" s="20"/>
      <c r="BC236" s="20"/>
      <c r="BD236" s="20"/>
      <c r="BE236" s="20"/>
      <c r="BF236" s="20"/>
    </row>
    <row r="237" spans="2:58" s="7" customFormat="1" ht="19.5" customHeight="1">
      <c r="B237" s="45"/>
      <c r="C237" s="26"/>
      <c r="D237" s="26"/>
      <c r="E237" s="26"/>
      <c r="F237" s="26"/>
      <c r="G237" s="26"/>
      <c r="H237" s="26"/>
      <c r="I237" s="26"/>
      <c r="J237" s="45" t="s">
        <v>170</v>
      </c>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45"/>
      <c r="AR237" s="26"/>
      <c r="AS237" s="26"/>
      <c r="AT237" s="20"/>
      <c r="AU237" s="20"/>
      <c r="AV237" s="20"/>
      <c r="AW237" s="20"/>
      <c r="AX237" s="20"/>
      <c r="AY237" s="20"/>
      <c r="AZ237" s="20"/>
      <c r="BA237" s="20"/>
      <c r="BB237" s="20"/>
      <c r="BC237" s="20"/>
      <c r="BD237" s="20"/>
      <c r="BE237" s="20"/>
      <c r="BF237" s="20"/>
    </row>
    <row r="238" spans="2:58" s="7" customFormat="1" ht="19.5" customHeight="1">
      <c r="B238" s="45"/>
      <c r="C238" s="26"/>
      <c r="D238" s="26"/>
      <c r="E238" s="26"/>
      <c r="F238" s="26"/>
      <c r="G238" s="26"/>
      <c r="H238" s="26"/>
      <c r="I238" s="26"/>
      <c r="J238" s="45" t="s">
        <v>101</v>
      </c>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45"/>
      <c r="AR238" s="26"/>
      <c r="AS238" s="26"/>
      <c r="AT238" s="20"/>
      <c r="AU238" s="20"/>
      <c r="AV238" s="20"/>
      <c r="AW238" s="20"/>
      <c r="AX238" s="20"/>
      <c r="AY238" s="20"/>
      <c r="AZ238" s="20"/>
      <c r="BA238" s="20"/>
      <c r="BB238" s="20"/>
      <c r="BC238" s="20"/>
      <c r="BD238" s="20"/>
      <c r="BE238" s="20"/>
      <c r="BF238" s="20"/>
    </row>
    <row r="239" spans="2:58" s="7" customFormat="1" ht="19.5" customHeight="1">
      <c r="B239" s="45"/>
      <c r="C239" s="26"/>
      <c r="D239" s="26"/>
      <c r="E239" s="26"/>
      <c r="F239" s="26"/>
      <c r="G239" s="26"/>
      <c r="H239" s="26"/>
      <c r="I239" s="26"/>
      <c r="J239" s="45"/>
      <c r="K239" s="26" t="s">
        <v>171</v>
      </c>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45"/>
      <c r="AR239" s="26"/>
      <c r="AS239" s="26"/>
      <c r="AT239" s="20"/>
      <c r="AU239" s="20"/>
      <c r="AV239" s="20"/>
      <c r="AW239" s="20"/>
      <c r="AX239" s="20"/>
      <c r="AY239" s="20"/>
      <c r="AZ239" s="20"/>
      <c r="BA239" s="20"/>
      <c r="BB239" s="20"/>
      <c r="BC239" s="20"/>
      <c r="BD239" s="20"/>
      <c r="BE239" s="20"/>
      <c r="BF239" s="20"/>
    </row>
    <row r="240" spans="2:58" s="7" customFormat="1" ht="19.5" customHeight="1">
      <c r="B240" s="45"/>
      <c r="C240" s="26"/>
      <c r="D240" s="26"/>
      <c r="E240" s="26"/>
      <c r="F240" s="26"/>
      <c r="G240" s="26"/>
      <c r="H240" s="26"/>
      <c r="I240" s="26"/>
      <c r="J240" s="45" t="s">
        <v>102</v>
      </c>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45"/>
      <c r="AR240" s="26"/>
      <c r="AS240" s="26"/>
      <c r="AT240" s="20"/>
      <c r="AU240" s="20"/>
      <c r="AV240" s="20"/>
      <c r="AW240" s="20"/>
      <c r="AX240" s="20"/>
      <c r="AY240" s="20"/>
      <c r="AZ240" s="20"/>
      <c r="BA240" s="20"/>
      <c r="BB240" s="20"/>
      <c r="BC240" s="20"/>
      <c r="BD240" s="20"/>
      <c r="BE240" s="20"/>
      <c r="BF240" s="20"/>
    </row>
    <row r="241" spans="2:58" s="7" customFormat="1" ht="19.5" customHeight="1">
      <c r="B241" s="45"/>
      <c r="C241" s="26"/>
      <c r="D241" s="26"/>
      <c r="E241" s="26"/>
      <c r="F241" s="26"/>
      <c r="G241" s="26"/>
      <c r="H241" s="26"/>
      <c r="I241" s="26"/>
      <c r="J241" s="45"/>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45"/>
      <c r="AR241" s="26"/>
      <c r="AS241" s="26"/>
      <c r="AT241" s="26"/>
      <c r="AU241" s="26"/>
      <c r="AV241" s="26"/>
      <c r="AW241" s="26"/>
      <c r="AX241" s="26"/>
      <c r="AY241" s="26"/>
      <c r="AZ241" s="26"/>
      <c r="BA241" s="26"/>
      <c r="BB241" s="26"/>
      <c r="BC241" s="26"/>
      <c r="BD241" s="26"/>
      <c r="BE241" s="26"/>
      <c r="BF241" s="20"/>
    </row>
    <row r="242" spans="2:60" s="7" customFormat="1" ht="19.5" customHeight="1">
      <c r="B242" s="45"/>
      <c r="C242" s="26"/>
      <c r="D242" s="26"/>
      <c r="E242" s="26"/>
      <c r="F242" s="26"/>
      <c r="G242" s="26"/>
      <c r="H242" s="26"/>
      <c r="I242" s="26"/>
      <c r="J242" s="45"/>
      <c r="K242" s="26"/>
      <c r="L242" s="26" t="s">
        <v>83</v>
      </c>
      <c r="M242" s="26"/>
      <c r="N242" s="43"/>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46"/>
      <c r="AQ242" s="45"/>
      <c r="AR242" s="26"/>
      <c r="AS242" s="26"/>
      <c r="AT242" s="26"/>
      <c r="AU242" s="26"/>
      <c r="AV242" s="26"/>
      <c r="AW242" s="26"/>
      <c r="AX242" s="26"/>
      <c r="AY242" s="26"/>
      <c r="AZ242" s="26"/>
      <c r="BA242" s="26"/>
      <c r="BB242" s="26"/>
      <c r="BC242" s="26"/>
      <c r="BD242" s="26"/>
      <c r="BE242" s="26"/>
      <c r="BF242" s="20"/>
      <c r="BG242" s="20"/>
      <c r="BH242" s="20"/>
    </row>
    <row r="243" spans="2:57" s="7" customFormat="1" ht="19.5" customHeight="1">
      <c r="B243" s="45"/>
      <c r="C243" s="26"/>
      <c r="D243" s="26"/>
      <c r="E243" s="26"/>
      <c r="F243" s="26"/>
      <c r="G243" s="26"/>
      <c r="H243" s="26"/>
      <c r="I243" s="26"/>
      <c r="J243" s="45"/>
      <c r="K243" s="26"/>
      <c r="L243" s="126"/>
      <c r="M243" s="127"/>
      <c r="N243" s="127"/>
      <c r="O243" s="115"/>
      <c r="P243" s="126" t="s">
        <v>112</v>
      </c>
      <c r="Q243" s="127"/>
      <c r="R243" s="127"/>
      <c r="S243" s="115"/>
      <c r="T243" s="126" t="s">
        <v>113</v>
      </c>
      <c r="U243" s="127"/>
      <c r="V243" s="127"/>
      <c r="W243" s="115"/>
      <c r="X243" s="126" t="s">
        <v>114</v>
      </c>
      <c r="Y243" s="127"/>
      <c r="Z243" s="127"/>
      <c r="AA243" s="115"/>
      <c r="AB243" s="126" t="s">
        <v>115</v>
      </c>
      <c r="AC243" s="127"/>
      <c r="AD243" s="127"/>
      <c r="AE243" s="115"/>
      <c r="AF243" s="126" t="s">
        <v>116</v>
      </c>
      <c r="AG243" s="127"/>
      <c r="AH243" s="127"/>
      <c r="AI243" s="115"/>
      <c r="AJ243" s="126" t="s">
        <v>1</v>
      </c>
      <c r="AK243" s="127"/>
      <c r="AL243" s="127"/>
      <c r="AM243" s="115"/>
      <c r="AN243" s="20"/>
      <c r="AO243" s="26"/>
      <c r="AP243" s="46"/>
      <c r="AQ243" s="45"/>
      <c r="AR243" s="26"/>
      <c r="AS243" s="26"/>
      <c r="AT243" s="26"/>
      <c r="AU243" s="26"/>
      <c r="AV243" s="26"/>
      <c r="AW243" s="26"/>
      <c r="AX243" s="26"/>
      <c r="AY243" s="53"/>
      <c r="AZ243" s="53"/>
      <c r="BA243" s="53"/>
      <c r="BB243" s="53"/>
      <c r="BC243" s="53"/>
      <c r="BD243" s="53"/>
      <c r="BE243" s="53"/>
    </row>
    <row r="244" spans="2:57" s="7" customFormat="1" ht="19.5" customHeight="1">
      <c r="B244" s="45"/>
      <c r="C244" s="26"/>
      <c r="D244" s="26"/>
      <c r="E244" s="26"/>
      <c r="F244" s="26"/>
      <c r="G244" s="26"/>
      <c r="H244" s="26"/>
      <c r="I244" s="26"/>
      <c r="J244" s="45"/>
      <c r="K244" s="26"/>
      <c r="L244" s="110" t="s">
        <v>82</v>
      </c>
      <c r="M244" s="137"/>
      <c r="N244" s="137"/>
      <c r="O244" s="138"/>
      <c r="P244" s="116">
        <v>0.40501</v>
      </c>
      <c r="Q244" s="117"/>
      <c r="R244" s="117"/>
      <c r="S244" s="114"/>
      <c r="T244" s="116">
        <v>0.40573</v>
      </c>
      <c r="U244" s="117"/>
      <c r="V244" s="117"/>
      <c r="W244" s="114"/>
      <c r="X244" s="116">
        <v>0.40786</v>
      </c>
      <c r="Y244" s="117"/>
      <c r="Z244" s="117"/>
      <c r="AA244" s="114"/>
      <c r="AB244" s="116">
        <v>0.41125</v>
      </c>
      <c r="AC244" s="117"/>
      <c r="AD244" s="117"/>
      <c r="AE244" s="114"/>
      <c r="AF244" s="116">
        <v>0.42806</v>
      </c>
      <c r="AG244" s="117"/>
      <c r="AH244" s="117"/>
      <c r="AI244" s="114"/>
      <c r="AJ244" s="116"/>
      <c r="AK244" s="117"/>
      <c r="AL244" s="117"/>
      <c r="AM244" s="114"/>
      <c r="AN244" s="20"/>
      <c r="AO244" s="26"/>
      <c r="AP244" s="46"/>
      <c r="AQ244" s="45"/>
      <c r="AR244" s="26"/>
      <c r="AS244" s="26"/>
      <c r="AT244" s="26"/>
      <c r="AU244" s="26"/>
      <c r="AV244" s="26"/>
      <c r="AW244" s="26"/>
      <c r="AX244" s="26"/>
      <c r="AY244" s="53"/>
      <c r="AZ244" s="53"/>
      <c r="BA244" s="53"/>
      <c r="BB244" s="53"/>
      <c r="BC244" s="53"/>
      <c r="BD244" s="53"/>
      <c r="BE244" s="53"/>
    </row>
    <row r="245" spans="2:57" s="7" customFormat="1" ht="19.5" customHeight="1">
      <c r="B245" s="45"/>
      <c r="C245" s="26"/>
      <c r="D245" s="26"/>
      <c r="E245" s="26"/>
      <c r="F245" s="26"/>
      <c r="G245" s="26"/>
      <c r="H245" s="26"/>
      <c r="I245" s="26"/>
      <c r="J245" s="45"/>
      <c r="K245" s="26"/>
      <c r="L245" s="128" t="s">
        <v>117</v>
      </c>
      <c r="M245" s="135"/>
      <c r="N245" s="135"/>
      <c r="O245" s="136"/>
      <c r="P245" s="113">
        <v>0.45554</v>
      </c>
      <c r="Q245" s="108"/>
      <c r="R245" s="108"/>
      <c r="S245" s="109"/>
      <c r="T245" s="113">
        <v>0.45845</v>
      </c>
      <c r="U245" s="108"/>
      <c r="V245" s="108"/>
      <c r="W245" s="109"/>
      <c r="X245" s="113">
        <v>0.46261</v>
      </c>
      <c r="Y245" s="108"/>
      <c r="Z245" s="108"/>
      <c r="AA245" s="109"/>
      <c r="AB245" s="113">
        <v>0.47026</v>
      </c>
      <c r="AC245" s="108"/>
      <c r="AD245" s="108"/>
      <c r="AE245" s="109"/>
      <c r="AF245" s="113">
        <v>0.48082</v>
      </c>
      <c r="AG245" s="108"/>
      <c r="AH245" s="108"/>
      <c r="AI245" s="109"/>
      <c r="AJ245" s="113">
        <v>0.50871</v>
      </c>
      <c r="AK245" s="108"/>
      <c r="AL245" s="108"/>
      <c r="AM245" s="109"/>
      <c r="AN245" s="20"/>
      <c r="AO245" s="26"/>
      <c r="AP245" s="46"/>
      <c r="AQ245" s="45"/>
      <c r="AR245" s="26"/>
      <c r="AS245" s="26"/>
      <c r="AT245" s="26"/>
      <c r="AU245" s="26"/>
      <c r="AV245" s="26"/>
      <c r="AW245" s="26"/>
      <c r="AX245" s="26"/>
      <c r="AY245" s="53"/>
      <c r="AZ245" s="53"/>
      <c r="BA245" s="53"/>
      <c r="BB245" s="53"/>
      <c r="BC245" s="53"/>
      <c r="BD245" s="53"/>
      <c r="BE245" s="53"/>
    </row>
    <row r="246" spans="2:57" s="7" customFormat="1" ht="19.5" customHeight="1">
      <c r="B246" s="45"/>
      <c r="C246" s="26"/>
      <c r="D246" s="26"/>
      <c r="E246" s="26"/>
      <c r="F246" s="26"/>
      <c r="G246" s="26"/>
      <c r="H246" s="26"/>
      <c r="I246" s="26"/>
      <c r="J246" s="45"/>
      <c r="K246" s="26"/>
      <c r="L246" s="118" t="s">
        <v>118</v>
      </c>
      <c r="M246" s="119"/>
      <c r="N246" s="119"/>
      <c r="O246" s="120"/>
      <c r="P246" s="121">
        <v>15</v>
      </c>
      <c r="Q246" s="124"/>
      <c r="R246" s="124"/>
      <c r="S246" s="125"/>
      <c r="T246" s="121">
        <v>14</v>
      </c>
      <c r="U246" s="124"/>
      <c r="V246" s="124"/>
      <c r="W246" s="125"/>
      <c r="X246" s="121">
        <v>14</v>
      </c>
      <c r="Y246" s="124"/>
      <c r="Z246" s="124"/>
      <c r="AA246" s="125"/>
      <c r="AB246" s="121">
        <v>13</v>
      </c>
      <c r="AC246" s="124"/>
      <c r="AD246" s="124"/>
      <c r="AE246" s="125"/>
      <c r="AF246" s="121">
        <v>15</v>
      </c>
      <c r="AG246" s="124"/>
      <c r="AH246" s="124"/>
      <c r="AI246" s="125"/>
      <c r="AJ246" s="121"/>
      <c r="AK246" s="124"/>
      <c r="AL246" s="124"/>
      <c r="AM246" s="125"/>
      <c r="AN246" s="20"/>
      <c r="AO246" s="26"/>
      <c r="AP246" s="46"/>
      <c r="AQ246" s="45"/>
      <c r="AR246" s="26"/>
      <c r="AS246" s="26"/>
      <c r="AT246" s="26"/>
      <c r="AU246" s="26"/>
      <c r="AV246" s="26"/>
      <c r="AW246" s="26"/>
      <c r="AX246" s="26"/>
      <c r="AY246" s="53"/>
      <c r="AZ246" s="53"/>
      <c r="BA246" s="53"/>
      <c r="BB246" s="53"/>
      <c r="BC246" s="53"/>
      <c r="BD246" s="53"/>
      <c r="BE246" s="53"/>
    </row>
    <row r="247" spans="2:62" s="7" customFormat="1" ht="19.5" customHeight="1">
      <c r="B247" s="45"/>
      <c r="C247" s="26"/>
      <c r="D247" s="26"/>
      <c r="E247" s="26"/>
      <c r="F247" s="26"/>
      <c r="G247" s="26"/>
      <c r="H247" s="26"/>
      <c r="I247" s="43"/>
      <c r="J247" s="47"/>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44"/>
      <c r="AQ247" s="45"/>
      <c r="AR247" s="26"/>
      <c r="AS247" s="26"/>
      <c r="AT247" s="26"/>
      <c r="AU247" s="26"/>
      <c r="AV247" s="26"/>
      <c r="AW247" s="26"/>
      <c r="AX247" s="26"/>
      <c r="AY247" s="26"/>
      <c r="AZ247" s="26"/>
      <c r="BA247" s="26"/>
      <c r="BB247" s="26"/>
      <c r="BC247" s="26"/>
      <c r="BD247" s="26"/>
      <c r="BE247" s="26"/>
      <c r="BF247" s="20"/>
      <c r="BG247" s="20"/>
      <c r="BH247" s="20"/>
      <c r="BI247" s="20"/>
      <c r="BJ247" s="20"/>
    </row>
    <row r="248" spans="2:63" s="7" customFormat="1" ht="19.5" customHeight="1">
      <c r="B248" s="49" t="s">
        <v>35</v>
      </c>
      <c r="C248" s="50"/>
      <c r="D248" s="27"/>
      <c r="E248" s="27"/>
      <c r="F248" s="27"/>
      <c r="G248" s="27"/>
      <c r="H248" s="27"/>
      <c r="I248" s="51"/>
      <c r="J248" s="49"/>
      <c r="K248" s="27" t="s">
        <v>172</v>
      </c>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51"/>
      <c r="AQ248" s="26"/>
      <c r="AR248" s="26"/>
      <c r="AS248" s="26"/>
      <c r="AT248" s="20"/>
      <c r="AU248" s="20"/>
      <c r="AV248" s="20"/>
      <c r="AW248" s="20"/>
      <c r="AX248" s="20"/>
      <c r="AY248" s="20"/>
      <c r="AZ248" s="20"/>
      <c r="BA248" s="20"/>
      <c r="BB248" s="20"/>
      <c r="BC248" s="20"/>
      <c r="BD248" s="20"/>
      <c r="BE248" s="20"/>
      <c r="BF248" s="20"/>
      <c r="BG248" s="20"/>
      <c r="BH248" s="20"/>
      <c r="BI248" s="20"/>
      <c r="BJ248" s="20"/>
      <c r="BK248" s="20"/>
    </row>
    <row r="249" spans="2:63" s="7" customFormat="1" ht="19.5" customHeight="1">
      <c r="B249" s="45"/>
      <c r="C249" s="26"/>
      <c r="D249" s="26"/>
      <c r="E249" s="26"/>
      <c r="F249" s="26"/>
      <c r="G249" s="26"/>
      <c r="H249" s="26"/>
      <c r="I249" s="46"/>
      <c r="J249" s="45" t="s">
        <v>103</v>
      </c>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46"/>
      <c r="AQ249" s="26"/>
      <c r="AR249" s="26"/>
      <c r="AS249" s="26"/>
      <c r="AT249" s="20"/>
      <c r="AU249" s="20"/>
      <c r="AV249" s="20"/>
      <c r="AW249" s="20"/>
      <c r="AX249" s="20"/>
      <c r="AY249" s="20"/>
      <c r="AZ249" s="20"/>
      <c r="BA249" s="20"/>
      <c r="BB249" s="20"/>
      <c r="BC249" s="20"/>
      <c r="BD249" s="20"/>
      <c r="BE249" s="20"/>
      <c r="BF249" s="20"/>
      <c r="BG249" s="20"/>
      <c r="BH249" s="20"/>
      <c r="BI249" s="20"/>
      <c r="BJ249" s="20"/>
      <c r="BK249" s="20"/>
    </row>
    <row r="250" spans="2:63" s="7" customFormat="1" ht="19.5" customHeight="1">
      <c r="B250" s="45"/>
      <c r="C250" s="26"/>
      <c r="D250" s="26"/>
      <c r="E250" s="26"/>
      <c r="F250" s="26"/>
      <c r="G250" s="26"/>
      <c r="H250" s="26"/>
      <c r="I250" s="46"/>
      <c r="J250" s="45" t="s">
        <v>173</v>
      </c>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46"/>
      <c r="AQ250" s="26"/>
      <c r="AR250" s="26"/>
      <c r="AS250" s="26"/>
      <c r="AT250" s="20"/>
      <c r="AU250" s="20"/>
      <c r="AV250" s="20"/>
      <c r="AW250" s="20"/>
      <c r="AX250" s="20"/>
      <c r="AY250" s="20"/>
      <c r="AZ250" s="20"/>
      <c r="BA250" s="20"/>
      <c r="BB250" s="20"/>
      <c r="BC250" s="20"/>
      <c r="BD250" s="20"/>
      <c r="BE250" s="20"/>
      <c r="BF250" s="20"/>
      <c r="BG250" s="20"/>
      <c r="BH250" s="20"/>
      <c r="BI250" s="20"/>
      <c r="BJ250" s="20"/>
      <c r="BK250" s="20"/>
    </row>
    <row r="251" spans="2:63" s="7" customFormat="1" ht="19.5" customHeight="1">
      <c r="B251" s="45"/>
      <c r="C251" s="26"/>
      <c r="D251" s="26"/>
      <c r="E251" s="26"/>
      <c r="F251" s="26"/>
      <c r="G251" s="26"/>
      <c r="H251" s="26"/>
      <c r="I251" s="46"/>
      <c r="J251" s="45"/>
      <c r="K251" s="26" t="s">
        <v>174</v>
      </c>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46"/>
      <c r="AQ251" s="26"/>
      <c r="AR251" s="26"/>
      <c r="AS251" s="26"/>
      <c r="AT251" s="20"/>
      <c r="AU251" s="20"/>
      <c r="AV251" s="20"/>
      <c r="AW251" s="20"/>
      <c r="AX251" s="20"/>
      <c r="AY251" s="20"/>
      <c r="AZ251" s="20"/>
      <c r="BA251" s="20"/>
      <c r="BB251" s="20"/>
      <c r="BC251" s="20"/>
      <c r="BD251" s="20"/>
      <c r="BE251" s="20"/>
      <c r="BF251" s="20"/>
      <c r="BG251" s="20"/>
      <c r="BH251" s="20"/>
      <c r="BI251" s="20"/>
      <c r="BJ251" s="20"/>
      <c r="BK251" s="20"/>
    </row>
    <row r="252" spans="2:63" s="7" customFormat="1" ht="19.5" customHeight="1">
      <c r="B252" s="45"/>
      <c r="C252" s="26"/>
      <c r="D252" s="26"/>
      <c r="E252" s="26"/>
      <c r="F252" s="26"/>
      <c r="G252" s="26"/>
      <c r="H252" s="26"/>
      <c r="I252" s="46"/>
      <c r="J252" s="45" t="s">
        <v>123</v>
      </c>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46"/>
      <c r="AQ252" s="26"/>
      <c r="AR252" s="26"/>
      <c r="AS252" s="26"/>
      <c r="AT252" s="20"/>
      <c r="AU252" s="20"/>
      <c r="AV252" s="20"/>
      <c r="AW252" s="20"/>
      <c r="AX252" s="20"/>
      <c r="AY252" s="20"/>
      <c r="AZ252" s="20"/>
      <c r="BA252" s="20"/>
      <c r="BB252" s="20"/>
      <c r="BC252" s="20"/>
      <c r="BD252" s="20"/>
      <c r="BE252" s="20"/>
      <c r="BF252" s="20"/>
      <c r="BG252" s="20"/>
      <c r="BH252" s="20"/>
      <c r="BI252" s="20"/>
      <c r="BJ252" s="20"/>
      <c r="BK252" s="20"/>
    </row>
    <row r="253" spans="2:63" s="7" customFormat="1" ht="19.5" customHeight="1">
      <c r="B253" s="45"/>
      <c r="C253" s="26"/>
      <c r="D253" s="26"/>
      <c r="E253" s="26"/>
      <c r="F253" s="26"/>
      <c r="G253" s="26"/>
      <c r="H253" s="26"/>
      <c r="I253" s="46"/>
      <c r="J253" s="45"/>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46"/>
      <c r="AQ253" s="26"/>
      <c r="AR253" s="26"/>
      <c r="AS253" s="26"/>
      <c r="AT253" s="20"/>
      <c r="AU253" s="20"/>
      <c r="AV253" s="20"/>
      <c r="AW253" s="20"/>
      <c r="AX253" s="20"/>
      <c r="AY253" s="20"/>
      <c r="AZ253" s="20"/>
      <c r="BA253" s="20"/>
      <c r="BB253" s="20"/>
      <c r="BC253" s="20"/>
      <c r="BD253" s="20"/>
      <c r="BE253" s="20"/>
      <c r="BF253" s="20"/>
      <c r="BG253" s="20"/>
      <c r="BH253" s="20"/>
      <c r="BI253" s="20"/>
      <c r="BJ253" s="20"/>
      <c r="BK253" s="20"/>
    </row>
    <row r="254" spans="2:66" s="7" customFormat="1" ht="19.5" customHeight="1">
      <c r="B254" s="45"/>
      <c r="C254" s="26"/>
      <c r="D254" s="26"/>
      <c r="E254" s="26"/>
      <c r="F254" s="26"/>
      <c r="G254" s="26"/>
      <c r="H254" s="26"/>
      <c r="I254" s="26"/>
      <c r="J254" s="45"/>
      <c r="K254" s="26"/>
      <c r="L254" s="26" t="s">
        <v>83</v>
      </c>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45"/>
      <c r="AR254" s="26"/>
      <c r="AS254" s="26"/>
      <c r="AT254" s="26"/>
      <c r="AU254" s="26"/>
      <c r="AV254" s="26"/>
      <c r="AW254" s="26"/>
      <c r="AX254" s="20"/>
      <c r="AY254" s="20"/>
      <c r="AZ254" s="20"/>
      <c r="BA254" s="20"/>
      <c r="BB254" s="20"/>
      <c r="BC254" s="20"/>
      <c r="BD254" s="20"/>
      <c r="BE254" s="20"/>
      <c r="BF254" s="20"/>
      <c r="BG254" s="20"/>
      <c r="BH254" s="20"/>
      <c r="BI254" s="20"/>
      <c r="BJ254" s="20"/>
      <c r="BK254" s="20"/>
      <c r="BL254" s="20"/>
      <c r="BM254" s="20"/>
      <c r="BN254" s="20"/>
    </row>
    <row r="255" spans="2:55" s="7" customFormat="1" ht="19.5" customHeight="1">
      <c r="B255" s="45"/>
      <c r="C255" s="26"/>
      <c r="D255" s="26"/>
      <c r="E255" s="26"/>
      <c r="F255" s="26"/>
      <c r="G255" s="26"/>
      <c r="H255" s="26"/>
      <c r="I255" s="26"/>
      <c r="J255" s="45"/>
      <c r="K255" s="26"/>
      <c r="L255" s="126"/>
      <c r="M255" s="127"/>
      <c r="N255" s="127"/>
      <c r="O255" s="115"/>
      <c r="P255" s="126" t="s">
        <v>112</v>
      </c>
      <c r="Q255" s="127"/>
      <c r="R255" s="127"/>
      <c r="S255" s="115"/>
      <c r="T255" s="126" t="s">
        <v>113</v>
      </c>
      <c r="U255" s="127"/>
      <c r="V255" s="127"/>
      <c r="W255" s="115"/>
      <c r="X255" s="126" t="s">
        <v>114</v>
      </c>
      <c r="Y255" s="127"/>
      <c r="Z255" s="127"/>
      <c r="AA255" s="115"/>
      <c r="AB255" s="126" t="s">
        <v>115</v>
      </c>
      <c r="AC255" s="127"/>
      <c r="AD255" s="127"/>
      <c r="AE255" s="115"/>
      <c r="AF255" s="126" t="s">
        <v>116</v>
      </c>
      <c r="AG255" s="127"/>
      <c r="AH255" s="127"/>
      <c r="AI255" s="115"/>
      <c r="AJ255" s="126" t="s">
        <v>1</v>
      </c>
      <c r="AK255" s="127"/>
      <c r="AL255" s="127"/>
      <c r="AM255" s="115"/>
      <c r="AN255" s="26"/>
      <c r="AO255" s="26"/>
      <c r="AP255" s="26"/>
      <c r="AQ255" s="45"/>
      <c r="AR255" s="26"/>
      <c r="AS255" s="26"/>
      <c r="AT255" s="26"/>
      <c r="AU255" s="20"/>
      <c r="AV255" s="20"/>
      <c r="AW255" s="20"/>
      <c r="AX255" s="20"/>
      <c r="AY255" s="20"/>
      <c r="AZ255" s="20"/>
      <c r="BA255" s="20"/>
      <c r="BB255" s="20"/>
      <c r="BC255" s="20"/>
    </row>
    <row r="256" spans="2:55" s="7" customFormat="1" ht="19.5" customHeight="1">
      <c r="B256" s="52"/>
      <c r="C256" s="53"/>
      <c r="D256" s="53"/>
      <c r="E256" s="53"/>
      <c r="F256" s="53"/>
      <c r="G256" s="53"/>
      <c r="H256" s="26"/>
      <c r="I256" s="26"/>
      <c r="J256" s="45"/>
      <c r="K256" s="26"/>
      <c r="L256" s="110" t="s">
        <v>82</v>
      </c>
      <c r="M256" s="137"/>
      <c r="N256" s="137"/>
      <c r="O256" s="138"/>
      <c r="P256" s="110" t="s">
        <v>91</v>
      </c>
      <c r="Q256" s="111"/>
      <c r="R256" s="111"/>
      <c r="S256" s="112"/>
      <c r="T256" s="110" t="s">
        <v>58</v>
      </c>
      <c r="U256" s="111"/>
      <c r="V256" s="111"/>
      <c r="W256" s="112"/>
      <c r="X256" s="110" t="s">
        <v>92</v>
      </c>
      <c r="Y256" s="111"/>
      <c r="Z256" s="111"/>
      <c r="AA256" s="112"/>
      <c r="AB256" s="110" t="s">
        <v>93</v>
      </c>
      <c r="AC256" s="111"/>
      <c r="AD256" s="111"/>
      <c r="AE256" s="112"/>
      <c r="AF256" s="110" t="s">
        <v>14</v>
      </c>
      <c r="AG256" s="111"/>
      <c r="AH256" s="111"/>
      <c r="AI256" s="112"/>
      <c r="AJ256" s="110"/>
      <c r="AK256" s="111"/>
      <c r="AL256" s="111"/>
      <c r="AM256" s="112"/>
      <c r="AN256" s="26"/>
      <c r="AO256" s="26"/>
      <c r="AP256" s="26"/>
      <c r="AQ256" s="45"/>
      <c r="AR256" s="26"/>
      <c r="AS256" s="26"/>
      <c r="AT256" s="26"/>
      <c r="AU256" s="20"/>
      <c r="AV256" s="20"/>
      <c r="AW256" s="20"/>
      <c r="AX256" s="20"/>
      <c r="AY256" s="20"/>
      <c r="AZ256" s="20"/>
      <c r="BA256" s="20"/>
      <c r="BB256" s="20"/>
      <c r="BC256" s="20"/>
    </row>
    <row r="257" spans="2:55" s="7" customFormat="1" ht="19.5" customHeight="1">
      <c r="B257" s="52"/>
      <c r="C257" s="53"/>
      <c r="D257" s="53"/>
      <c r="E257" s="53"/>
      <c r="F257" s="53"/>
      <c r="G257" s="53"/>
      <c r="H257" s="26"/>
      <c r="I257" s="26"/>
      <c r="J257" s="45"/>
      <c r="K257" s="26"/>
      <c r="L257" s="128" t="s">
        <v>117</v>
      </c>
      <c r="M257" s="135"/>
      <c r="N257" s="135"/>
      <c r="O257" s="136"/>
      <c r="P257" s="128" t="s">
        <v>124</v>
      </c>
      <c r="Q257" s="129"/>
      <c r="R257" s="129"/>
      <c r="S257" s="130"/>
      <c r="T257" s="128" t="s">
        <v>125</v>
      </c>
      <c r="U257" s="129"/>
      <c r="V257" s="129"/>
      <c r="W257" s="130"/>
      <c r="X257" s="128" t="s">
        <v>126</v>
      </c>
      <c r="Y257" s="129"/>
      <c r="Z257" s="129"/>
      <c r="AA257" s="130"/>
      <c r="AB257" s="128" t="s">
        <v>127</v>
      </c>
      <c r="AC257" s="129"/>
      <c r="AD257" s="129"/>
      <c r="AE257" s="130"/>
      <c r="AF257" s="128" t="s">
        <v>128</v>
      </c>
      <c r="AG257" s="129"/>
      <c r="AH257" s="129"/>
      <c r="AI257" s="130"/>
      <c r="AJ257" s="128" t="s">
        <v>15</v>
      </c>
      <c r="AK257" s="129"/>
      <c r="AL257" s="129"/>
      <c r="AM257" s="130"/>
      <c r="AN257" s="26"/>
      <c r="AO257" s="26"/>
      <c r="AP257" s="26"/>
      <c r="AQ257" s="45"/>
      <c r="AR257" s="26"/>
      <c r="AS257" s="26"/>
      <c r="AT257" s="26"/>
      <c r="AU257" s="20"/>
      <c r="AV257" s="20"/>
      <c r="AW257" s="20"/>
      <c r="AX257" s="20"/>
      <c r="AY257" s="20"/>
      <c r="AZ257" s="20"/>
      <c r="BA257" s="20"/>
      <c r="BB257" s="20"/>
      <c r="BC257" s="20"/>
    </row>
    <row r="258" spans="2:55" s="7" customFormat="1" ht="19.5" customHeight="1">
      <c r="B258" s="52"/>
      <c r="C258" s="53"/>
      <c r="D258" s="53"/>
      <c r="E258" s="53"/>
      <c r="F258" s="53"/>
      <c r="G258" s="53"/>
      <c r="H258" s="26"/>
      <c r="I258" s="26"/>
      <c r="J258" s="45"/>
      <c r="K258" s="26"/>
      <c r="L258" s="118" t="s">
        <v>118</v>
      </c>
      <c r="M258" s="119"/>
      <c r="N258" s="119"/>
      <c r="O258" s="120"/>
      <c r="P258" s="118">
        <v>33</v>
      </c>
      <c r="Q258" s="155"/>
      <c r="R258" s="155"/>
      <c r="S258" s="156"/>
      <c r="T258" s="118">
        <v>25</v>
      </c>
      <c r="U258" s="155"/>
      <c r="V258" s="155"/>
      <c r="W258" s="156"/>
      <c r="X258" s="118">
        <v>32</v>
      </c>
      <c r="Y258" s="155"/>
      <c r="Z258" s="155"/>
      <c r="AA258" s="156"/>
      <c r="AB258" s="118">
        <v>37</v>
      </c>
      <c r="AC258" s="155"/>
      <c r="AD258" s="155"/>
      <c r="AE258" s="156"/>
      <c r="AF258" s="118">
        <v>33</v>
      </c>
      <c r="AG258" s="155"/>
      <c r="AH258" s="155"/>
      <c r="AI258" s="156"/>
      <c r="AJ258" s="118"/>
      <c r="AK258" s="155"/>
      <c r="AL258" s="155"/>
      <c r="AM258" s="156"/>
      <c r="AN258" s="26"/>
      <c r="AO258" s="26"/>
      <c r="AP258" s="26"/>
      <c r="AQ258" s="45"/>
      <c r="AR258" s="26"/>
      <c r="AS258" s="26"/>
      <c r="AT258" s="26"/>
      <c r="AU258" s="20"/>
      <c r="AV258" s="20"/>
      <c r="AW258" s="20"/>
      <c r="AX258" s="20"/>
      <c r="AY258" s="20"/>
      <c r="AZ258" s="20"/>
      <c r="BA258" s="20"/>
      <c r="BB258" s="20"/>
      <c r="BC258" s="20"/>
    </row>
    <row r="259" spans="2:62" s="7" customFormat="1" ht="19.5" customHeight="1">
      <c r="B259" s="52"/>
      <c r="C259" s="53"/>
      <c r="D259" s="53"/>
      <c r="E259" s="53"/>
      <c r="F259" s="53"/>
      <c r="G259" s="53"/>
      <c r="H259" s="26"/>
      <c r="I259" s="26"/>
      <c r="J259" s="45"/>
      <c r="K259" s="26"/>
      <c r="L259" s="95" t="s">
        <v>175</v>
      </c>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45"/>
      <c r="AR259" s="26"/>
      <c r="AS259" s="26"/>
      <c r="AT259" s="26"/>
      <c r="AU259" s="26"/>
      <c r="AV259" s="20"/>
      <c r="AW259" s="20"/>
      <c r="AX259" s="20"/>
      <c r="AY259" s="20"/>
      <c r="AZ259" s="20"/>
      <c r="BA259" s="20"/>
      <c r="BB259" s="20"/>
      <c r="BC259" s="20"/>
      <c r="BD259" s="20"/>
      <c r="BE259" s="20"/>
      <c r="BF259" s="20"/>
      <c r="BG259" s="20"/>
      <c r="BH259" s="20"/>
      <c r="BI259" s="20"/>
      <c r="BJ259" s="20"/>
    </row>
    <row r="260" spans="2:63" s="7" customFormat="1" ht="19.5" customHeight="1">
      <c r="B260" s="47"/>
      <c r="C260" s="43"/>
      <c r="D260" s="43"/>
      <c r="E260" s="43"/>
      <c r="F260" s="43"/>
      <c r="G260" s="43"/>
      <c r="H260" s="43"/>
      <c r="I260" s="43"/>
      <c r="J260" s="47"/>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4"/>
      <c r="AQ260" s="26"/>
      <c r="AR260" s="26"/>
      <c r="AS260" s="26"/>
      <c r="AT260" s="26"/>
      <c r="AU260" s="20"/>
      <c r="AV260" s="20"/>
      <c r="AW260" s="20"/>
      <c r="AX260" s="20"/>
      <c r="AY260" s="20"/>
      <c r="AZ260" s="20"/>
      <c r="BA260" s="20"/>
      <c r="BB260" s="20"/>
      <c r="BC260" s="20"/>
      <c r="BD260" s="20"/>
      <c r="BE260" s="20"/>
      <c r="BF260" s="20"/>
      <c r="BG260" s="20"/>
      <c r="BH260" s="20"/>
      <c r="BI260" s="20"/>
      <c r="BJ260" s="20"/>
      <c r="BK260" s="20"/>
    </row>
    <row r="261" spans="2:63" s="7" customFormat="1" ht="19.5" customHeight="1">
      <c r="B261" s="49" t="s">
        <v>36</v>
      </c>
      <c r="C261" s="50"/>
      <c r="D261" s="27"/>
      <c r="E261" s="27"/>
      <c r="F261" s="27"/>
      <c r="G261" s="27"/>
      <c r="H261" s="27"/>
      <c r="I261" s="27"/>
      <c r="J261" s="49"/>
      <c r="K261" s="27" t="s">
        <v>176</v>
      </c>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6"/>
      <c r="AP261" s="26"/>
      <c r="AQ261" s="45"/>
      <c r="AR261" s="26"/>
      <c r="AS261" s="26"/>
      <c r="AT261" s="20"/>
      <c r="AU261" s="20"/>
      <c r="AV261" s="20"/>
      <c r="AW261" s="20"/>
      <c r="AX261" s="20"/>
      <c r="AY261" s="20"/>
      <c r="AZ261" s="20"/>
      <c r="BA261" s="20"/>
      <c r="BB261" s="20"/>
      <c r="BC261" s="20"/>
      <c r="BD261" s="20"/>
      <c r="BE261" s="20"/>
      <c r="BF261" s="20"/>
      <c r="BG261" s="20"/>
      <c r="BH261" s="20"/>
      <c r="BI261" s="20"/>
      <c r="BJ261" s="20"/>
      <c r="BK261" s="20"/>
    </row>
    <row r="262" spans="2:63" s="7" customFormat="1" ht="19.5" customHeight="1">
      <c r="B262" s="45"/>
      <c r="C262" s="53"/>
      <c r="D262" s="26"/>
      <c r="E262" s="26"/>
      <c r="F262" s="26"/>
      <c r="G262" s="26"/>
      <c r="H262" s="26"/>
      <c r="I262" s="26"/>
      <c r="J262" s="45"/>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45"/>
      <c r="AR262" s="26"/>
      <c r="AS262" s="26"/>
      <c r="AT262" s="20"/>
      <c r="AU262" s="20"/>
      <c r="AV262" s="20"/>
      <c r="AW262" s="20"/>
      <c r="AX262" s="20"/>
      <c r="AY262" s="20"/>
      <c r="AZ262" s="20"/>
      <c r="BA262" s="20"/>
      <c r="BB262" s="20"/>
      <c r="BC262" s="20"/>
      <c r="BD262" s="20"/>
      <c r="BE262" s="20"/>
      <c r="BF262" s="20"/>
      <c r="BG262" s="20"/>
      <c r="BH262" s="20"/>
      <c r="BI262" s="20"/>
      <c r="BJ262" s="20"/>
      <c r="BK262" s="20"/>
    </row>
    <row r="263" spans="2:63" s="7" customFormat="1" ht="19.5" customHeight="1">
      <c r="B263" s="45"/>
      <c r="C263" s="26"/>
      <c r="D263" s="26"/>
      <c r="E263" s="26"/>
      <c r="F263" s="26"/>
      <c r="G263" s="26"/>
      <c r="H263" s="26"/>
      <c r="I263" s="26"/>
      <c r="J263" s="45"/>
      <c r="K263" s="26"/>
      <c r="L263" s="26" t="s">
        <v>40</v>
      </c>
      <c r="M263" s="26"/>
      <c r="N263" s="26"/>
      <c r="O263" s="26"/>
      <c r="P263" s="26"/>
      <c r="Q263" s="26"/>
      <c r="R263" s="26"/>
      <c r="S263" s="26"/>
      <c r="T263" s="26"/>
      <c r="U263" s="26" t="s">
        <v>42</v>
      </c>
      <c r="V263" s="26"/>
      <c r="W263" s="26"/>
      <c r="X263" s="26"/>
      <c r="Y263" s="26"/>
      <c r="Z263" s="26"/>
      <c r="AA263" s="26"/>
      <c r="AB263" s="26"/>
      <c r="AC263" s="26"/>
      <c r="AD263" s="26"/>
      <c r="AE263" s="26"/>
      <c r="AF263" s="26"/>
      <c r="AG263" s="26"/>
      <c r="AH263" s="26"/>
      <c r="AI263" s="26"/>
      <c r="AJ263" s="26"/>
      <c r="AK263" s="26"/>
      <c r="AL263" s="26"/>
      <c r="AM263" s="26"/>
      <c r="AN263" s="26"/>
      <c r="AO263" s="26"/>
      <c r="AP263" s="26"/>
      <c r="AQ263" s="45"/>
      <c r="AR263" s="26"/>
      <c r="AS263" s="26"/>
      <c r="AT263" s="20"/>
      <c r="AU263" s="20"/>
      <c r="AV263" s="20"/>
      <c r="AW263" s="20"/>
      <c r="AX263" s="20"/>
      <c r="AY263" s="20"/>
      <c r="AZ263" s="20"/>
      <c r="BA263" s="20"/>
      <c r="BB263" s="20"/>
      <c r="BC263" s="20"/>
      <c r="BD263" s="20"/>
      <c r="BE263" s="20"/>
      <c r="BF263" s="20"/>
      <c r="BG263" s="20"/>
      <c r="BH263" s="20"/>
      <c r="BI263" s="20"/>
      <c r="BJ263" s="20"/>
      <c r="BK263" s="20"/>
    </row>
    <row r="264" spans="2:63" s="7" customFormat="1" ht="19.5" customHeight="1">
      <c r="B264" s="45"/>
      <c r="C264" s="26"/>
      <c r="D264" s="26"/>
      <c r="E264" s="26"/>
      <c r="F264" s="26"/>
      <c r="G264" s="26"/>
      <c r="H264" s="26"/>
      <c r="I264" s="26"/>
      <c r="J264" s="45"/>
      <c r="K264" s="26"/>
      <c r="L264" s="27"/>
      <c r="M264" s="27"/>
      <c r="N264" s="27" t="s">
        <v>41</v>
      </c>
      <c r="O264" s="27"/>
      <c r="P264" s="27"/>
      <c r="Q264" s="27"/>
      <c r="R264" s="26"/>
      <c r="S264" s="26"/>
      <c r="T264" s="26"/>
      <c r="U264" s="26" t="s">
        <v>43</v>
      </c>
      <c r="V264" s="26"/>
      <c r="W264" s="26"/>
      <c r="X264" s="26"/>
      <c r="Y264" s="26"/>
      <c r="Z264" s="26"/>
      <c r="AA264" s="26"/>
      <c r="AB264" s="26"/>
      <c r="AC264" s="26"/>
      <c r="AD264" s="26"/>
      <c r="AE264" s="26"/>
      <c r="AF264" s="26"/>
      <c r="AG264" s="26"/>
      <c r="AH264" s="26"/>
      <c r="AI264" s="26"/>
      <c r="AJ264" s="26"/>
      <c r="AK264" s="26"/>
      <c r="AL264" s="26"/>
      <c r="AM264" s="26"/>
      <c r="AN264" s="26"/>
      <c r="AO264" s="26"/>
      <c r="AP264" s="26"/>
      <c r="AQ264" s="45"/>
      <c r="AR264" s="26"/>
      <c r="AS264" s="26"/>
      <c r="AT264" s="20"/>
      <c r="AU264" s="20"/>
      <c r="AV264" s="20"/>
      <c r="AW264" s="20"/>
      <c r="AX264" s="20"/>
      <c r="AY264" s="20"/>
      <c r="AZ264" s="20"/>
      <c r="BA264" s="20"/>
      <c r="BB264" s="20"/>
      <c r="BC264" s="20"/>
      <c r="BD264" s="20"/>
      <c r="BE264" s="20"/>
      <c r="BF264" s="20"/>
      <c r="BG264" s="20"/>
      <c r="BH264" s="20"/>
      <c r="BI264" s="20"/>
      <c r="BJ264" s="20"/>
      <c r="BK264" s="20"/>
    </row>
    <row r="265" spans="2:63" s="7" customFormat="1" ht="19.5" customHeight="1">
      <c r="B265" s="45"/>
      <c r="C265" s="26"/>
      <c r="D265" s="26"/>
      <c r="E265" s="26"/>
      <c r="F265" s="26"/>
      <c r="G265" s="26"/>
      <c r="H265" s="26"/>
      <c r="I265" s="26"/>
      <c r="J265" s="45"/>
      <c r="K265" s="26"/>
      <c r="L265" s="26"/>
      <c r="M265" s="26"/>
      <c r="N265" s="26"/>
      <c r="O265" s="26"/>
      <c r="P265" s="26"/>
      <c r="Q265" s="26"/>
      <c r="R265" s="26"/>
      <c r="S265" s="26"/>
      <c r="T265" s="26"/>
      <c r="U265" s="26" t="s">
        <v>44</v>
      </c>
      <c r="V265" s="26"/>
      <c r="W265" s="26"/>
      <c r="X265" s="26"/>
      <c r="Y265" s="26"/>
      <c r="Z265" s="26"/>
      <c r="AA265" s="26"/>
      <c r="AB265" s="26"/>
      <c r="AC265" s="26"/>
      <c r="AD265" s="26"/>
      <c r="AE265" s="26"/>
      <c r="AF265" s="26"/>
      <c r="AG265" s="26"/>
      <c r="AH265" s="26"/>
      <c r="AI265" s="26"/>
      <c r="AJ265" s="26"/>
      <c r="AK265" s="26"/>
      <c r="AL265" s="26"/>
      <c r="AM265" s="26"/>
      <c r="AN265" s="26"/>
      <c r="AO265" s="26"/>
      <c r="AP265" s="26"/>
      <c r="AQ265" s="45"/>
      <c r="AR265" s="26"/>
      <c r="AS265" s="26"/>
      <c r="AT265" s="20"/>
      <c r="AU265" s="20"/>
      <c r="AV265" s="20"/>
      <c r="AW265" s="20"/>
      <c r="AX265" s="20"/>
      <c r="AY265" s="20"/>
      <c r="AZ265" s="20"/>
      <c r="BA265" s="20"/>
      <c r="BB265" s="20"/>
      <c r="BC265" s="20"/>
      <c r="BD265" s="20"/>
      <c r="BE265" s="20"/>
      <c r="BF265" s="20"/>
      <c r="BG265" s="20"/>
      <c r="BH265" s="20"/>
      <c r="BI265" s="20"/>
      <c r="BJ265" s="20"/>
      <c r="BK265" s="20"/>
    </row>
    <row r="266" spans="2:63" s="7" customFormat="1" ht="19.5" customHeight="1">
      <c r="B266" s="45"/>
      <c r="C266" s="26"/>
      <c r="D266" s="26"/>
      <c r="E266" s="26"/>
      <c r="F266" s="26"/>
      <c r="G266" s="26"/>
      <c r="H266" s="26"/>
      <c r="I266" s="26"/>
      <c r="J266" s="45"/>
      <c r="K266" s="26"/>
      <c r="L266" s="26"/>
      <c r="M266" s="26"/>
      <c r="N266" s="26"/>
      <c r="O266" s="26"/>
      <c r="P266" s="26"/>
      <c r="Q266" s="26"/>
      <c r="R266" s="26"/>
      <c r="S266" s="26"/>
      <c r="T266" s="26"/>
      <c r="U266" s="26" t="s">
        <v>129</v>
      </c>
      <c r="V266" s="26"/>
      <c r="W266" s="26"/>
      <c r="X266" s="26"/>
      <c r="Y266" s="26"/>
      <c r="Z266" s="26"/>
      <c r="AA266" s="26"/>
      <c r="AB266" s="26"/>
      <c r="AC266" s="26"/>
      <c r="AD266" s="26"/>
      <c r="AE266" s="26"/>
      <c r="AF266" s="26"/>
      <c r="AG266" s="26"/>
      <c r="AH266" s="26"/>
      <c r="AI266" s="26"/>
      <c r="AJ266" s="26"/>
      <c r="AK266" s="26"/>
      <c r="AL266" s="26"/>
      <c r="AM266" s="26"/>
      <c r="AN266" s="26"/>
      <c r="AO266" s="26"/>
      <c r="AP266" s="26"/>
      <c r="AQ266" s="45"/>
      <c r="AR266" s="26"/>
      <c r="AS266" s="26"/>
      <c r="AT266" s="20"/>
      <c r="AU266" s="20"/>
      <c r="AV266" s="20"/>
      <c r="AW266" s="20"/>
      <c r="AX266" s="20"/>
      <c r="AY266" s="20"/>
      <c r="AZ266" s="20"/>
      <c r="BA266" s="20"/>
      <c r="BB266" s="20"/>
      <c r="BC266" s="20"/>
      <c r="BD266" s="20"/>
      <c r="BE266" s="20"/>
      <c r="BF266" s="20"/>
      <c r="BG266" s="20"/>
      <c r="BH266" s="20"/>
      <c r="BI266" s="20"/>
      <c r="BJ266" s="20"/>
      <c r="BK266" s="20"/>
    </row>
    <row r="267" spans="2:63" s="7" customFormat="1" ht="19.5" customHeight="1">
      <c r="B267" s="45"/>
      <c r="C267" s="26"/>
      <c r="D267" s="26"/>
      <c r="E267" s="26"/>
      <c r="F267" s="26"/>
      <c r="G267" s="26"/>
      <c r="H267" s="26"/>
      <c r="I267" s="26"/>
      <c r="J267" s="45"/>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45"/>
      <c r="AR267" s="26"/>
      <c r="AS267" s="26"/>
      <c r="AT267" s="20"/>
      <c r="AU267" s="20"/>
      <c r="AV267" s="20"/>
      <c r="AW267" s="20"/>
      <c r="AX267" s="20"/>
      <c r="AY267" s="20"/>
      <c r="AZ267" s="20"/>
      <c r="BA267" s="20"/>
      <c r="BB267" s="20"/>
      <c r="BC267" s="20"/>
      <c r="BD267" s="20"/>
      <c r="BE267" s="20"/>
      <c r="BF267" s="20"/>
      <c r="BG267" s="20"/>
      <c r="BH267" s="20"/>
      <c r="BI267" s="20"/>
      <c r="BJ267" s="20"/>
      <c r="BK267" s="20"/>
    </row>
    <row r="268" spans="2:65" s="7" customFormat="1" ht="19.5" customHeight="1">
      <c r="B268" s="45"/>
      <c r="C268" s="26"/>
      <c r="D268" s="26"/>
      <c r="E268" s="26"/>
      <c r="F268" s="26"/>
      <c r="G268" s="26"/>
      <c r="H268" s="26"/>
      <c r="I268" s="26"/>
      <c r="J268" s="45"/>
      <c r="K268" s="26"/>
      <c r="L268" s="26" t="s">
        <v>83</v>
      </c>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46"/>
      <c r="AQ268" s="26"/>
      <c r="AR268" s="26"/>
      <c r="AS268" s="26"/>
      <c r="AT268" s="26"/>
      <c r="AU268" s="26"/>
      <c r="AV268" s="26"/>
      <c r="AW268" s="20"/>
      <c r="AX268" s="20"/>
      <c r="AY268" s="20"/>
      <c r="AZ268" s="20"/>
      <c r="BA268" s="20"/>
      <c r="BB268" s="20"/>
      <c r="BC268" s="20"/>
      <c r="BD268" s="20"/>
      <c r="BE268" s="20"/>
      <c r="BF268" s="20"/>
      <c r="BG268" s="20"/>
      <c r="BH268" s="20"/>
      <c r="BI268" s="20"/>
      <c r="BJ268" s="20"/>
      <c r="BK268" s="20"/>
      <c r="BL268" s="20"/>
      <c r="BM268" s="20"/>
    </row>
    <row r="269" spans="2:55" s="7" customFormat="1" ht="19.5" customHeight="1">
      <c r="B269" s="45"/>
      <c r="C269" s="26"/>
      <c r="D269" s="26"/>
      <c r="E269" s="26"/>
      <c r="F269" s="26"/>
      <c r="G269" s="26"/>
      <c r="H269" s="26"/>
      <c r="I269" s="26"/>
      <c r="J269" s="45"/>
      <c r="K269" s="26"/>
      <c r="L269" s="126"/>
      <c r="M269" s="127"/>
      <c r="N269" s="127"/>
      <c r="O269" s="115"/>
      <c r="P269" s="126" t="s">
        <v>112</v>
      </c>
      <c r="Q269" s="127"/>
      <c r="R269" s="127"/>
      <c r="S269" s="115"/>
      <c r="T269" s="126" t="s">
        <v>113</v>
      </c>
      <c r="U269" s="127"/>
      <c r="V269" s="127"/>
      <c r="W269" s="115"/>
      <c r="X269" s="126" t="s">
        <v>114</v>
      </c>
      <c r="Y269" s="127"/>
      <c r="Z269" s="127"/>
      <c r="AA269" s="115"/>
      <c r="AB269" s="126" t="s">
        <v>115</v>
      </c>
      <c r="AC269" s="127"/>
      <c r="AD269" s="127"/>
      <c r="AE269" s="115"/>
      <c r="AF269" s="126" t="s">
        <v>116</v>
      </c>
      <c r="AG269" s="127"/>
      <c r="AH269" s="127"/>
      <c r="AI269" s="115"/>
      <c r="AJ269" s="126" t="s">
        <v>1</v>
      </c>
      <c r="AK269" s="127"/>
      <c r="AL269" s="127"/>
      <c r="AM269" s="115"/>
      <c r="AN269" s="20"/>
      <c r="AO269" s="26"/>
      <c r="AP269" s="46"/>
      <c r="AQ269" s="26"/>
      <c r="AR269" s="26"/>
      <c r="AS269" s="26"/>
      <c r="AT269" s="26"/>
      <c r="AU269" s="20"/>
      <c r="AV269" s="20"/>
      <c r="AW269" s="20"/>
      <c r="AX269" s="20"/>
      <c r="AY269" s="20"/>
      <c r="AZ269" s="20"/>
      <c r="BA269" s="20"/>
      <c r="BB269" s="20"/>
      <c r="BC269" s="20"/>
    </row>
    <row r="270" spans="2:55" s="7" customFormat="1" ht="19.5" customHeight="1">
      <c r="B270" s="45"/>
      <c r="C270" s="26"/>
      <c r="D270" s="26"/>
      <c r="E270" s="26"/>
      <c r="F270" s="26"/>
      <c r="G270" s="26"/>
      <c r="H270" s="26"/>
      <c r="I270" s="26"/>
      <c r="J270" s="45"/>
      <c r="K270" s="26"/>
      <c r="L270" s="110" t="s">
        <v>82</v>
      </c>
      <c r="M270" s="137"/>
      <c r="N270" s="137"/>
      <c r="O270" s="138"/>
      <c r="P270" s="154">
        <v>17</v>
      </c>
      <c r="Q270" s="150"/>
      <c r="R270" s="150"/>
      <c r="S270" s="151"/>
      <c r="T270" s="116">
        <v>17.5</v>
      </c>
      <c r="U270" s="150"/>
      <c r="V270" s="150"/>
      <c r="W270" s="151"/>
      <c r="X270" s="116">
        <v>17.6</v>
      </c>
      <c r="Y270" s="150"/>
      <c r="Z270" s="150"/>
      <c r="AA270" s="151"/>
      <c r="AB270" s="116">
        <v>18.4</v>
      </c>
      <c r="AC270" s="150"/>
      <c r="AD270" s="150"/>
      <c r="AE270" s="151"/>
      <c r="AF270" s="116">
        <v>17.1</v>
      </c>
      <c r="AG270" s="150"/>
      <c r="AH270" s="150"/>
      <c r="AI270" s="151"/>
      <c r="AJ270" s="116"/>
      <c r="AK270" s="150"/>
      <c r="AL270" s="150"/>
      <c r="AM270" s="151"/>
      <c r="AN270" s="20"/>
      <c r="AO270" s="26"/>
      <c r="AP270" s="46"/>
      <c r="AQ270" s="26"/>
      <c r="AR270" s="26"/>
      <c r="AS270" s="26"/>
      <c r="AT270" s="26"/>
      <c r="AU270" s="20"/>
      <c r="AV270" s="20"/>
      <c r="AW270" s="20"/>
      <c r="AX270" s="20"/>
      <c r="AY270" s="20"/>
      <c r="AZ270" s="20"/>
      <c r="BA270" s="20"/>
      <c r="BB270" s="20"/>
      <c r="BC270" s="20"/>
    </row>
    <row r="271" spans="2:55" s="7" customFormat="1" ht="19.5" customHeight="1">
      <c r="B271" s="45"/>
      <c r="C271" s="26"/>
      <c r="D271" s="26"/>
      <c r="E271" s="26"/>
      <c r="F271" s="26"/>
      <c r="G271" s="26"/>
      <c r="H271" s="26"/>
      <c r="I271" s="26"/>
      <c r="J271" s="45"/>
      <c r="K271" s="26"/>
      <c r="L271" s="128" t="s">
        <v>117</v>
      </c>
      <c r="M271" s="135"/>
      <c r="N271" s="135"/>
      <c r="O271" s="136"/>
      <c r="P271" s="157">
        <v>19.1</v>
      </c>
      <c r="Q271" s="152"/>
      <c r="R271" s="152"/>
      <c r="S271" s="153"/>
      <c r="T271" s="113">
        <v>16.9</v>
      </c>
      <c r="U271" s="152"/>
      <c r="V271" s="152"/>
      <c r="W271" s="153"/>
      <c r="X271" s="113">
        <v>17.8</v>
      </c>
      <c r="Y271" s="152"/>
      <c r="Z271" s="152"/>
      <c r="AA271" s="153"/>
      <c r="AB271" s="113">
        <v>18.4</v>
      </c>
      <c r="AC271" s="152"/>
      <c r="AD271" s="152"/>
      <c r="AE271" s="153"/>
      <c r="AF271" s="113">
        <v>16.2</v>
      </c>
      <c r="AG271" s="152"/>
      <c r="AH271" s="152"/>
      <c r="AI271" s="153"/>
      <c r="AJ271" s="113">
        <v>13.1</v>
      </c>
      <c r="AK271" s="152"/>
      <c r="AL271" s="152"/>
      <c r="AM271" s="153"/>
      <c r="AN271" s="20"/>
      <c r="AO271" s="26"/>
      <c r="AP271" s="46"/>
      <c r="AQ271" s="26"/>
      <c r="AR271" s="26"/>
      <c r="AS271" s="26"/>
      <c r="AT271" s="26"/>
      <c r="AU271" s="20"/>
      <c r="AV271" s="20"/>
      <c r="AW271" s="20"/>
      <c r="AX271" s="20"/>
      <c r="AY271" s="20"/>
      <c r="AZ271" s="20"/>
      <c r="BA271" s="20"/>
      <c r="BB271" s="20"/>
      <c r="BC271" s="20"/>
    </row>
    <row r="272" spans="2:55" s="7" customFormat="1" ht="19.5" customHeight="1">
      <c r="B272" s="45"/>
      <c r="C272" s="26"/>
      <c r="D272" s="26"/>
      <c r="E272" s="26"/>
      <c r="F272" s="26"/>
      <c r="G272" s="26"/>
      <c r="H272" s="26"/>
      <c r="I272" s="26"/>
      <c r="J272" s="45"/>
      <c r="K272" s="26"/>
      <c r="L272" s="118" t="s">
        <v>118</v>
      </c>
      <c r="M272" s="119"/>
      <c r="N272" s="119"/>
      <c r="O272" s="120"/>
      <c r="P272" s="288">
        <v>36</v>
      </c>
      <c r="Q272" s="148"/>
      <c r="R272" s="148"/>
      <c r="S272" s="149"/>
      <c r="T272" s="121">
        <v>17</v>
      </c>
      <c r="U272" s="148"/>
      <c r="V272" s="148"/>
      <c r="W272" s="149"/>
      <c r="X272" s="121">
        <v>23</v>
      </c>
      <c r="Y272" s="148"/>
      <c r="Z272" s="148"/>
      <c r="AA272" s="149"/>
      <c r="AB272" s="121">
        <v>21</v>
      </c>
      <c r="AC272" s="148"/>
      <c r="AD272" s="148"/>
      <c r="AE272" s="149"/>
      <c r="AF272" s="121">
        <v>20</v>
      </c>
      <c r="AG272" s="148"/>
      <c r="AH272" s="148"/>
      <c r="AI272" s="149"/>
      <c r="AJ272" s="121"/>
      <c r="AK272" s="148"/>
      <c r="AL272" s="148"/>
      <c r="AM272" s="149"/>
      <c r="AN272" s="20"/>
      <c r="AO272" s="26"/>
      <c r="AP272" s="46"/>
      <c r="AQ272" s="26"/>
      <c r="AR272" s="26"/>
      <c r="AS272" s="26"/>
      <c r="AT272" s="26"/>
      <c r="AU272" s="20"/>
      <c r="AV272" s="20"/>
      <c r="AW272" s="20"/>
      <c r="AX272" s="20"/>
      <c r="AY272" s="20"/>
      <c r="AZ272" s="20"/>
      <c r="BA272" s="20"/>
      <c r="BB272" s="20"/>
      <c r="BC272" s="20"/>
    </row>
    <row r="273" spans="2:67" s="7" customFormat="1" ht="19.5" customHeight="1">
      <c r="B273" s="47"/>
      <c r="C273" s="43"/>
      <c r="D273" s="43"/>
      <c r="E273" s="43"/>
      <c r="F273" s="43"/>
      <c r="G273" s="43"/>
      <c r="H273" s="43"/>
      <c r="I273" s="43"/>
      <c r="J273" s="47"/>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4"/>
      <c r="AQ273" s="26"/>
      <c r="AR273" s="26"/>
      <c r="AS273" s="26"/>
      <c r="AT273" s="26"/>
      <c r="AU273" s="26"/>
      <c r="AV273" s="26"/>
      <c r="AW273" s="26"/>
      <c r="AX273" s="20"/>
      <c r="AY273" s="20"/>
      <c r="AZ273" s="20"/>
      <c r="BA273" s="20"/>
      <c r="BB273" s="20"/>
      <c r="BC273" s="20"/>
      <c r="BD273" s="20"/>
      <c r="BE273" s="20"/>
      <c r="BF273" s="20"/>
      <c r="BG273" s="20"/>
      <c r="BH273" s="20"/>
      <c r="BI273" s="20"/>
      <c r="BJ273" s="20"/>
      <c r="BK273" s="20"/>
      <c r="BL273" s="20"/>
      <c r="BM273" s="20"/>
      <c r="BN273" s="20"/>
      <c r="BO273" s="20"/>
    </row>
    <row r="274" spans="2:63" s="7" customFormat="1" ht="19.5" customHeight="1">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6"/>
      <c r="AP274" s="26"/>
      <c r="AQ274" s="26"/>
      <c r="AR274" s="26"/>
      <c r="AS274" s="26"/>
      <c r="AT274" s="20"/>
      <c r="AU274" s="20"/>
      <c r="AV274" s="20"/>
      <c r="AW274" s="20"/>
      <c r="AX274" s="20"/>
      <c r="AY274" s="20"/>
      <c r="AZ274" s="20"/>
      <c r="BA274" s="20"/>
      <c r="BB274" s="20"/>
      <c r="BC274" s="20"/>
      <c r="BD274" s="20"/>
      <c r="BE274" s="20"/>
      <c r="BF274" s="20"/>
      <c r="BG274" s="20"/>
      <c r="BH274" s="20"/>
      <c r="BI274" s="20"/>
      <c r="BJ274" s="20"/>
      <c r="BK274" s="20"/>
    </row>
    <row r="275" spans="2:63" s="7" customFormat="1" ht="19.5" customHeight="1">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0"/>
      <c r="AU275" s="20"/>
      <c r="AV275" s="20"/>
      <c r="AW275" s="20"/>
      <c r="AX275" s="20"/>
      <c r="AY275" s="20"/>
      <c r="AZ275" s="20"/>
      <c r="BA275" s="20"/>
      <c r="BB275" s="20"/>
      <c r="BC275" s="20"/>
      <c r="BD275" s="20"/>
      <c r="BE275" s="20"/>
      <c r="BF275" s="20"/>
      <c r="BG275" s="20"/>
      <c r="BH275" s="20"/>
      <c r="BI275" s="20"/>
      <c r="BJ275" s="20"/>
      <c r="BK275" s="20"/>
    </row>
    <row r="276" spans="2:63" s="7" customFormat="1" ht="19.5" customHeight="1">
      <c r="B276" s="49" t="s">
        <v>37</v>
      </c>
      <c r="C276" s="50"/>
      <c r="D276" s="27"/>
      <c r="E276" s="27"/>
      <c r="F276" s="27"/>
      <c r="G276" s="27"/>
      <c r="H276" s="27"/>
      <c r="I276" s="27"/>
      <c r="J276" s="49"/>
      <c r="K276" s="27" t="s">
        <v>104</v>
      </c>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45"/>
      <c r="AR276" s="26"/>
      <c r="AS276" s="26"/>
      <c r="AT276" s="20"/>
      <c r="AU276" s="20"/>
      <c r="AV276" s="20"/>
      <c r="AW276" s="20"/>
      <c r="AX276" s="20"/>
      <c r="AY276" s="20"/>
      <c r="AZ276" s="20"/>
      <c r="BA276" s="20"/>
      <c r="BB276" s="20"/>
      <c r="BC276" s="20"/>
      <c r="BD276" s="20"/>
      <c r="BE276" s="20"/>
      <c r="BF276" s="20"/>
      <c r="BG276" s="20"/>
      <c r="BH276" s="20"/>
      <c r="BI276" s="20"/>
      <c r="BJ276" s="20"/>
      <c r="BK276" s="20"/>
    </row>
    <row r="277" spans="2:63" s="7" customFormat="1" ht="19.5" customHeight="1">
      <c r="B277" s="45"/>
      <c r="C277" s="53"/>
      <c r="D277" s="26"/>
      <c r="E277" s="26"/>
      <c r="F277" s="26"/>
      <c r="G277" s="26"/>
      <c r="H277" s="26"/>
      <c r="I277" s="26"/>
      <c r="J277" s="45" t="s">
        <v>177</v>
      </c>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45"/>
      <c r="AR277" s="26"/>
      <c r="AS277" s="26"/>
      <c r="AT277" s="20"/>
      <c r="AU277" s="20"/>
      <c r="AV277" s="20"/>
      <c r="AW277" s="20"/>
      <c r="AX277" s="20"/>
      <c r="AY277" s="20"/>
      <c r="AZ277" s="20"/>
      <c r="BA277" s="20"/>
      <c r="BB277" s="20"/>
      <c r="BC277" s="20"/>
      <c r="BD277" s="20"/>
      <c r="BE277" s="20"/>
      <c r="BF277" s="20"/>
      <c r="BG277" s="20"/>
      <c r="BH277" s="20"/>
      <c r="BI277" s="20"/>
      <c r="BJ277" s="20"/>
      <c r="BK277" s="20"/>
    </row>
    <row r="278" spans="2:63" s="7" customFormat="1" ht="19.5" customHeight="1">
      <c r="B278" s="52"/>
      <c r="C278" s="26"/>
      <c r="D278" s="26"/>
      <c r="E278" s="26"/>
      <c r="F278" s="26"/>
      <c r="G278" s="26"/>
      <c r="H278" s="26"/>
      <c r="I278" s="26"/>
      <c r="J278" s="52"/>
      <c r="K278" s="26" t="s">
        <v>178</v>
      </c>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45"/>
      <c r="AR278" s="26"/>
      <c r="AS278" s="26"/>
      <c r="AT278" s="20"/>
      <c r="AU278" s="20"/>
      <c r="AV278" s="20"/>
      <c r="AW278" s="20"/>
      <c r="AX278" s="20"/>
      <c r="AY278" s="20"/>
      <c r="AZ278" s="20"/>
      <c r="BA278" s="20"/>
      <c r="BB278" s="20"/>
      <c r="BC278" s="20"/>
      <c r="BD278" s="20"/>
      <c r="BE278" s="20"/>
      <c r="BF278" s="20"/>
      <c r="BG278" s="20"/>
      <c r="BH278" s="20"/>
      <c r="BI278" s="20"/>
      <c r="BJ278" s="20"/>
      <c r="BK278" s="20"/>
    </row>
    <row r="279" spans="2:63" s="7" customFormat="1" ht="19.5" customHeight="1">
      <c r="B279" s="52"/>
      <c r="C279" s="26"/>
      <c r="D279" s="26"/>
      <c r="E279" s="26"/>
      <c r="F279" s="26"/>
      <c r="G279" s="26"/>
      <c r="H279" s="26"/>
      <c r="I279" s="26"/>
      <c r="J279" s="45" t="s">
        <v>105</v>
      </c>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45"/>
      <c r="AR279" s="26"/>
      <c r="AS279" s="26"/>
      <c r="AT279" s="20"/>
      <c r="AU279" s="20"/>
      <c r="AV279" s="20"/>
      <c r="AW279" s="20"/>
      <c r="AX279" s="20"/>
      <c r="AY279" s="20"/>
      <c r="AZ279" s="20"/>
      <c r="BA279" s="20"/>
      <c r="BB279" s="20"/>
      <c r="BC279" s="20"/>
      <c r="BD279" s="20"/>
      <c r="BE279" s="20"/>
      <c r="BF279" s="20"/>
      <c r="BG279" s="20"/>
      <c r="BH279" s="20"/>
      <c r="BI279" s="20"/>
      <c r="BJ279" s="20"/>
      <c r="BK279" s="20"/>
    </row>
    <row r="280" spans="2:63" s="7" customFormat="1" ht="19.5" customHeight="1">
      <c r="B280" s="52"/>
      <c r="C280" s="26"/>
      <c r="D280" s="26"/>
      <c r="E280" s="26"/>
      <c r="F280" s="26"/>
      <c r="G280" s="26"/>
      <c r="H280" s="26"/>
      <c r="I280" s="26"/>
      <c r="J280" s="45"/>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45"/>
      <c r="AR280" s="26"/>
      <c r="AS280" s="26"/>
      <c r="AT280" s="20"/>
      <c r="AU280" s="20"/>
      <c r="AV280" s="20"/>
      <c r="AW280" s="20"/>
      <c r="AX280" s="20"/>
      <c r="AY280" s="20"/>
      <c r="AZ280" s="20"/>
      <c r="BA280" s="20"/>
      <c r="BB280" s="20"/>
      <c r="BC280" s="20"/>
      <c r="BD280" s="20"/>
      <c r="BE280" s="20"/>
      <c r="BF280" s="20"/>
      <c r="BG280" s="20"/>
      <c r="BH280" s="20"/>
      <c r="BI280" s="20"/>
      <c r="BJ280" s="20"/>
      <c r="BK280" s="20"/>
    </row>
    <row r="281" spans="2:63" s="7" customFormat="1" ht="19.5" customHeight="1">
      <c r="B281" s="52"/>
      <c r="C281" s="26"/>
      <c r="D281" s="26"/>
      <c r="E281" s="26"/>
      <c r="F281" s="26"/>
      <c r="G281" s="26"/>
      <c r="H281" s="26"/>
      <c r="I281" s="26"/>
      <c r="J281" s="45"/>
      <c r="K281" s="43" t="s">
        <v>158</v>
      </c>
      <c r="L281" s="43"/>
      <c r="M281" s="43"/>
      <c r="N281" s="43"/>
      <c r="O281" s="43"/>
      <c r="P281" s="43"/>
      <c r="Q281" s="43"/>
      <c r="R281" s="43"/>
      <c r="S281" s="43"/>
      <c r="T281" s="107"/>
      <c r="V281" s="26" t="s">
        <v>42</v>
      </c>
      <c r="W281" s="26"/>
      <c r="X281" s="26"/>
      <c r="Y281" s="26"/>
      <c r="Z281" s="26"/>
      <c r="AA281" s="26"/>
      <c r="AB281" s="26"/>
      <c r="AC281" s="26"/>
      <c r="AD281" s="26"/>
      <c r="AE281" s="26"/>
      <c r="AF281" s="26"/>
      <c r="AG281" s="26"/>
      <c r="AH281" s="26"/>
      <c r="AI281" s="26"/>
      <c r="AJ281" s="26"/>
      <c r="AK281" s="26"/>
      <c r="AL281" s="26"/>
      <c r="AM281" s="26"/>
      <c r="AN281" s="26"/>
      <c r="AO281" s="26"/>
      <c r="AP281" s="26"/>
      <c r="AQ281" s="45"/>
      <c r="AR281" s="26"/>
      <c r="AS281" s="26"/>
      <c r="AT281" s="20"/>
      <c r="AU281" s="20"/>
      <c r="AV281" s="20"/>
      <c r="AW281" s="20"/>
      <c r="AX281" s="20"/>
      <c r="AY281" s="20"/>
      <c r="AZ281" s="20"/>
      <c r="BA281" s="20"/>
      <c r="BB281" s="20"/>
      <c r="BC281" s="20"/>
      <c r="BD281" s="20"/>
      <c r="BE281" s="20"/>
      <c r="BF281" s="20"/>
      <c r="BG281" s="20"/>
      <c r="BH281" s="20"/>
      <c r="BI281" s="20"/>
      <c r="BJ281" s="20"/>
      <c r="BK281" s="20"/>
    </row>
    <row r="282" spans="2:63" s="7" customFormat="1" ht="19.5" customHeight="1">
      <c r="B282" s="52"/>
      <c r="C282" s="26"/>
      <c r="D282" s="26"/>
      <c r="E282" s="26"/>
      <c r="F282" s="26"/>
      <c r="G282" s="26"/>
      <c r="H282" s="26"/>
      <c r="I282" s="26"/>
      <c r="J282" s="45"/>
      <c r="K282" s="26"/>
      <c r="L282" s="26"/>
      <c r="M282" s="53"/>
      <c r="N282" s="26" t="s">
        <v>130</v>
      </c>
      <c r="O282" s="26"/>
      <c r="P282" s="26"/>
      <c r="Q282" s="26"/>
      <c r="R282" s="26"/>
      <c r="S282" s="26"/>
      <c r="V282" s="26" t="s">
        <v>45</v>
      </c>
      <c r="W282" s="26"/>
      <c r="X282" s="26"/>
      <c r="Y282" s="26"/>
      <c r="Z282" s="26"/>
      <c r="AA282" s="26"/>
      <c r="AB282" s="26"/>
      <c r="AC282" s="26"/>
      <c r="AD282" s="26"/>
      <c r="AE282" s="26"/>
      <c r="AF282" s="26"/>
      <c r="AG282" s="26"/>
      <c r="AH282" s="26"/>
      <c r="AI282" s="26"/>
      <c r="AJ282" s="26"/>
      <c r="AK282" s="26"/>
      <c r="AL282" s="26"/>
      <c r="AM282" s="26"/>
      <c r="AN282" s="26"/>
      <c r="AO282" s="26"/>
      <c r="AP282" s="26"/>
      <c r="AQ282" s="45"/>
      <c r="AR282" s="26"/>
      <c r="AS282" s="26"/>
      <c r="AT282" s="20"/>
      <c r="AU282" s="20"/>
      <c r="AV282" s="20"/>
      <c r="AW282" s="20"/>
      <c r="AX282" s="20"/>
      <c r="AY282" s="20"/>
      <c r="AZ282" s="20"/>
      <c r="BA282" s="20"/>
      <c r="BB282" s="20"/>
      <c r="BC282" s="20"/>
      <c r="BD282" s="20"/>
      <c r="BE282" s="20"/>
      <c r="BF282" s="20"/>
      <c r="BG282" s="20"/>
      <c r="BH282" s="20"/>
      <c r="BI282" s="20"/>
      <c r="BJ282" s="20"/>
      <c r="BK282" s="20"/>
    </row>
    <row r="283" spans="2:63" s="7" customFormat="1" ht="19.5" customHeight="1">
      <c r="B283" s="52"/>
      <c r="C283" s="26"/>
      <c r="D283" s="26"/>
      <c r="E283" s="26"/>
      <c r="F283" s="26"/>
      <c r="G283" s="26"/>
      <c r="H283" s="26"/>
      <c r="I283" s="26"/>
      <c r="J283" s="45"/>
      <c r="K283" s="26"/>
      <c r="L283" s="26"/>
      <c r="M283" s="26"/>
      <c r="N283" s="26"/>
      <c r="O283" s="26"/>
      <c r="P283" s="26"/>
      <c r="Q283" s="26"/>
      <c r="R283" s="26"/>
      <c r="S283" s="26"/>
      <c r="V283" s="26" t="s">
        <v>44</v>
      </c>
      <c r="W283" s="26"/>
      <c r="X283" s="26"/>
      <c r="Y283" s="26"/>
      <c r="Z283" s="26"/>
      <c r="AA283" s="26"/>
      <c r="AB283" s="26"/>
      <c r="AC283" s="26"/>
      <c r="AD283" s="26"/>
      <c r="AE283" s="26"/>
      <c r="AF283" s="26"/>
      <c r="AG283" s="26"/>
      <c r="AH283" s="26"/>
      <c r="AI283" s="26"/>
      <c r="AJ283" s="26"/>
      <c r="AK283" s="26"/>
      <c r="AL283" s="26"/>
      <c r="AM283" s="26"/>
      <c r="AN283" s="26"/>
      <c r="AO283" s="26"/>
      <c r="AP283" s="26"/>
      <c r="AQ283" s="45"/>
      <c r="AR283" s="26"/>
      <c r="AS283" s="26"/>
      <c r="AT283" s="20"/>
      <c r="AU283" s="20"/>
      <c r="AV283" s="20"/>
      <c r="AW283" s="20"/>
      <c r="AX283" s="20"/>
      <c r="AY283" s="20"/>
      <c r="AZ283" s="20"/>
      <c r="BA283" s="20"/>
      <c r="BB283" s="20"/>
      <c r="BC283" s="20"/>
      <c r="BD283" s="20"/>
      <c r="BE283" s="20"/>
      <c r="BF283" s="20"/>
      <c r="BG283" s="20"/>
      <c r="BH283" s="20"/>
      <c r="BI283" s="20"/>
      <c r="BJ283" s="20"/>
      <c r="BK283" s="20"/>
    </row>
    <row r="284" spans="2:63" s="7" customFormat="1" ht="19.5" customHeight="1">
      <c r="B284" s="52"/>
      <c r="C284" s="26"/>
      <c r="D284" s="26"/>
      <c r="E284" s="26"/>
      <c r="F284" s="26"/>
      <c r="G284" s="26"/>
      <c r="H284" s="26"/>
      <c r="I284" s="26"/>
      <c r="J284" s="45"/>
      <c r="K284" s="26"/>
      <c r="L284" s="26"/>
      <c r="M284" s="26"/>
      <c r="N284" s="26"/>
      <c r="O284" s="26"/>
      <c r="P284" s="26"/>
      <c r="Q284" s="26"/>
      <c r="R284" s="26"/>
      <c r="S284" s="26"/>
      <c r="V284" s="26" t="s">
        <v>131</v>
      </c>
      <c r="W284" s="26"/>
      <c r="X284" s="26"/>
      <c r="Y284" s="26"/>
      <c r="Z284" s="26"/>
      <c r="AA284" s="26"/>
      <c r="AB284" s="26"/>
      <c r="AC284" s="26"/>
      <c r="AD284" s="26"/>
      <c r="AE284" s="26"/>
      <c r="AF284" s="26"/>
      <c r="AG284" s="26"/>
      <c r="AH284" s="26"/>
      <c r="AI284" s="26"/>
      <c r="AJ284" s="26"/>
      <c r="AK284" s="26"/>
      <c r="AL284" s="26"/>
      <c r="AM284" s="26"/>
      <c r="AN284" s="26"/>
      <c r="AO284" s="26"/>
      <c r="AP284" s="26"/>
      <c r="AQ284" s="45"/>
      <c r="AR284" s="26"/>
      <c r="AS284" s="26"/>
      <c r="AT284" s="20"/>
      <c r="AU284" s="20"/>
      <c r="AV284" s="20"/>
      <c r="AW284" s="20"/>
      <c r="AX284" s="20"/>
      <c r="AY284" s="20"/>
      <c r="AZ284" s="20"/>
      <c r="BA284" s="20"/>
      <c r="BB284" s="20"/>
      <c r="BC284" s="20"/>
      <c r="BD284" s="20"/>
      <c r="BE284" s="20"/>
      <c r="BF284" s="20"/>
      <c r="BG284" s="20"/>
      <c r="BH284" s="20"/>
      <c r="BI284" s="20"/>
      <c r="BJ284" s="20"/>
      <c r="BK284" s="20"/>
    </row>
    <row r="285" spans="2:63" s="7" customFormat="1" ht="19.5" customHeight="1">
      <c r="B285" s="52"/>
      <c r="C285" s="26"/>
      <c r="D285" s="26"/>
      <c r="E285" s="26"/>
      <c r="F285" s="26"/>
      <c r="G285" s="26"/>
      <c r="H285" s="26"/>
      <c r="I285" s="26"/>
      <c r="J285" s="45"/>
      <c r="K285" s="26"/>
      <c r="L285" s="26" t="s">
        <v>146</v>
      </c>
      <c r="N285" s="26"/>
      <c r="O285" s="26"/>
      <c r="P285" s="26"/>
      <c r="Q285" s="26"/>
      <c r="R285" s="26"/>
      <c r="S285" s="26"/>
      <c r="W285" s="26"/>
      <c r="X285" s="26"/>
      <c r="Y285" s="26"/>
      <c r="Z285" s="26"/>
      <c r="AA285" s="26"/>
      <c r="AB285" s="26"/>
      <c r="AC285" s="26"/>
      <c r="AD285" s="26"/>
      <c r="AE285" s="26"/>
      <c r="AF285" s="26"/>
      <c r="AG285" s="26"/>
      <c r="AH285" s="26"/>
      <c r="AI285" s="26"/>
      <c r="AJ285" s="26"/>
      <c r="AK285" s="26"/>
      <c r="AL285" s="26"/>
      <c r="AM285" s="26"/>
      <c r="AN285" s="26"/>
      <c r="AO285" s="26"/>
      <c r="AP285" s="26"/>
      <c r="AQ285" s="45"/>
      <c r="AR285" s="26"/>
      <c r="AS285" s="26"/>
      <c r="AT285" s="20"/>
      <c r="AU285" s="20"/>
      <c r="AV285" s="20"/>
      <c r="AW285" s="20"/>
      <c r="AX285" s="20"/>
      <c r="AY285" s="20"/>
      <c r="AZ285" s="20"/>
      <c r="BA285" s="20"/>
      <c r="BB285" s="20"/>
      <c r="BC285" s="20"/>
      <c r="BD285" s="20"/>
      <c r="BE285" s="20"/>
      <c r="BF285" s="20"/>
      <c r="BG285" s="20"/>
      <c r="BH285" s="20"/>
      <c r="BI285" s="20"/>
      <c r="BJ285" s="20"/>
      <c r="BK285" s="20"/>
    </row>
    <row r="286" spans="2:63" s="7" customFormat="1" ht="19.5" customHeight="1">
      <c r="B286" s="45"/>
      <c r="C286" s="26"/>
      <c r="D286" s="26"/>
      <c r="E286" s="26"/>
      <c r="F286" s="26"/>
      <c r="G286" s="26"/>
      <c r="H286" s="26"/>
      <c r="I286" s="26"/>
      <c r="J286" s="45"/>
      <c r="K286" s="26"/>
      <c r="L286" s="26" t="s">
        <v>147</v>
      </c>
      <c r="N286" s="26"/>
      <c r="O286" s="26"/>
      <c r="P286" s="26"/>
      <c r="Q286" s="26"/>
      <c r="R286" s="26"/>
      <c r="S286" s="26"/>
      <c r="W286" s="26"/>
      <c r="X286" s="26"/>
      <c r="Y286" s="26"/>
      <c r="Z286" s="26"/>
      <c r="AA286" s="26"/>
      <c r="AB286" s="26"/>
      <c r="AC286" s="26"/>
      <c r="AD286" s="26"/>
      <c r="AE286" s="26"/>
      <c r="AF286" s="26"/>
      <c r="AG286" s="26"/>
      <c r="AH286" s="26"/>
      <c r="AI286" s="26"/>
      <c r="AJ286" s="26"/>
      <c r="AK286" s="26"/>
      <c r="AL286" s="26"/>
      <c r="AM286" s="26"/>
      <c r="AN286" s="26"/>
      <c r="AO286" s="26"/>
      <c r="AP286" s="26"/>
      <c r="AQ286" s="45"/>
      <c r="AR286" s="26"/>
      <c r="AS286" s="26"/>
      <c r="AT286" s="20"/>
      <c r="AU286" s="20"/>
      <c r="AV286" s="20"/>
      <c r="AW286" s="20"/>
      <c r="AX286" s="20"/>
      <c r="AY286" s="20"/>
      <c r="AZ286" s="20"/>
      <c r="BA286" s="20"/>
      <c r="BB286" s="20"/>
      <c r="BC286" s="20"/>
      <c r="BD286" s="20"/>
      <c r="BE286" s="20"/>
      <c r="BF286" s="20"/>
      <c r="BG286" s="20"/>
      <c r="BH286" s="20"/>
      <c r="BI286" s="20"/>
      <c r="BJ286" s="20"/>
      <c r="BK286" s="20"/>
    </row>
    <row r="287" spans="2:63" s="7" customFormat="1" ht="19.5" customHeight="1">
      <c r="B287" s="45"/>
      <c r="C287" s="26"/>
      <c r="D287" s="26"/>
      <c r="E287" s="26"/>
      <c r="F287" s="26"/>
      <c r="G287" s="26"/>
      <c r="H287" s="26"/>
      <c r="I287" s="26"/>
      <c r="J287" s="45"/>
      <c r="K287" s="26"/>
      <c r="L287" s="26"/>
      <c r="M287" s="26"/>
      <c r="N287" s="26"/>
      <c r="O287" s="26"/>
      <c r="P287" s="26"/>
      <c r="Q287" s="26"/>
      <c r="R287" s="26"/>
      <c r="S287" s="26"/>
      <c r="T287" s="26"/>
      <c r="U287" s="53"/>
      <c r="V287" s="26"/>
      <c r="W287" s="53"/>
      <c r="X287" s="26"/>
      <c r="Y287" s="26"/>
      <c r="Z287" s="26"/>
      <c r="AA287" s="26"/>
      <c r="AB287" s="26"/>
      <c r="AC287" s="26"/>
      <c r="AD287" s="26"/>
      <c r="AE287" s="26"/>
      <c r="AF287" s="26"/>
      <c r="AG287" s="26"/>
      <c r="AH287" s="26"/>
      <c r="AI287" s="26"/>
      <c r="AJ287" s="26"/>
      <c r="AK287" s="26"/>
      <c r="AL287" s="26"/>
      <c r="AM287" s="26"/>
      <c r="AN287" s="26"/>
      <c r="AO287" s="26"/>
      <c r="AP287" s="26"/>
      <c r="AQ287" s="45"/>
      <c r="AR287" s="26"/>
      <c r="AS287" s="26"/>
      <c r="AT287" s="20"/>
      <c r="AU287" s="20"/>
      <c r="AV287" s="20"/>
      <c r="AW287" s="20"/>
      <c r="AX287" s="20"/>
      <c r="AY287" s="20"/>
      <c r="AZ287" s="20"/>
      <c r="BA287" s="20"/>
      <c r="BB287" s="20"/>
      <c r="BC287" s="20"/>
      <c r="BD287" s="20"/>
      <c r="BE287" s="20"/>
      <c r="BF287" s="20"/>
      <c r="BG287" s="20"/>
      <c r="BH287" s="20"/>
      <c r="BI287" s="20"/>
      <c r="BJ287" s="20"/>
      <c r="BK287" s="20"/>
    </row>
    <row r="288" spans="2:65" s="7" customFormat="1" ht="19.5" customHeight="1">
      <c r="B288" s="45"/>
      <c r="C288" s="26"/>
      <c r="D288" s="26"/>
      <c r="E288" s="26"/>
      <c r="F288" s="26"/>
      <c r="G288" s="26"/>
      <c r="H288" s="26"/>
      <c r="I288" s="26"/>
      <c r="J288" s="45"/>
      <c r="K288" s="26"/>
      <c r="L288" s="26" t="s">
        <v>83</v>
      </c>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46"/>
      <c r="AQ288" s="26"/>
      <c r="AR288" s="26"/>
      <c r="AS288" s="26"/>
      <c r="AT288" s="26"/>
      <c r="AU288" s="45"/>
      <c r="AV288" s="26"/>
      <c r="AW288" s="20"/>
      <c r="AX288" s="20"/>
      <c r="AY288" s="20"/>
      <c r="AZ288" s="20"/>
      <c r="BA288" s="20"/>
      <c r="BB288" s="20"/>
      <c r="BC288" s="20"/>
      <c r="BD288" s="20"/>
      <c r="BE288" s="20"/>
      <c r="BF288" s="20"/>
      <c r="BG288" s="20"/>
      <c r="BH288" s="20"/>
      <c r="BI288" s="20"/>
      <c r="BJ288" s="20"/>
      <c r="BK288" s="20"/>
      <c r="BL288" s="20"/>
      <c r="BM288" s="20"/>
    </row>
    <row r="289" spans="2:58" s="7" customFormat="1" ht="19.5" customHeight="1">
      <c r="B289" s="52"/>
      <c r="C289" s="53"/>
      <c r="D289" s="53"/>
      <c r="E289" s="53"/>
      <c r="F289" s="53"/>
      <c r="G289" s="53"/>
      <c r="H289" s="26"/>
      <c r="I289" s="46"/>
      <c r="J289" s="26"/>
      <c r="K289" s="46"/>
      <c r="L289" s="126"/>
      <c r="M289" s="127"/>
      <c r="N289" s="127"/>
      <c r="O289" s="115"/>
      <c r="P289" s="126" t="s">
        <v>112</v>
      </c>
      <c r="Q289" s="127"/>
      <c r="R289" s="127"/>
      <c r="S289" s="115"/>
      <c r="T289" s="126" t="s">
        <v>113</v>
      </c>
      <c r="U289" s="127"/>
      <c r="V289" s="127"/>
      <c r="W289" s="115"/>
      <c r="X289" s="126" t="s">
        <v>114</v>
      </c>
      <c r="Y289" s="127"/>
      <c r="Z289" s="127"/>
      <c r="AA289" s="115"/>
      <c r="AB289" s="126" t="s">
        <v>115</v>
      </c>
      <c r="AC289" s="127"/>
      <c r="AD289" s="127"/>
      <c r="AE289" s="115"/>
      <c r="AF289" s="126" t="s">
        <v>116</v>
      </c>
      <c r="AG289" s="127"/>
      <c r="AH289" s="127"/>
      <c r="AI289" s="115"/>
      <c r="AJ289" s="126" t="s">
        <v>1</v>
      </c>
      <c r="AK289" s="127"/>
      <c r="AL289" s="127"/>
      <c r="AM289" s="115"/>
      <c r="AN289" s="81"/>
      <c r="AO289" s="26"/>
      <c r="AP289" s="46"/>
      <c r="AQ289" s="20"/>
      <c r="AR289" s="20"/>
      <c r="AS289" s="20"/>
      <c r="AT289" s="20"/>
      <c r="AU289" s="20"/>
      <c r="AV289" s="20"/>
      <c r="AW289" s="20"/>
      <c r="AX289" s="20"/>
      <c r="AY289" s="20"/>
      <c r="AZ289" s="20"/>
      <c r="BA289" s="20"/>
      <c r="BB289" s="20"/>
      <c r="BC289" s="20"/>
      <c r="BD289" s="20"/>
      <c r="BE289" s="20"/>
      <c r="BF289" s="20"/>
    </row>
    <row r="290" spans="2:58" s="7" customFormat="1" ht="19.5" customHeight="1">
      <c r="B290" s="52"/>
      <c r="C290" s="53"/>
      <c r="D290" s="53"/>
      <c r="E290" s="53"/>
      <c r="F290" s="53"/>
      <c r="G290" s="53"/>
      <c r="H290" s="26"/>
      <c r="I290" s="46"/>
      <c r="J290" s="26"/>
      <c r="K290" s="46"/>
      <c r="L290" s="110" t="s">
        <v>82</v>
      </c>
      <c r="M290" s="137"/>
      <c r="N290" s="137"/>
      <c r="O290" s="138"/>
      <c r="P290" s="116">
        <v>12.6</v>
      </c>
      <c r="Q290" s="117"/>
      <c r="R290" s="117"/>
      <c r="S290" s="114"/>
      <c r="T290" s="116">
        <v>12.6</v>
      </c>
      <c r="U290" s="131"/>
      <c r="V290" s="131"/>
      <c r="W290" s="132"/>
      <c r="X290" s="116">
        <v>12.5</v>
      </c>
      <c r="Y290" s="131"/>
      <c r="Z290" s="131"/>
      <c r="AA290" s="132"/>
      <c r="AB290" s="116">
        <v>12.6</v>
      </c>
      <c r="AC290" s="131"/>
      <c r="AD290" s="131"/>
      <c r="AE290" s="132"/>
      <c r="AF290" s="116">
        <v>12.4</v>
      </c>
      <c r="AG290" s="131"/>
      <c r="AH290" s="131"/>
      <c r="AI290" s="132"/>
      <c r="AJ290" s="116"/>
      <c r="AK290" s="131"/>
      <c r="AL290" s="131"/>
      <c r="AM290" s="132"/>
      <c r="AN290" s="82"/>
      <c r="AO290" s="26"/>
      <c r="AP290" s="46"/>
      <c r="AQ290" s="20"/>
      <c r="AR290" s="20"/>
      <c r="AS290" s="20"/>
      <c r="AT290" s="20"/>
      <c r="AU290" s="20"/>
      <c r="AV290" s="20"/>
      <c r="AW290" s="20"/>
      <c r="AX290" s="20"/>
      <c r="AY290" s="20"/>
      <c r="AZ290" s="20"/>
      <c r="BA290" s="20"/>
      <c r="BB290" s="20"/>
      <c r="BC290" s="20"/>
      <c r="BD290" s="20"/>
      <c r="BE290" s="20"/>
      <c r="BF290" s="20"/>
    </row>
    <row r="291" spans="2:58" s="7" customFormat="1" ht="19.5" customHeight="1">
      <c r="B291" s="52"/>
      <c r="C291" s="53"/>
      <c r="D291" s="53"/>
      <c r="E291" s="53"/>
      <c r="F291" s="53"/>
      <c r="G291" s="53"/>
      <c r="H291" s="26"/>
      <c r="I291" s="46"/>
      <c r="J291" s="26"/>
      <c r="K291" s="46"/>
      <c r="L291" s="128" t="s">
        <v>117</v>
      </c>
      <c r="M291" s="135"/>
      <c r="N291" s="135"/>
      <c r="O291" s="136"/>
      <c r="P291" s="113">
        <v>13.8</v>
      </c>
      <c r="Q291" s="108"/>
      <c r="R291" s="108"/>
      <c r="S291" s="109"/>
      <c r="T291" s="113">
        <v>13.9</v>
      </c>
      <c r="U291" s="133"/>
      <c r="V291" s="133"/>
      <c r="W291" s="134"/>
      <c r="X291" s="113">
        <v>13.8</v>
      </c>
      <c r="Y291" s="133"/>
      <c r="Z291" s="133"/>
      <c r="AA291" s="134"/>
      <c r="AB291" s="113">
        <v>13.3</v>
      </c>
      <c r="AC291" s="133"/>
      <c r="AD291" s="133"/>
      <c r="AE291" s="134"/>
      <c r="AF291" s="113">
        <v>13.2</v>
      </c>
      <c r="AG291" s="133"/>
      <c r="AH291" s="133"/>
      <c r="AI291" s="134"/>
      <c r="AJ291" s="113">
        <v>11.9</v>
      </c>
      <c r="AK291" s="133"/>
      <c r="AL291" s="133"/>
      <c r="AM291" s="134"/>
      <c r="AN291" s="82"/>
      <c r="AO291" s="26"/>
      <c r="AP291" s="46"/>
      <c r="AQ291" s="20"/>
      <c r="AR291" s="20"/>
      <c r="AS291" s="20"/>
      <c r="AT291" s="20"/>
      <c r="AU291" s="20"/>
      <c r="AV291" s="20"/>
      <c r="AW291" s="20"/>
      <c r="AX291" s="20"/>
      <c r="AY291" s="20"/>
      <c r="AZ291" s="20"/>
      <c r="BA291" s="20"/>
      <c r="BB291" s="20"/>
      <c r="BC291" s="20"/>
      <c r="BD291" s="20"/>
      <c r="BE291" s="20"/>
      <c r="BF291" s="20"/>
    </row>
    <row r="292" spans="2:58" s="7" customFormat="1" ht="19.5" customHeight="1">
      <c r="B292" s="52"/>
      <c r="C292" s="53"/>
      <c r="D292" s="53"/>
      <c r="E292" s="53"/>
      <c r="F292" s="53"/>
      <c r="G292" s="53"/>
      <c r="H292" s="26"/>
      <c r="I292" s="46"/>
      <c r="J292" s="26"/>
      <c r="K292" s="46"/>
      <c r="L292" s="118" t="s">
        <v>118</v>
      </c>
      <c r="M292" s="119"/>
      <c r="N292" s="119"/>
      <c r="O292" s="120"/>
      <c r="P292" s="121">
        <v>35</v>
      </c>
      <c r="Q292" s="124"/>
      <c r="R292" s="124"/>
      <c r="S292" s="125"/>
      <c r="T292" s="121">
        <v>36</v>
      </c>
      <c r="U292" s="122"/>
      <c r="V292" s="122"/>
      <c r="W292" s="123"/>
      <c r="X292" s="121">
        <v>34</v>
      </c>
      <c r="Y292" s="122"/>
      <c r="Z292" s="122"/>
      <c r="AA292" s="123"/>
      <c r="AB292" s="121">
        <v>32</v>
      </c>
      <c r="AC292" s="122"/>
      <c r="AD292" s="122"/>
      <c r="AE292" s="123"/>
      <c r="AF292" s="121">
        <v>33</v>
      </c>
      <c r="AG292" s="122"/>
      <c r="AH292" s="122"/>
      <c r="AI292" s="123"/>
      <c r="AJ292" s="121"/>
      <c r="AK292" s="122"/>
      <c r="AL292" s="122"/>
      <c r="AM292" s="123"/>
      <c r="AN292" s="82"/>
      <c r="AO292" s="26"/>
      <c r="AP292" s="46"/>
      <c r="AQ292" s="20"/>
      <c r="AR292" s="20"/>
      <c r="AS292" s="20"/>
      <c r="AT292" s="20"/>
      <c r="AU292" s="20"/>
      <c r="AV292" s="20"/>
      <c r="AW292" s="20"/>
      <c r="AX292" s="20"/>
      <c r="AY292" s="20"/>
      <c r="AZ292" s="20"/>
      <c r="BA292" s="20"/>
      <c r="BB292" s="20"/>
      <c r="BC292" s="20"/>
      <c r="BD292" s="20"/>
      <c r="BE292" s="20"/>
      <c r="BF292" s="20"/>
    </row>
    <row r="293" spans="2:63" s="7" customFormat="1" ht="19.5" customHeight="1">
      <c r="B293" s="52"/>
      <c r="C293" s="26"/>
      <c r="D293" s="26"/>
      <c r="E293" s="26"/>
      <c r="F293" s="43"/>
      <c r="G293" s="43"/>
      <c r="H293" s="43"/>
      <c r="I293" s="44"/>
      <c r="J293" s="26"/>
      <c r="K293" s="26"/>
      <c r="L293" s="26"/>
      <c r="M293" s="56"/>
      <c r="N293" s="56"/>
      <c r="O293" s="56"/>
      <c r="P293" s="56"/>
      <c r="Q293" s="56"/>
      <c r="R293" s="56"/>
      <c r="S293" s="56"/>
      <c r="T293" s="56"/>
      <c r="U293" s="56"/>
      <c r="V293" s="56"/>
      <c r="W293" s="56"/>
      <c r="X293" s="56"/>
      <c r="Y293" s="56"/>
      <c r="Z293" s="56"/>
      <c r="AA293" s="26"/>
      <c r="AB293" s="26"/>
      <c r="AC293" s="26"/>
      <c r="AD293" s="26"/>
      <c r="AE293" s="26"/>
      <c r="AF293" s="26"/>
      <c r="AG293" s="26"/>
      <c r="AH293" s="26"/>
      <c r="AI293" s="26"/>
      <c r="AJ293" s="55"/>
      <c r="AK293" s="55"/>
      <c r="AL293" s="55"/>
      <c r="AM293" s="55"/>
      <c r="AN293" s="55"/>
      <c r="AO293" s="26"/>
      <c r="AP293" s="26"/>
      <c r="AQ293" s="45"/>
      <c r="AR293" s="26"/>
      <c r="AS293" s="26"/>
      <c r="AT293" s="20"/>
      <c r="AU293" s="20"/>
      <c r="AV293" s="20"/>
      <c r="AW293" s="20"/>
      <c r="AX293" s="20"/>
      <c r="AY293" s="20"/>
      <c r="AZ293" s="20"/>
      <c r="BA293" s="20"/>
      <c r="BB293" s="20"/>
      <c r="BC293" s="20"/>
      <c r="BD293" s="20"/>
      <c r="BE293" s="20"/>
      <c r="BF293" s="20"/>
      <c r="BG293" s="20"/>
      <c r="BH293" s="20"/>
      <c r="BI293" s="20"/>
      <c r="BJ293" s="20"/>
      <c r="BK293" s="20"/>
    </row>
    <row r="294" spans="2:63" s="7" customFormat="1" ht="19.5" customHeight="1">
      <c r="B294" s="49" t="s">
        <v>81</v>
      </c>
      <c r="C294" s="27"/>
      <c r="D294" s="27"/>
      <c r="E294" s="27"/>
      <c r="F294" s="27"/>
      <c r="G294" s="27"/>
      <c r="H294" s="27"/>
      <c r="I294" s="27"/>
      <c r="J294" s="49"/>
      <c r="K294" s="27" t="s">
        <v>179</v>
      </c>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45"/>
      <c r="AR294" s="26"/>
      <c r="AS294" s="26"/>
      <c r="AT294" s="20"/>
      <c r="AU294" s="20"/>
      <c r="AV294" s="20"/>
      <c r="AW294" s="20"/>
      <c r="AX294" s="20"/>
      <c r="AY294" s="20"/>
      <c r="AZ294" s="20"/>
      <c r="BA294" s="20"/>
      <c r="BB294" s="20"/>
      <c r="BC294" s="20"/>
      <c r="BD294" s="20"/>
      <c r="BE294" s="20"/>
      <c r="BF294" s="20"/>
      <c r="BG294" s="20"/>
      <c r="BH294" s="20"/>
      <c r="BI294" s="20"/>
      <c r="BJ294" s="20"/>
      <c r="BK294" s="20"/>
    </row>
    <row r="295" spans="2:63" s="7" customFormat="1" ht="19.5" customHeight="1">
      <c r="B295" s="52"/>
      <c r="C295" s="26"/>
      <c r="D295" s="26"/>
      <c r="E295" s="26"/>
      <c r="F295" s="26"/>
      <c r="G295" s="26"/>
      <c r="H295" s="26"/>
      <c r="I295" s="26"/>
      <c r="J295" s="45" t="s">
        <v>180</v>
      </c>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45"/>
      <c r="AR295" s="26"/>
      <c r="AS295" s="26"/>
      <c r="AT295" s="20"/>
      <c r="AU295" s="20"/>
      <c r="AV295" s="20"/>
      <c r="AW295" s="20"/>
      <c r="AX295" s="20"/>
      <c r="AY295" s="20"/>
      <c r="AZ295" s="20"/>
      <c r="BA295" s="20"/>
      <c r="BB295" s="20"/>
      <c r="BC295" s="20"/>
      <c r="BD295" s="20"/>
      <c r="BE295" s="20"/>
      <c r="BF295" s="20"/>
      <c r="BG295" s="20"/>
      <c r="BH295" s="20"/>
      <c r="BI295" s="20"/>
      <c r="BJ295" s="20"/>
      <c r="BK295" s="20"/>
    </row>
    <row r="296" spans="2:63" s="7" customFormat="1" ht="19.5" customHeight="1">
      <c r="B296" s="52"/>
      <c r="C296" s="26"/>
      <c r="D296" s="26"/>
      <c r="E296" s="26"/>
      <c r="F296" s="26"/>
      <c r="G296" s="26"/>
      <c r="H296" s="26"/>
      <c r="I296" s="26"/>
      <c r="J296" s="45" t="s">
        <v>109</v>
      </c>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45"/>
      <c r="AR296" s="26"/>
      <c r="AS296" s="26"/>
      <c r="AT296" s="20"/>
      <c r="AU296" s="20"/>
      <c r="AV296" s="20"/>
      <c r="AW296" s="20"/>
      <c r="AX296" s="20"/>
      <c r="AY296" s="20"/>
      <c r="AZ296" s="20"/>
      <c r="BA296" s="20"/>
      <c r="BB296" s="20"/>
      <c r="BC296" s="20"/>
      <c r="BD296" s="20"/>
      <c r="BE296" s="20"/>
      <c r="BF296" s="20"/>
      <c r="BG296" s="20"/>
      <c r="BH296" s="20"/>
      <c r="BI296" s="20"/>
      <c r="BJ296" s="20"/>
      <c r="BK296" s="20"/>
    </row>
    <row r="297" spans="2:63" s="7" customFormat="1" ht="19.5" customHeight="1">
      <c r="B297" s="52"/>
      <c r="C297" s="26"/>
      <c r="D297" s="26"/>
      <c r="E297" s="26"/>
      <c r="F297" s="26"/>
      <c r="G297" s="26"/>
      <c r="H297" s="26"/>
      <c r="I297" s="26"/>
      <c r="J297" s="45"/>
      <c r="K297" s="26" t="s">
        <v>181</v>
      </c>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45"/>
      <c r="AR297" s="26"/>
      <c r="AS297" s="26"/>
      <c r="AT297" s="20"/>
      <c r="AU297" s="20"/>
      <c r="AV297" s="20"/>
      <c r="AW297" s="20"/>
      <c r="AX297" s="20"/>
      <c r="AY297" s="20"/>
      <c r="AZ297" s="20"/>
      <c r="BA297" s="20"/>
      <c r="BB297" s="20"/>
      <c r="BC297" s="20"/>
      <c r="BD297" s="20"/>
      <c r="BE297" s="20"/>
      <c r="BF297" s="20"/>
      <c r="BG297" s="20"/>
      <c r="BH297" s="20"/>
      <c r="BI297" s="20"/>
      <c r="BJ297" s="20"/>
      <c r="BK297" s="20"/>
    </row>
    <row r="298" spans="2:63" s="7" customFormat="1" ht="19.5" customHeight="1">
      <c r="B298" s="52"/>
      <c r="C298" s="26"/>
      <c r="D298" s="26"/>
      <c r="E298" s="26"/>
      <c r="F298" s="26"/>
      <c r="G298" s="26"/>
      <c r="H298" s="26"/>
      <c r="I298" s="26"/>
      <c r="J298" s="45" t="s">
        <v>182</v>
      </c>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45"/>
      <c r="AR298" s="26"/>
      <c r="AS298" s="26"/>
      <c r="AT298" s="20"/>
      <c r="AU298" s="20"/>
      <c r="AV298" s="20"/>
      <c r="AW298" s="20"/>
      <c r="AX298" s="20"/>
      <c r="AY298" s="20"/>
      <c r="AZ298" s="20"/>
      <c r="BA298" s="20"/>
      <c r="BB298" s="20"/>
      <c r="BC298" s="20"/>
      <c r="BD298" s="20"/>
      <c r="BE298" s="20"/>
      <c r="BF298" s="20"/>
      <c r="BG298" s="20"/>
      <c r="BH298" s="20"/>
      <c r="BI298" s="20"/>
      <c r="BJ298" s="20"/>
      <c r="BK298" s="20"/>
    </row>
    <row r="299" spans="2:63" s="7" customFormat="1" ht="19.5" customHeight="1">
      <c r="B299" s="52"/>
      <c r="C299" s="26"/>
      <c r="D299" s="26"/>
      <c r="E299" s="26"/>
      <c r="F299" s="26"/>
      <c r="G299" s="26"/>
      <c r="H299" s="26"/>
      <c r="I299" s="26"/>
      <c r="J299" s="45"/>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45"/>
      <c r="AR299" s="26"/>
      <c r="AS299" s="26"/>
      <c r="AT299" s="20"/>
      <c r="AU299" s="20"/>
      <c r="AV299" s="20"/>
      <c r="AW299" s="20"/>
      <c r="AX299" s="20"/>
      <c r="AY299" s="20"/>
      <c r="AZ299" s="20"/>
      <c r="BA299" s="20"/>
      <c r="BB299" s="20"/>
      <c r="BC299" s="20"/>
      <c r="BD299" s="20"/>
      <c r="BE299" s="20"/>
      <c r="BF299" s="20"/>
      <c r="BG299" s="20"/>
      <c r="BH299" s="20"/>
      <c r="BI299" s="20"/>
      <c r="BJ299" s="20"/>
      <c r="BK299" s="20"/>
    </row>
    <row r="300" spans="2:63" s="7" customFormat="1" ht="19.5" customHeight="1">
      <c r="B300" s="52"/>
      <c r="C300" s="26"/>
      <c r="D300" s="26"/>
      <c r="E300" s="26"/>
      <c r="F300" s="26"/>
      <c r="G300" s="26"/>
      <c r="H300" s="26"/>
      <c r="I300" s="26"/>
      <c r="J300" s="82"/>
      <c r="K300" s="26" t="s">
        <v>132</v>
      </c>
      <c r="L300" s="26"/>
      <c r="M300" s="26"/>
      <c r="N300" s="26"/>
      <c r="O300" s="26"/>
      <c r="P300" s="26"/>
      <c r="Q300" s="26"/>
      <c r="R300" s="26"/>
      <c r="S300" s="26"/>
      <c r="T300" s="26"/>
      <c r="U300" s="26"/>
      <c r="V300" s="26"/>
      <c r="W300" s="26"/>
      <c r="X300" s="26"/>
      <c r="Y300" s="26" t="s">
        <v>85</v>
      </c>
      <c r="Z300" s="26"/>
      <c r="AA300" s="26"/>
      <c r="AB300" s="26"/>
      <c r="AC300" s="26"/>
      <c r="AD300" s="26"/>
      <c r="AE300" s="26"/>
      <c r="AF300" s="26"/>
      <c r="AG300" s="26"/>
      <c r="AH300" s="26"/>
      <c r="AI300" s="26"/>
      <c r="AJ300" s="26"/>
      <c r="AK300" s="26"/>
      <c r="AL300" s="26"/>
      <c r="AM300" s="26"/>
      <c r="AN300" s="26"/>
      <c r="AO300" s="26"/>
      <c r="AP300" s="26"/>
      <c r="AQ300" s="45"/>
      <c r="AR300" s="26"/>
      <c r="AS300" s="26"/>
      <c r="AT300" s="20"/>
      <c r="AU300" s="20"/>
      <c r="AV300" s="20"/>
      <c r="AW300" s="20"/>
      <c r="AX300" s="20"/>
      <c r="AY300" s="20"/>
      <c r="AZ300" s="20"/>
      <c r="BA300" s="20"/>
      <c r="BB300" s="20"/>
      <c r="BC300" s="20"/>
      <c r="BD300" s="20"/>
      <c r="BE300" s="20"/>
      <c r="BF300" s="20"/>
      <c r="BG300" s="20"/>
      <c r="BH300" s="20"/>
      <c r="BI300" s="20"/>
      <c r="BJ300" s="20"/>
      <c r="BK300" s="20"/>
    </row>
    <row r="301" spans="2:63" s="7" customFormat="1" ht="19.5" customHeight="1">
      <c r="B301" s="52"/>
      <c r="C301" s="26"/>
      <c r="D301" s="26"/>
      <c r="E301" s="26"/>
      <c r="F301" s="26"/>
      <c r="G301" s="26"/>
      <c r="H301" s="26"/>
      <c r="I301" s="26"/>
      <c r="J301" s="45"/>
      <c r="K301" s="27"/>
      <c r="L301" s="27"/>
      <c r="M301" s="50"/>
      <c r="N301" s="27"/>
      <c r="O301" s="27" t="s">
        <v>78</v>
      </c>
      <c r="P301" s="27"/>
      <c r="Q301" s="27"/>
      <c r="R301" s="27"/>
      <c r="S301" s="27"/>
      <c r="T301" s="27"/>
      <c r="U301" s="27"/>
      <c r="V301" s="27"/>
      <c r="W301" s="27"/>
      <c r="X301" s="26"/>
      <c r="Y301" s="26" t="s">
        <v>144</v>
      </c>
      <c r="Z301" s="26"/>
      <c r="AA301" s="26"/>
      <c r="AB301" s="26"/>
      <c r="AC301" s="26"/>
      <c r="AD301" s="26"/>
      <c r="AE301" s="26"/>
      <c r="AF301" s="26"/>
      <c r="AG301" s="26"/>
      <c r="AH301" s="26"/>
      <c r="AI301" s="26"/>
      <c r="AJ301" s="26"/>
      <c r="AK301" s="26"/>
      <c r="AL301" s="26"/>
      <c r="AM301" s="26"/>
      <c r="AN301" s="26"/>
      <c r="AO301" s="26"/>
      <c r="AP301" s="26"/>
      <c r="AQ301" s="45"/>
      <c r="AR301" s="26"/>
      <c r="AS301" s="26"/>
      <c r="AT301" s="20"/>
      <c r="AU301" s="20"/>
      <c r="AV301" s="20"/>
      <c r="AW301" s="20"/>
      <c r="AX301" s="20"/>
      <c r="AY301" s="20"/>
      <c r="AZ301" s="20"/>
      <c r="BA301" s="20"/>
      <c r="BB301" s="20"/>
      <c r="BC301" s="20"/>
      <c r="BD301" s="20"/>
      <c r="BE301" s="20"/>
      <c r="BF301" s="20"/>
      <c r="BG301" s="20"/>
      <c r="BH301" s="20"/>
      <c r="BI301" s="20"/>
      <c r="BJ301" s="20"/>
      <c r="BK301" s="20"/>
    </row>
    <row r="302" spans="2:63" s="7" customFormat="1" ht="19.5" customHeight="1">
      <c r="B302" s="52"/>
      <c r="C302" s="26"/>
      <c r="D302" s="26"/>
      <c r="E302" s="26"/>
      <c r="F302" s="26"/>
      <c r="G302" s="26"/>
      <c r="H302" s="26"/>
      <c r="I302" s="26"/>
      <c r="J302" s="45"/>
      <c r="K302" s="26"/>
      <c r="L302" s="26"/>
      <c r="M302" s="26"/>
      <c r="N302" s="26"/>
      <c r="O302" s="26"/>
      <c r="P302" s="26"/>
      <c r="Q302" s="26"/>
      <c r="R302" s="26"/>
      <c r="S302" s="26"/>
      <c r="T302" s="26"/>
      <c r="U302" s="26"/>
      <c r="V302" s="26"/>
      <c r="W302" s="26"/>
      <c r="X302" s="26"/>
      <c r="Y302" s="26" t="s">
        <v>86</v>
      </c>
      <c r="Z302" s="26"/>
      <c r="AA302" s="26"/>
      <c r="AB302" s="26"/>
      <c r="AC302" s="26"/>
      <c r="AD302" s="26"/>
      <c r="AE302" s="26"/>
      <c r="AF302" s="26"/>
      <c r="AG302" s="26"/>
      <c r="AH302" s="26"/>
      <c r="AI302" s="26"/>
      <c r="AJ302" s="26"/>
      <c r="AK302" s="26"/>
      <c r="AL302" s="26"/>
      <c r="AM302" s="26"/>
      <c r="AN302" s="26"/>
      <c r="AO302" s="26"/>
      <c r="AP302" s="26"/>
      <c r="AQ302" s="45"/>
      <c r="AR302" s="26"/>
      <c r="AS302" s="26"/>
      <c r="AT302" s="20"/>
      <c r="AU302" s="20"/>
      <c r="AV302" s="20"/>
      <c r="AW302" s="20"/>
      <c r="AX302" s="20"/>
      <c r="AY302" s="20"/>
      <c r="AZ302" s="20"/>
      <c r="BA302" s="20"/>
      <c r="BB302" s="20"/>
      <c r="BC302" s="20"/>
      <c r="BD302" s="20"/>
      <c r="BE302" s="20"/>
      <c r="BF302" s="20"/>
      <c r="BG302" s="20"/>
      <c r="BH302" s="20"/>
      <c r="BI302" s="20"/>
      <c r="BJ302" s="20"/>
      <c r="BK302" s="20"/>
    </row>
    <row r="303" spans="2:63" s="7" customFormat="1" ht="19.5" customHeight="1">
      <c r="B303" s="52"/>
      <c r="C303" s="26"/>
      <c r="D303" s="26"/>
      <c r="E303" s="26"/>
      <c r="F303" s="26"/>
      <c r="G303" s="26"/>
      <c r="H303" s="26"/>
      <c r="I303" s="26"/>
      <c r="J303" s="45"/>
      <c r="K303" s="26"/>
      <c r="L303" s="26"/>
      <c r="M303" s="26"/>
      <c r="N303" s="26"/>
      <c r="O303" s="26"/>
      <c r="P303" s="26"/>
      <c r="Q303" s="26"/>
      <c r="R303" s="26"/>
      <c r="S303" s="26"/>
      <c r="T303" s="26"/>
      <c r="U303" s="26"/>
      <c r="V303" s="26"/>
      <c r="W303" s="26"/>
      <c r="X303" s="26"/>
      <c r="Y303" s="26" t="s">
        <v>87</v>
      </c>
      <c r="Z303" s="26"/>
      <c r="AA303" s="26"/>
      <c r="AB303" s="26"/>
      <c r="AC303" s="26"/>
      <c r="AD303" s="26"/>
      <c r="AE303" s="26"/>
      <c r="AF303" s="26"/>
      <c r="AG303" s="26"/>
      <c r="AH303" s="26"/>
      <c r="AI303" s="26"/>
      <c r="AJ303" s="26"/>
      <c r="AK303" s="26"/>
      <c r="AL303" s="26"/>
      <c r="AM303" s="26"/>
      <c r="AN303" s="26"/>
      <c r="AO303" s="26"/>
      <c r="AP303" s="26"/>
      <c r="AQ303" s="45"/>
      <c r="AR303" s="26"/>
      <c r="AS303" s="26"/>
      <c r="AT303" s="20"/>
      <c r="AU303" s="20"/>
      <c r="AV303" s="20"/>
      <c r="AW303" s="20"/>
      <c r="AX303" s="20"/>
      <c r="AY303" s="20"/>
      <c r="AZ303" s="20"/>
      <c r="BA303" s="20"/>
      <c r="BB303" s="20"/>
      <c r="BC303" s="20"/>
      <c r="BD303" s="20"/>
      <c r="BE303" s="20"/>
      <c r="BF303" s="20"/>
      <c r="BG303" s="20"/>
      <c r="BH303" s="20"/>
      <c r="BI303" s="20"/>
      <c r="BJ303" s="20"/>
      <c r="BK303" s="20"/>
    </row>
    <row r="304" spans="2:63" s="7" customFormat="1" ht="19.5" customHeight="1">
      <c r="B304" s="52"/>
      <c r="C304" s="26"/>
      <c r="D304" s="26"/>
      <c r="E304" s="26"/>
      <c r="F304" s="26"/>
      <c r="G304" s="26"/>
      <c r="H304" s="26"/>
      <c r="I304" s="26"/>
      <c r="J304" s="45"/>
      <c r="K304" s="26" t="s">
        <v>145</v>
      </c>
      <c r="M304" s="26"/>
      <c r="N304" s="26"/>
      <c r="Q304" s="26"/>
      <c r="S304" s="26"/>
      <c r="T304" s="26"/>
      <c r="U304" s="26"/>
      <c r="V304" s="26"/>
      <c r="W304" s="26"/>
      <c r="X304" s="26"/>
      <c r="Z304" s="26"/>
      <c r="AA304" s="26"/>
      <c r="AB304" s="26"/>
      <c r="AC304" s="26"/>
      <c r="AD304" s="26"/>
      <c r="AE304" s="26"/>
      <c r="AF304" s="26"/>
      <c r="AG304" s="26"/>
      <c r="AH304" s="26"/>
      <c r="AI304" s="26"/>
      <c r="AJ304" s="26"/>
      <c r="AK304" s="26"/>
      <c r="AL304" s="26"/>
      <c r="AM304" s="26"/>
      <c r="AN304" s="26"/>
      <c r="AO304" s="26"/>
      <c r="AP304" s="26"/>
      <c r="AQ304" s="45"/>
      <c r="AR304" s="26"/>
      <c r="AS304" s="26"/>
      <c r="AT304" s="20"/>
      <c r="AU304" s="20"/>
      <c r="AV304" s="20"/>
      <c r="AW304" s="20"/>
      <c r="AX304" s="20"/>
      <c r="AY304" s="20"/>
      <c r="AZ304" s="20"/>
      <c r="BA304" s="20"/>
      <c r="BB304" s="20"/>
      <c r="BC304" s="20"/>
      <c r="BD304" s="20"/>
      <c r="BE304" s="20"/>
      <c r="BF304" s="20"/>
      <c r="BG304" s="20"/>
      <c r="BH304" s="20"/>
      <c r="BI304" s="20"/>
      <c r="BJ304" s="20"/>
      <c r="BK304" s="20"/>
    </row>
    <row r="305" spans="2:63" s="7" customFormat="1" ht="19.5" customHeight="1">
      <c r="B305" s="52"/>
      <c r="C305" s="26"/>
      <c r="D305" s="26"/>
      <c r="E305" s="26"/>
      <c r="F305" s="26"/>
      <c r="G305" s="26"/>
      <c r="H305" s="26"/>
      <c r="I305" s="26"/>
      <c r="J305" s="45"/>
      <c r="K305" s="26" t="s">
        <v>147</v>
      </c>
      <c r="M305" s="26"/>
      <c r="N305" s="26"/>
      <c r="Q305" s="26"/>
      <c r="S305" s="26"/>
      <c r="T305" s="26"/>
      <c r="U305" s="26"/>
      <c r="V305" s="26"/>
      <c r="W305" s="26"/>
      <c r="X305" s="26"/>
      <c r="Z305" s="26"/>
      <c r="AA305" s="26"/>
      <c r="AB305" s="26"/>
      <c r="AC305" s="26"/>
      <c r="AD305" s="26"/>
      <c r="AE305" s="26"/>
      <c r="AF305" s="26"/>
      <c r="AG305" s="26"/>
      <c r="AH305" s="26"/>
      <c r="AI305" s="26"/>
      <c r="AJ305" s="26"/>
      <c r="AK305" s="26"/>
      <c r="AL305" s="26"/>
      <c r="AM305" s="26"/>
      <c r="AN305" s="26"/>
      <c r="AO305" s="26"/>
      <c r="AP305" s="26"/>
      <c r="AQ305" s="45"/>
      <c r="AR305" s="26"/>
      <c r="AS305" s="26"/>
      <c r="AT305" s="20"/>
      <c r="AU305" s="20"/>
      <c r="AV305" s="20"/>
      <c r="AW305" s="20"/>
      <c r="AX305" s="20"/>
      <c r="AY305" s="20"/>
      <c r="AZ305" s="20"/>
      <c r="BA305" s="20"/>
      <c r="BB305" s="20"/>
      <c r="BC305" s="20"/>
      <c r="BD305" s="20"/>
      <c r="BE305" s="20"/>
      <c r="BF305" s="20"/>
      <c r="BG305" s="20"/>
      <c r="BH305" s="20"/>
      <c r="BI305" s="20"/>
      <c r="BJ305" s="20"/>
      <c r="BK305" s="20"/>
    </row>
    <row r="306" spans="2:63" s="7" customFormat="1" ht="19.5" customHeight="1">
      <c r="B306" s="52"/>
      <c r="C306" s="26"/>
      <c r="D306" s="26"/>
      <c r="E306" s="26"/>
      <c r="F306" s="26"/>
      <c r="G306" s="26"/>
      <c r="H306" s="26"/>
      <c r="I306" s="26"/>
      <c r="J306" s="45"/>
      <c r="K306" s="26" t="s">
        <v>148</v>
      </c>
      <c r="M306" s="26"/>
      <c r="N306" s="26"/>
      <c r="Q306" s="26"/>
      <c r="S306" s="26"/>
      <c r="T306" s="26"/>
      <c r="U306" s="26"/>
      <c r="V306" s="26"/>
      <c r="W306" s="26"/>
      <c r="X306" s="26"/>
      <c r="Z306" s="26"/>
      <c r="AA306" s="26"/>
      <c r="AB306" s="26"/>
      <c r="AC306" s="26"/>
      <c r="AD306" s="26"/>
      <c r="AE306" s="26"/>
      <c r="AF306" s="26"/>
      <c r="AG306" s="26"/>
      <c r="AH306" s="26"/>
      <c r="AI306" s="26"/>
      <c r="AJ306" s="26"/>
      <c r="AK306" s="26"/>
      <c r="AL306" s="26"/>
      <c r="AM306" s="26"/>
      <c r="AN306" s="26"/>
      <c r="AO306" s="26"/>
      <c r="AP306" s="26"/>
      <c r="AQ306" s="45"/>
      <c r="AR306" s="26"/>
      <c r="AS306" s="26"/>
      <c r="AT306" s="20"/>
      <c r="AU306" s="20"/>
      <c r="AV306" s="20"/>
      <c r="AW306" s="20"/>
      <c r="AX306" s="20"/>
      <c r="AY306" s="20"/>
      <c r="AZ306" s="20"/>
      <c r="BA306" s="20"/>
      <c r="BB306" s="20"/>
      <c r="BC306" s="20"/>
      <c r="BD306" s="20"/>
      <c r="BE306" s="20"/>
      <c r="BF306" s="20"/>
      <c r="BG306" s="20"/>
      <c r="BH306" s="20"/>
      <c r="BI306" s="20"/>
      <c r="BJ306" s="20"/>
      <c r="BK306" s="20"/>
    </row>
    <row r="307" spans="2:63" s="7" customFormat="1" ht="19.5" customHeight="1">
      <c r="B307" s="52"/>
      <c r="C307" s="26"/>
      <c r="D307" s="26"/>
      <c r="E307" s="26"/>
      <c r="F307" s="26"/>
      <c r="G307" s="26"/>
      <c r="H307" s="26"/>
      <c r="I307" s="26"/>
      <c r="J307" s="45"/>
      <c r="K307" s="26" t="s">
        <v>149</v>
      </c>
      <c r="M307" s="26"/>
      <c r="N307" s="26"/>
      <c r="Q307" s="26"/>
      <c r="S307" s="26"/>
      <c r="T307" s="26"/>
      <c r="U307" s="26"/>
      <c r="V307" s="26"/>
      <c r="W307" s="26"/>
      <c r="X307" s="26"/>
      <c r="Z307" s="26"/>
      <c r="AA307" s="26"/>
      <c r="AB307" s="26"/>
      <c r="AC307" s="26"/>
      <c r="AD307" s="26"/>
      <c r="AE307" s="26"/>
      <c r="AF307" s="26"/>
      <c r="AG307" s="26"/>
      <c r="AH307" s="26"/>
      <c r="AI307" s="26"/>
      <c r="AJ307" s="26"/>
      <c r="AK307" s="26"/>
      <c r="AL307" s="26"/>
      <c r="AM307" s="26"/>
      <c r="AN307" s="26"/>
      <c r="AO307" s="26"/>
      <c r="AP307" s="26"/>
      <c r="AQ307" s="45"/>
      <c r="AR307" s="26"/>
      <c r="AS307" s="26"/>
      <c r="AT307" s="20"/>
      <c r="AU307" s="20"/>
      <c r="AV307" s="20"/>
      <c r="AW307" s="20"/>
      <c r="AX307" s="20"/>
      <c r="AY307" s="20"/>
      <c r="AZ307" s="20"/>
      <c r="BA307" s="20"/>
      <c r="BB307" s="20"/>
      <c r="BC307" s="20"/>
      <c r="BD307" s="20"/>
      <c r="BE307" s="20"/>
      <c r="BF307" s="20"/>
      <c r="BG307" s="20"/>
      <c r="BH307" s="20"/>
      <c r="BI307" s="20"/>
      <c r="BJ307" s="20"/>
      <c r="BK307" s="20"/>
    </row>
    <row r="308" spans="2:63" s="7" customFormat="1" ht="19.5" customHeight="1">
      <c r="B308" s="52"/>
      <c r="C308" s="26"/>
      <c r="D308" s="26"/>
      <c r="E308" s="26"/>
      <c r="F308" s="26"/>
      <c r="G308" s="26"/>
      <c r="H308" s="26"/>
      <c r="I308" s="26"/>
      <c r="J308" s="45"/>
      <c r="K308" s="26"/>
      <c r="L308" s="26" t="s">
        <v>83</v>
      </c>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45"/>
      <c r="AR308" s="26"/>
      <c r="AS308" s="26"/>
      <c r="AT308" s="20"/>
      <c r="AU308" s="20"/>
      <c r="AV308" s="20"/>
      <c r="AW308" s="20"/>
      <c r="AX308" s="20"/>
      <c r="AY308" s="20"/>
      <c r="AZ308" s="20"/>
      <c r="BA308" s="20"/>
      <c r="BB308" s="20"/>
      <c r="BC308" s="20"/>
      <c r="BD308" s="20"/>
      <c r="BE308" s="20"/>
      <c r="BF308" s="20"/>
      <c r="BG308" s="20"/>
      <c r="BH308" s="20"/>
      <c r="BI308" s="20"/>
      <c r="BJ308" s="20"/>
      <c r="BK308" s="20"/>
    </row>
    <row r="309" spans="2:47" s="7" customFormat="1" ht="15" customHeight="1">
      <c r="B309" s="52"/>
      <c r="C309" s="26"/>
      <c r="D309" s="26"/>
      <c r="E309" s="26"/>
      <c r="F309" s="26"/>
      <c r="G309" s="26"/>
      <c r="H309" s="26"/>
      <c r="I309" s="26"/>
      <c r="J309" s="45"/>
      <c r="K309" s="26"/>
      <c r="L309" s="126"/>
      <c r="M309" s="127"/>
      <c r="N309" s="127"/>
      <c r="O309" s="115"/>
      <c r="P309" s="126" t="s">
        <v>116</v>
      </c>
      <c r="Q309" s="127"/>
      <c r="R309" s="127"/>
      <c r="S309" s="115"/>
      <c r="T309" s="126" t="s">
        <v>1</v>
      </c>
      <c r="U309" s="127"/>
      <c r="V309" s="127"/>
      <c r="W309" s="115"/>
      <c r="X309" s="26"/>
      <c r="Y309" s="26"/>
      <c r="Z309" s="26"/>
      <c r="AA309" s="26"/>
      <c r="AB309" s="26"/>
      <c r="AC309" s="26"/>
      <c r="AD309" s="20"/>
      <c r="AE309" s="20"/>
      <c r="AF309" s="20"/>
      <c r="AG309" s="20"/>
      <c r="AH309" s="20"/>
      <c r="AI309" s="20"/>
      <c r="AJ309" s="20"/>
      <c r="AK309" s="20"/>
      <c r="AL309" s="20"/>
      <c r="AM309" s="20"/>
      <c r="AN309" s="20"/>
      <c r="AO309" s="20"/>
      <c r="AP309" s="46"/>
      <c r="AQ309" s="20"/>
      <c r="AR309" s="20"/>
      <c r="AS309" s="20"/>
      <c r="AT309" s="20"/>
      <c r="AU309" s="20"/>
    </row>
    <row r="310" spans="2:47" s="7" customFormat="1" ht="15" customHeight="1">
      <c r="B310" s="52"/>
      <c r="C310" s="26"/>
      <c r="D310" s="26"/>
      <c r="E310" s="26"/>
      <c r="F310" s="26"/>
      <c r="G310" s="26"/>
      <c r="H310" s="26"/>
      <c r="I310" s="26"/>
      <c r="J310" s="45"/>
      <c r="K310" s="26"/>
      <c r="L310" s="110" t="s">
        <v>82</v>
      </c>
      <c r="M310" s="137"/>
      <c r="N310" s="137"/>
      <c r="O310" s="138"/>
      <c r="P310" s="116">
        <v>14.5</v>
      </c>
      <c r="Q310" s="131"/>
      <c r="R310" s="131"/>
      <c r="S310" s="132"/>
      <c r="T310" s="116"/>
      <c r="U310" s="117"/>
      <c r="V310" s="117"/>
      <c r="W310" s="114"/>
      <c r="X310" s="26"/>
      <c r="Y310" s="26"/>
      <c r="Z310" s="26"/>
      <c r="AA310" s="26"/>
      <c r="AB310" s="26"/>
      <c r="AC310" s="26"/>
      <c r="AD310" s="20"/>
      <c r="AE310" s="20"/>
      <c r="AF310" s="20"/>
      <c r="AG310" s="20"/>
      <c r="AH310" s="20"/>
      <c r="AI310" s="20"/>
      <c r="AJ310" s="20"/>
      <c r="AK310" s="20"/>
      <c r="AL310" s="20"/>
      <c r="AM310" s="20"/>
      <c r="AN310" s="20"/>
      <c r="AO310" s="20"/>
      <c r="AP310" s="46"/>
      <c r="AQ310" s="20"/>
      <c r="AR310" s="20"/>
      <c r="AS310" s="20"/>
      <c r="AT310" s="20"/>
      <c r="AU310" s="20"/>
    </row>
    <row r="311" spans="2:47" s="7" customFormat="1" ht="15" customHeight="1">
      <c r="B311" s="52"/>
      <c r="C311" s="26"/>
      <c r="D311" s="26"/>
      <c r="E311" s="26"/>
      <c r="F311" s="26"/>
      <c r="G311" s="26"/>
      <c r="H311" s="26"/>
      <c r="I311" s="26"/>
      <c r="J311" s="45"/>
      <c r="K311" s="26"/>
      <c r="L311" s="128" t="s">
        <v>117</v>
      </c>
      <c r="M311" s="135"/>
      <c r="N311" s="135"/>
      <c r="O311" s="136"/>
      <c r="P311" s="113">
        <v>16.8</v>
      </c>
      <c r="Q311" s="133"/>
      <c r="R311" s="133"/>
      <c r="S311" s="134"/>
      <c r="T311" s="113">
        <v>16.2</v>
      </c>
      <c r="U311" s="108"/>
      <c r="V311" s="108"/>
      <c r="W311" s="109"/>
      <c r="X311" s="26"/>
      <c r="Y311" s="26"/>
      <c r="Z311" s="26"/>
      <c r="AA311" s="26"/>
      <c r="AB311" s="26"/>
      <c r="AC311" s="26"/>
      <c r="AD311" s="20"/>
      <c r="AE311" s="20"/>
      <c r="AF311" s="20"/>
      <c r="AG311" s="20"/>
      <c r="AH311" s="20"/>
      <c r="AI311" s="20"/>
      <c r="AJ311" s="20"/>
      <c r="AK311" s="20"/>
      <c r="AL311" s="20"/>
      <c r="AM311" s="20"/>
      <c r="AN311" s="20"/>
      <c r="AO311" s="20"/>
      <c r="AP311" s="46"/>
      <c r="AQ311" s="20"/>
      <c r="AR311" s="20"/>
      <c r="AS311" s="20"/>
      <c r="AT311" s="20"/>
      <c r="AU311" s="20"/>
    </row>
    <row r="312" spans="2:47" s="7" customFormat="1" ht="15" customHeight="1">
      <c r="B312" s="52"/>
      <c r="C312" s="26"/>
      <c r="D312" s="26"/>
      <c r="E312" s="26"/>
      <c r="F312" s="26"/>
      <c r="G312" s="26"/>
      <c r="H312" s="26"/>
      <c r="I312" s="26"/>
      <c r="J312" s="45"/>
      <c r="K312" s="26"/>
      <c r="L312" s="118" t="s">
        <v>118</v>
      </c>
      <c r="M312" s="119"/>
      <c r="N312" s="119"/>
      <c r="O312" s="120"/>
      <c r="P312" s="121">
        <v>39</v>
      </c>
      <c r="Q312" s="122"/>
      <c r="R312" s="122"/>
      <c r="S312" s="123"/>
      <c r="T312" s="121"/>
      <c r="U312" s="124"/>
      <c r="V312" s="124"/>
      <c r="W312" s="125"/>
      <c r="X312" s="26"/>
      <c r="Y312" s="26"/>
      <c r="Z312" s="26"/>
      <c r="AA312" s="26"/>
      <c r="AB312" s="26"/>
      <c r="AC312" s="26"/>
      <c r="AD312" s="20"/>
      <c r="AE312" s="20"/>
      <c r="AF312" s="20"/>
      <c r="AG312" s="20"/>
      <c r="AH312" s="20"/>
      <c r="AI312" s="20"/>
      <c r="AJ312" s="20"/>
      <c r="AK312" s="20"/>
      <c r="AL312" s="20"/>
      <c r="AM312" s="20"/>
      <c r="AN312" s="20"/>
      <c r="AO312" s="20"/>
      <c r="AP312" s="46"/>
      <c r="AQ312" s="20"/>
      <c r="AR312" s="20"/>
      <c r="AS312" s="20"/>
      <c r="AT312" s="20"/>
      <c r="AU312" s="20"/>
    </row>
    <row r="313" spans="2:47" s="7" customFormat="1" ht="15" customHeight="1">
      <c r="B313" s="54"/>
      <c r="C313" s="43"/>
      <c r="D313" s="43"/>
      <c r="E313" s="43"/>
      <c r="F313" s="43"/>
      <c r="G313" s="43"/>
      <c r="H313" s="43"/>
      <c r="I313" s="43"/>
      <c r="J313" s="47"/>
      <c r="K313" s="43"/>
      <c r="L313" s="20"/>
      <c r="M313" s="20"/>
      <c r="N313" s="20"/>
      <c r="O313" s="20"/>
      <c r="P313" s="20"/>
      <c r="Q313" s="20"/>
      <c r="R313" s="20"/>
      <c r="S313" s="20"/>
      <c r="T313" s="20"/>
      <c r="U313" s="20"/>
      <c r="V313" s="20"/>
      <c r="W313" s="20"/>
      <c r="X313" s="43"/>
      <c r="Y313" s="43"/>
      <c r="Z313" s="43"/>
      <c r="AA313" s="43"/>
      <c r="AB313" s="26"/>
      <c r="AC313" s="26"/>
      <c r="AD313" s="20"/>
      <c r="AE313" s="20"/>
      <c r="AF313" s="20"/>
      <c r="AG313" s="20"/>
      <c r="AH313" s="20"/>
      <c r="AI313" s="20"/>
      <c r="AJ313" s="20"/>
      <c r="AK313" s="20"/>
      <c r="AL313" s="20"/>
      <c r="AM313" s="20"/>
      <c r="AN313" s="20"/>
      <c r="AO313" s="20"/>
      <c r="AP313" s="44"/>
      <c r="AQ313" s="20"/>
      <c r="AR313" s="20"/>
      <c r="AS313" s="20"/>
      <c r="AT313" s="20"/>
      <c r="AU313" s="20"/>
    </row>
    <row r="314" spans="2:63" s="7" customFormat="1" ht="19.5" customHeight="1">
      <c r="B314" s="49" t="s">
        <v>38</v>
      </c>
      <c r="C314" s="50"/>
      <c r="D314" s="27"/>
      <c r="E314" s="27"/>
      <c r="F314" s="27"/>
      <c r="G314" s="27"/>
      <c r="H314" s="27"/>
      <c r="I314" s="27"/>
      <c r="J314" s="49"/>
      <c r="K314" s="27" t="s">
        <v>183</v>
      </c>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45"/>
      <c r="AR314" s="26"/>
      <c r="AS314" s="26"/>
      <c r="AT314" s="20"/>
      <c r="AU314" s="20"/>
      <c r="AV314" s="20"/>
      <c r="AW314" s="20"/>
      <c r="AX314" s="20"/>
      <c r="AY314" s="20"/>
      <c r="AZ314" s="20"/>
      <c r="BA314" s="20"/>
      <c r="BB314" s="20"/>
      <c r="BC314" s="20"/>
      <c r="BD314" s="20"/>
      <c r="BE314" s="20"/>
      <c r="BF314" s="20"/>
      <c r="BG314" s="20"/>
      <c r="BH314" s="20"/>
      <c r="BI314" s="20"/>
      <c r="BJ314" s="20"/>
      <c r="BK314" s="20"/>
    </row>
    <row r="315" spans="2:63" s="7" customFormat="1" ht="19.5" customHeight="1">
      <c r="B315" s="52"/>
      <c r="C315" s="26"/>
      <c r="D315" s="26"/>
      <c r="E315" s="26"/>
      <c r="F315" s="26"/>
      <c r="G315" s="26"/>
      <c r="H315" s="26"/>
      <c r="I315" s="26"/>
      <c r="J315" s="45" t="s">
        <v>184</v>
      </c>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45"/>
      <c r="AR315" s="26"/>
      <c r="AS315" s="26"/>
      <c r="AT315" s="20"/>
      <c r="AU315" s="20"/>
      <c r="AV315" s="20"/>
      <c r="AW315" s="20"/>
      <c r="AX315" s="20"/>
      <c r="AY315" s="20"/>
      <c r="AZ315" s="20"/>
      <c r="BA315" s="20"/>
      <c r="BB315" s="20"/>
      <c r="BC315" s="20"/>
      <c r="BD315" s="20"/>
      <c r="BE315" s="20"/>
      <c r="BF315" s="20"/>
      <c r="BG315" s="20"/>
      <c r="BH315" s="20"/>
      <c r="BI315" s="20"/>
      <c r="BJ315" s="20"/>
      <c r="BK315" s="20"/>
    </row>
    <row r="316" spans="2:45" s="20" customFormat="1" ht="19.5" customHeight="1">
      <c r="B316" s="45"/>
      <c r="C316" s="26"/>
      <c r="D316" s="26"/>
      <c r="E316" s="26"/>
      <c r="F316" s="26"/>
      <c r="G316" s="26"/>
      <c r="H316" s="26"/>
      <c r="I316" s="26"/>
      <c r="J316" s="45" t="s">
        <v>185</v>
      </c>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45"/>
      <c r="AR316" s="26"/>
      <c r="AS316" s="26"/>
    </row>
    <row r="317" spans="2:45" s="20" customFormat="1" ht="19.5" customHeight="1">
      <c r="B317" s="45"/>
      <c r="C317" s="26"/>
      <c r="D317" s="26"/>
      <c r="E317" s="26"/>
      <c r="F317" s="26"/>
      <c r="G317" s="26"/>
      <c r="H317" s="26"/>
      <c r="I317" s="26"/>
      <c r="J317" s="45" t="s">
        <v>106</v>
      </c>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45"/>
      <c r="AR317" s="26"/>
      <c r="AS317" s="26"/>
    </row>
    <row r="318" spans="2:45" ht="19.5" customHeight="1">
      <c r="B318" s="4"/>
      <c r="C318" s="5"/>
      <c r="D318" s="5"/>
      <c r="E318" s="5"/>
      <c r="F318" s="5"/>
      <c r="G318" s="5"/>
      <c r="H318" s="5"/>
      <c r="I318" s="5"/>
      <c r="J318" s="4"/>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4"/>
      <c r="AR318" s="5"/>
      <c r="AS318" s="5"/>
    </row>
    <row r="319" spans="2:44" ht="19.5" customHeight="1">
      <c r="B319" s="4"/>
      <c r="C319" s="5"/>
      <c r="D319" s="5"/>
      <c r="E319" s="5"/>
      <c r="F319" s="26"/>
      <c r="G319" s="26"/>
      <c r="H319" s="26"/>
      <c r="I319" s="46"/>
      <c r="J319" s="26"/>
      <c r="K319" s="26"/>
      <c r="L319" s="26" t="s">
        <v>83</v>
      </c>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5"/>
      <c r="AO319" s="5"/>
      <c r="AP319" s="5"/>
      <c r="AQ319" s="4"/>
      <c r="AR319" s="5"/>
    </row>
    <row r="320" spans="2:57" ht="19.5" customHeight="1">
      <c r="B320" s="4"/>
      <c r="C320" s="5"/>
      <c r="D320" s="5"/>
      <c r="E320" s="5"/>
      <c r="F320" s="5"/>
      <c r="G320" s="5"/>
      <c r="H320" s="5"/>
      <c r="I320" s="58"/>
      <c r="J320" s="5"/>
      <c r="K320" s="5"/>
      <c r="L320" s="126"/>
      <c r="M320" s="127"/>
      <c r="N320" s="127"/>
      <c r="O320" s="115"/>
      <c r="P320" s="126" t="s">
        <v>112</v>
      </c>
      <c r="Q320" s="127"/>
      <c r="R320" s="127"/>
      <c r="S320" s="115"/>
      <c r="T320" s="126" t="s">
        <v>113</v>
      </c>
      <c r="U320" s="127"/>
      <c r="V320" s="127"/>
      <c r="W320" s="115"/>
      <c r="X320" s="126" t="s">
        <v>114</v>
      </c>
      <c r="Y320" s="127"/>
      <c r="Z320" s="127"/>
      <c r="AA320" s="115"/>
      <c r="AB320" s="126" t="s">
        <v>115</v>
      </c>
      <c r="AC320" s="127"/>
      <c r="AD320" s="127"/>
      <c r="AE320" s="115"/>
      <c r="AF320" s="126" t="s">
        <v>116</v>
      </c>
      <c r="AG320" s="127"/>
      <c r="AH320" s="127"/>
      <c r="AI320" s="115"/>
      <c r="AJ320" s="126" t="s">
        <v>1</v>
      </c>
      <c r="AK320" s="127"/>
      <c r="AL320" s="127"/>
      <c r="AM320" s="115"/>
      <c r="AN320" s="84"/>
      <c r="AO320" s="94"/>
      <c r="AP320" s="94"/>
      <c r="AQ320" s="4"/>
      <c r="AR320" s="5"/>
      <c r="AS320" s="5"/>
      <c r="AT320" s="5"/>
      <c r="AU320" s="5"/>
      <c r="AV320" s="5"/>
      <c r="AW320" s="5"/>
      <c r="AX320" s="5"/>
      <c r="AY320" s="5"/>
      <c r="AZ320" s="5"/>
      <c r="BA320" s="5"/>
      <c r="BB320" s="5"/>
      <c r="BC320" s="5"/>
      <c r="BD320" s="5"/>
      <c r="BE320" s="5"/>
    </row>
    <row r="321" spans="2:57" ht="19.5" customHeight="1">
      <c r="B321" s="4"/>
      <c r="C321" s="5"/>
      <c r="D321" s="5"/>
      <c r="E321" s="5"/>
      <c r="F321" s="5"/>
      <c r="G321" s="5"/>
      <c r="H321" s="5"/>
      <c r="I321" s="58"/>
      <c r="J321" s="5"/>
      <c r="K321" s="5"/>
      <c r="L321" s="110" t="s">
        <v>82</v>
      </c>
      <c r="M321" s="137"/>
      <c r="N321" s="137"/>
      <c r="O321" s="138"/>
      <c r="P321" s="139">
        <v>540934</v>
      </c>
      <c r="Q321" s="140"/>
      <c r="R321" s="140"/>
      <c r="S321" s="141"/>
      <c r="T321" s="139">
        <v>523314</v>
      </c>
      <c r="U321" s="140"/>
      <c r="V321" s="140"/>
      <c r="W321" s="141"/>
      <c r="X321" s="139">
        <v>489955</v>
      </c>
      <c r="Y321" s="140"/>
      <c r="Z321" s="140"/>
      <c r="AA321" s="141"/>
      <c r="AB321" s="139">
        <v>487350</v>
      </c>
      <c r="AC321" s="140"/>
      <c r="AD321" s="140"/>
      <c r="AE321" s="141"/>
      <c r="AF321" s="139">
        <v>517869</v>
      </c>
      <c r="AG321" s="140"/>
      <c r="AH321" s="140"/>
      <c r="AI321" s="141"/>
      <c r="AJ321" s="142"/>
      <c r="AK321" s="140"/>
      <c r="AL321" s="140"/>
      <c r="AM321" s="141"/>
      <c r="AN321" s="84"/>
      <c r="AO321" s="26"/>
      <c r="AP321" s="26"/>
      <c r="AQ321" s="4"/>
      <c r="AR321" s="5"/>
      <c r="AS321" s="5"/>
      <c r="AT321" s="5"/>
      <c r="AU321" s="5"/>
      <c r="AV321" s="5"/>
      <c r="AW321" s="5"/>
      <c r="AX321" s="5"/>
      <c r="AY321" s="5"/>
      <c r="AZ321" s="5"/>
      <c r="BA321" s="5"/>
      <c r="BB321" s="5"/>
      <c r="BC321" s="5"/>
      <c r="BD321" s="5"/>
      <c r="BE321" s="5"/>
    </row>
    <row r="322" spans="2:57" ht="19.5" customHeight="1">
      <c r="B322" s="4"/>
      <c r="C322" s="5"/>
      <c r="D322" s="5"/>
      <c r="E322" s="5"/>
      <c r="F322" s="5"/>
      <c r="G322" s="5"/>
      <c r="H322" s="5"/>
      <c r="I322" s="58"/>
      <c r="J322" s="5"/>
      <c r="K322" s="5"/>
      <c r="L322" s="128" t="s">
        <v>117</v>
      </c>
      <c r="M322" s="135"/>
      <c r="N322" s="135"/>
      <c r="O322" s="136"/>
      <c r="P322" s="145">
        <v>447484</v>
      </c>
      <c r="Q322" s="146"/>
      <c r="R322" s="146"/>
      <c r="S322" s="147"/>
      <c r="T322" s="145">
        <v>434729</v>
      </c>
      <c r="U322" s="146"/>
      <c r="V322" s="146"/>
      <c r="W322" s="147"/>
      <c r="X322" s="145">
        <v>409156</v>
      </c>
      <c r="Y322" s="146"/>
      <c r="Z322" s="146"/>
      <c r="AA322" s="147"/>
      <c r="AB322" s="145">
        <v>399199</v>
      </c>
      <c r="AC322" s="146"/>
      <c r="AD322" s="146"/>
      <c r="AE322" s="147"/>
      <c r="AF322" s="145">
        <v>419192</v>
      </c>
      <c r="AG322" s="146"/>
      <c r="AH322" s="146"/>
      <c r="AI322" s="147"/>
      <c r="AJ322" s="145">
        <v>440105</v>
      </c>
      <c r="AK322" s="146"/>
      <c r="AL322" s="146"/>
      <c r="AM322" s="147"/>
      <c r="AN322" s="84"/>
      <c r="AO322" s="34"/>
      <c r="AP322" s="34"/>
      <c r="AQ322" s="4"/>
      <c r="AR322" s="5"/>
      <c r="AS322" s="5"/>
      <c r="AT322" s="5"/>
      <c r="AU322" s="5"/>
      <c r="AV322" s="5"/>
      <c r="AW322" s="5"/>
      <c r="AX322" s="5"/>
      <c r="AY322" s="5"/>
      <c r="AZ322" s="5"/>
      <c r="BA322" s="5"/>
      <c r="BB322" s="5"/>
      <c r="BC322" s="5"/>
      <c r="BD322" s="5"/>
      <c r="BE322" s="5"/>
    </row>
    <row r="323" spans="2:57" ht="19.5" customHeight="1">
      <c r="B323" s="4"/>
      <c r="C323" s="5"/>
      <c r="D323" s="5"/>
      <c r="E323" s="5"/>
      <c r="F323" s="5"/>
      <c r="G323" s="5"/>
      <c r="H323" s="5"/>
      <c r="I323" s="58"/>
      <c r="J323" s="5"/>
      <c r="K323" s="5"/>
      <c r="L323" s="118" t="s">
        <v>118</v>
      </c>
      <c r="M323" s="119"/>
      <c r="N323" s="119"/>
      <c r="O323" s="120"/>
      <c r="P323" s="121">
        <v>18</v>
      </c>
      <c r="Q323" s="143"/>
      <c r="R323" s="143"/>
      <c r="S323" s="144"/>
      <c r="T323" s="121">
        <v>18</v>
      </c>
      <c r="U323" s="143"/>
      <c r="V323" s="143"/>
      <c r="W323" s="144"/>
      <c r="X323" s="121">
        <v>17</v>
      </c>
      <c r="Y323" s="143"/>
      <c r="Z323" s="143"/>
      <c r="AA323" s="144"/>
      <c r="AB323" s="121">
        <v>18</v>
      </c>
      <c r="AC323" s="143"/>
      <c r="AD323" s="143"/>
      <c r="AE323" s="144"/>
      <c r="AF323" s="121">
        <v>18</v>
      </c>
      <c r="AG323" s="143"/>
      <c r="AH323" s="143"/>
      <c r="AI323" s="144"/>
      <c r="AJ323" s="121"/>
      <c r="AK323" s="143"/>
      <c r="AL323" s="143"/>
      <c r="AM323" s="144"/>
      <c r="AN323" s="84"/>
      <c r="AO323" s="33"/>
      <c r="AP323" s="33"/>
      <c r="AQ323" s="4"/>
      <c r="AR323" s="5"/>
      <c r="AS323" s="5"/>
      <c r="AT323" s="5"/>
      <c r="AU323" s="5"/>
      <c r="AV323" s="5"/>
      <c r="AW323" s="5"/>
      <c r="AX323" s="5"/>
      <c r="AY323" s="5"/>
      <c r="AZ323" s="5"/>
      <c r="BA323" s="5"/>
      <c r="BB323" s="5"/>
      <c r="BC323" s="5"/>
      <c r="BD323" s="5"/>
      <c r="BE323" s="5"/>
    </row>
    <row r="324" spans="2:45" ht="15" customHeight="1">
      <c r="B324" s="48"/>
      <c r="C324" s="59"/>
      <c r="D324" s="59"/>
      <c r="E324" s="59"/>
      <c r="F324" s="43"/>
      <c r="G324" s="43"/>
      <c r="H324" s="43"/>
      <c r="I324" s="44"/>
      <c r="J324" s="43"/>
      <c r="K324" s="43"/>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4"/>
      <c r="AR324" s="5"/>
      <c r="AS324" s="5"/>
    </row>
  </sheetData>
  <mergeCells count="644">
    <mergeCell ref="AL209:AP210"/>
    <mergeCell ref="AL211:AP212"/>
    <mergeCell ref="AL221:AP222"/>
    <mergeCell ref="AL223:AP224"/>
    <mergeCell ref="AL213:AP214"/>
    <mergeCell ref="AL215:AP216"/>
    <mergeCell ref="AL217:AP218"/>
    <mergeCell ref="AL219:AP220"/>
    <mergeCell ref="B7:AP7"/>
    <mergeCell ref="B221:L222"/>
    <mergeCell ref="M221:Q222"/>
    <mergeCell ref="R221:V222"/>
    <mergeCell ref="W221:AA222"/>
    <mergeCell ref="AB221:AF222"/>
    <mergeCell ref="AG221:AK222"/>
    <mergeCell ref="A59:G59"/>
    <mergeCell ref="AA100:AE100"/>
    <mergeCell ref="AG217:AK218"/>
    <mergeCell ref="P321:S321"/>
    <mergeCell ref="AB321:AE321"/>
    <mergeCell ref="AB323:AE323"/>
    <mergeCell ref="AB320:AE320"/>
    <mergeCell ref="L321:O321"/>
    <mergeCell ref="L323:O323"/>
    <mergeCell ref="AJ292:AM292"/>
    <mergeCell ref="P323:S323"/>
    <mergeCell ref="T322:W322"/>
    <mergeCell ref="T320:W320"/>
    <mergeCell ref="X321:AA321"/>
    <mergeCell ref="X323:AA323"/>
    <mergeCell ref="AB322:AE322"/>
    <mergeCell ref="T323:W323"/>
    <mergeCell ref="X291:AA291"/>
    <mergeCell ref="AB292:AE292"/>
    <mergeCell ref="P272:S272"/>
    <mergeCell ref="X292:AA292"/>
    <mergeCell ref="AB291:AE291"/>
    <mergeCell ref="X290:AA290"/>
    <mergeCell ref="AB289:AE289"/>
    <mergeCell ref="X272:AA272"/>
    <mergeCell ref="T272:W272"/>
    <mergeCell ref="P289:S289"/>
    <mergeCell ref="AG209:AK210"/>
    <mergeCell ref="AG215:AK216"/>
    <mergeCell ref="AG211:AK212"/>
    <mergeCell ref="AG213:AK214"/>
    <mergeCell ref="AB211:AF212"/>
    <mergeCell ref="AB215:AF216"/>
    <mergeCell ref="B230:AP230"/>
    <mergeCell ref="L244:O244"/>
    <mergeCell ref="AJ244:AM244"/>
    <mergeCell ref="AJ243:AM243"/>
    <mergeCell ref="AB244:AE244"/>
    <mergeCell ref="W219:AA220"/>
    <mergeCell ref="W215:AA216"/>
    <mergeCell ref="W213:AA214"/>
    <mergeCell ref="L246:O246"/>
    <mergeCell ref="L245:O245"/>
    <mergeCell ref="L243:O243"/>
    <mergeCell ref="X244:AA244"/>
    <mergeCell ref="X243:AA243"/>
    <mergeCell ref="P246:S246"/>
    <mergeCell ref="P243:S243"/>
    <mergeCell ref="T243:W243"/>
    <mergeCell ref="P244:S244"/>
    <mergeCell ref="P245:S245"/>
    <mergeCell ref="AG207:AK208"/>
    <mergeCell ref="AG197:AK198"/>
    <mergeCell ref="AI189:AM189"/>
    <mergeCell ref="AI190:AM190"/>
    <mergeCell ref="AL197:AP198"/>
    <mergeCell ref="AL199:AP200"/>
    <mergeCell ref="AL201:AP202"/>
    <mergeCell ref="AL203:AP204"/>
    <mergeCell ref="AL205:AP206"/>
    <mergeCell ref="AL207:AP208"/>
    <mergeCell ref="AN190:AP190"/>
    <mergeCell ref="AN191:AP191"/>
    <mergeCell ref="B195:AP195"/>
    <mergeCell ref="AG205:AK206"/>
    <mergeCell ref="AG199:AK200"/>
    <mergeCell ref="W197:AA198"/>
    <mergeCell ref="AB197:AF198"/>
    <mergeCell ref="AA191:AE191"/>
    <mergeCell ref="AF191:AH191"/>
    <mergeCell ref="B199:L200"/>
    <mergeCell ref="AJ290:AM290"/>
    <mergeCell ref="X289:AA289"/>
    <mergeCell ref="AB290:AE290"/>
    <mergeCell ref="AG219:AK220"/>
    <mergeCell ref="AG223:AK224"/>
    <mergeCell ref="AB223:AF224"/>
    <mergeCell ref="AB219:AF220"/>
    <mergeCell ref="AB243:AE243"/>
    <mergeCell ref="AJ246:AM246"/>
    <mergeCell ref="X246:AA246"/>
    <mergeCell ref="R211:V212"/>
    <mergeCell ref="W211:AA212"/>
    <mergeCell ref="AG203:AK204"/>
    <mergeCell ref="AG201:AK202"/>
    <mergeCell ref="W203:AA204"/>
    <mergeCell ref="W201:AA202"/>
    <mergeCell ref="AB201:AF202"/>
    <mergeCell ref="AB209:AF210"/>
    <mergeCell ref="R209:V210"/>
    <mergeCell ref="R201:V202"/>
    <mergeCell ref="AN189:AP189"/>
    <mergeCell ref="X189:Z189"/>
    <mergeCell ref="F190:Q190"/>
    <mergeCell ref="M197:Q198"/>
    <mergeCell ref="R197:V198"/>
    <mergeCell ref="C191:Q191"/>
    <mergeCell ref="B197:L198"/>
    <mergeCell ref="AF190:AH190"/>
    <mergeCell ref="S191:W191"/>
    <mergeCell ref="X191:Z191"/>
    <mergeCell ref="S184:W184"/>
    <mergeCell ref="X184:Z184"/>
    <mergeCell ref="AA184:AE184"/>
    <mergeCell ref="AF184:AH184"/>
    <mergeCell ref="S185:W185"/>
    <mergeCell ref="X185:Z185"/>
    <mergeCell ref="AA185:AE185"/>
    <mergeCell ref="AF185:AH185"/>
    <mergeCell ref="AI188:AM188"/>
    <mergeCell ref="S189:W189"/>
    <mergeCell ref="S190:W190"/>
    <mergeCell ref="X190:Z190"/>
    <mergeCell ref="AA189:AE189"/>
    <mergeCell ref="S188:W188"/>
    <mergeCell ref="X188:Z188"/>
    <mergeCell ref="AA188:AE188"/>
    <mergeCell ref="AF188:AH188"/>
    <mergeCell ref="AA190:AE190"/>
    <mergeCell ref="S186:W186"/>
    <mergeCell ref="X186:Z186"/>
    <mergeCell ref="AA186:AE186"/>
    <mergeCell ref="AF186:AH186"/>
    <mergeCell ref="AA187:AE187"/>
    <mergeCell ref="AF187:AH187"/>
    <mergeCell ref="S187:W187"/>
    <mergeCell ref="X187:Z187"/>
    <mergeCell ref="S182:W182"/>
    <mergeCell ref="X182:Z182"/>
    <mergeCell ref="AA182:AE182"/>
    <mergeCell ref="S181:W181"/>
    <mergeCell ref="X181:Z181"/>
    <mergeCell ref="AA181:AE181"/>
    <mergeCell ref="S144:W144"/>
    <mergeCell ref="X144:Z144"/>
    <mergeCell ref="AI178:AM178"/>
    <mergeCell ref="AI179:AM179"/>
    <mergeCell ref="S178:W178"/>
    <mergeCell ref="X178:Z178"/>
    <mergeCell ref="AA178:AE178"/>
    <mergeCell ref="AF178:AH178"/>
    <mergeCell ref="S179:W179"/>
    <mergeCell ref="X179:Z179"/>
    <mergeCell ref="S143:W143"/>
    <mergeCell ref="X143:Z143"/>
    <mergeCell ref="AF143:AH143"/>
    <mergeCell ref="AF142:AH142"/>
    <mergeCell ref="AA143:AE143"/>
    <mergeCell ref="S142:W142"/>
    <mergeCell ref="X142:Z142"/>
    <mergeCell ref="AA142:AE142"/>
    <mergeCell ref="AA141:AE141"/>
    <mergeCell ref="AF141:AH141"/>
    <mergeCell ref="S140:W140"/>
    <mergeCell ref="X140:Z140"/>
    <mergeCell ref="AA140:AE140"/>
    <mergeCell ref="AF140:AH140"/>
    <mergeCell ref="S135:W135"/>
    <mergeCell ref="X137:Z137"/>
    <mergeCell ref="X135:Z135"/>
    <mergeCell ref="AI141:AM141"/>
    <mergeCell ref="S136:W136"/>
    <mergeCell ref="X136:Z136"/>
    <mergeCell ref="AA136:AE136"/>
    <mergeCell ref="AF136:AH136"/>
    <mergeCell ref="AI136:AM136"/>
    <mergeCell ref="S141:W141"/>
    <mergeCell ref="S138:W138"/>
    <mergeCell ref="X138:Z138"/>
    <mergeCell ref="S137:W137"/>
    <mergeCell ref="AA137:AE137"/>
    <mergeCell ref="AA138:AE138"/>
    <mergeCell ref="S139:W139"/>
    <mergeCell ref="X139:Z139"/>
    <mergeCell ref="AA139:AE139"/>
    <mergeCell ref="AF139:AH139"/>
    <mergeCell ref="S133:W133"/>
    <mergeCell ref="X133:Z133"/>
    <mergeCell ref="AA133:AE133"/>
    <mergeCell ref="S134:W134"/>
    <mergeCell ref="X134:Z134"/>
    <mergeCell ref="AA134:AE134"/>
    <mergeCell ref="AA131:AE131"/>
    <mergeCell ref="AA130:AE130"/>
    <mergeCell ref="AF137:AH137"/>
    <mergeCell ref="AN145:AP145"/>
    <mergeCell ref="AI135:AM135"/>
    <mergeCell ref="AF138:AH138"/>
    <mergeCell ref="AA135:AE135"/>
    <mergeCell ref="AI137:AM137"/>
    <mergeCell ref="AI140:AM140"/>
    <mergeCell ref="AA144:AE144"/>
    <mergeCell ref="X105:Z105"/>
    <mergeCell ref="S103:W103"/>
    <mergeCell ref="X103:Z103"/>
    <mergeCell ref="X104:Z104"/>
    <mergeCell ref="B219:L220"/>
    <mergeCell ref="B217:L218"/>
    <mergeCell ref="R217:V218"/>
    <mergeCell ref="R219:V220"/>
    <mergeCell ref="M217:Q218"/>
    <mergeCell ref="M219:Q220"/>
    <mergeCell ref="X177:Z177"/>
    <mergeCell ref="AA177:AE177"/>
    <mergeCell ref="AF177:AH177"/>
    <mergeCell ref="AA176:AE176"/>
    <mergeCell ref="AF176:AH176"/>
    <mergeCell ref="W217:AA218"/>
    <mergeCell ref="AB213:AF214"/>
    <mergeCell ref="AB217:AF218"/>
    <mergeCell ref="AI174:AM175"/>
    <mergeCell ref="AA179:AE179"/>
    <mergeCell ref="AF179:AH179"/>
    <mergeCell ref="AA180:AE180"/>
    <mergeCell ref="AF180:AH180"/>
    <mergeCell ref="AF181:AH181"/>
    <mergeCell ref="AF182:AH182"/>
    <mergeCell ref="B215:L216"/>
    <mergeCell ref="B213:L214"/>
    <mergeCell ref="R213:V214"/>
    <mergeCell ref="R215:V216"/>
    <mergeCell ref="M213:Q214"/>
    <mergeCell ref="M215:Q216"/>
    <mergeCell ref="AI144:AM144"/>
    <mergeCell ref="AB207:AF208"/>
    <mergeCell ref="AI191:AM191"/>
    <mergeCell ref="AI176:AM176"/>
    <mergeCell ref="AI145:AM145"/>
    <mergeCell ref="AI180:AM180"/>
    <mergeCell ref="AI181:AM181"/>
    <mergeCell ref="AF189:AH189"/>
    <mergeCell ref="AA175:AE175"/>
    <mergeCell ref="AF144:AH144"/>
    <mergeCell ref="AI142:AM142"/>
    <mergeCell ref="S98:W98"/>
    <mergeCell ref="AJ173:AP173"/>
    <mergeCell ref="S94:W94"/>
    <mergeCell ref="S104:W104"/>
    <mergeCell ref="AN140:AP140"/>
    <mergeCell ref="AF98:AH98"/>
    <mergeCell ref="AA98:AE98"/>
    <mergeCell ref="AA99:AE99"/>
    <mergeCell ref="AF99:AH99"/>
    <mergeCell ref="S97:W97"/>
    <mergeCell ref="S95:W95"/>
    <mergeCell ref="AA96:AE96"/>
    <mergeCell ref="X96:Z96"/>
    <mergeCell ref="X95:Z95"/>
    <mergeCell ref="AA97:AE97"/>
    <mergeCell ref="X97:Z97"/>
    <mergeCell ref="AA95:AE95"/>
    <mergeCell ref="S96:W96"/>
    <mergeCell ref="AN139:AP139"/>
    <mergeCell ref="AF105:AH105"/>
    <mergeCell ref="AF91:AH91"/>
    <mergeCell ref="AF92:AH92"/>
    <mergeCell ref="AI138:AM138"/>
    <mergeCell ref="AI139:AM139"/>
    <mergeCell ref="AF135:AH135"/>
    <mergeCell ref="AF100:AH100"/>
    <mergeCell ref="AF96:AH96"/>
    <mergeCell ref="AF97:AH97"/>
    <mergeCell ref="AN141:AP141"/>
    <mergeCell ref="AF95:AH95"/>
    <mergeCell ref="AF93:AH93"/>
    <mergeCell ref="AF94:AH94"/>
    <mergeCell ref="AF102:AH102"/>
    <mergeCell ref="AF103:AH103"/>
    <mergeCell ref="AF101:AH101"/>
    <mergeCell ref="AN137:AP137"/>
    <mergeCell ref="AN95:AP95"/>
    <mergeCell ref="AN138:AP138"/>
    <mergeCell ref="X94:Z94"/>
    <mergeCell ref="AA103:AE103"/>
    <mergeCell ref="AA90:AE90"/>
    <mergeCell ref="X90:Z90"/>
    <mergeCell ref="X101:Z101"/>
    <mergeCell ref="X99:Z99"/>
    <mergeCell ref="X100:Z100"/>
    <mergeCell ref="X98:Z98"/>
    <mergeCell ref="AA91:AE91"/>
    <mergeCell ref="AA102:AE102"/>
    <mergeCell ref="B211:L212"/>
    <mergeCell ref="S177:W177"/>
    <mergeCell ref="S176:W176"/>
    <mergeCell ref="X176:Z176"/>
    <mergeCell ref="M207:Q208"/>
    <mergeCell ref="B207:L208"/>
    <mergeCell ref="M205:Q206"/>
    <mergeCell ref="B209:L210"/>
    <mergeCell ref="S180:W180"/>
    <mergeCell ref="X180:Z180"/>
    <mergeCell ref="AA101:AE101"/>
    <mergeCell ref="X130:Z130"/>
    <mergeCell ref="X141:Z141"/>
    <mergeCell ref="S101:W101"/>
    <mergeCell ref="S102:W102"/>
    <mergeCell ref="X102:Z102"/>
    <mergeCell ref="S130:W130"/>
    <mergeCell ref="S131:W131"/>
    <mergeCell ref="X131:Z131"/>
    <mergeCell ref="S105:W105"/>
    <mergeCell ref="C97:Q97"/>
    <mergeCell ref="C105:Q105"/>
    <mergeCell ref="S183:W183"/>
    <mergeCell ref="W209:AA210"/>
    <mergeCell ref="X175:Z175"/>
    <mergeCell ref="F184:Q184"/>
    <mergeCell ref="B201:L202"/>
    <mergeCell ref="X183:Z183"/>
    <mergeCell ref="AA183:AE183"/>
    <mergeCell ref="C176:Q176"/>
    <mergeCell ref="C100:Q100"/>
    <mergeCell ref="C98:Q98"/>
    <mergeCell ref="C99:Q99"/>
    <mergeCell ref="C143:Q143"/>
    <mergeCell ref="C140:Q140"/>
    <mergeCell ref="C133:Q133"/>
    <mergeCell ref="C104:Q104"/>
    <mergeCell ref="C129:Q130"/>
    <mergeCell ref="C103:Q103"/>
    <mergeCell ref="C102:Q102"/>
    <mergeCell ref="B43:R44"/>
    <mergeCell ref="B47:R48"/>
    <mergeCell ref="C94:Q94"/>
    <mergeCell ref="B53:R54"/>
    <mergeCell ref="B51:R52"/>
    <mergeCell ref="B55:R56"/>
    <mergeCell ref="C89:Q90"/>
    <mergeCell ref="C91:Q91"/>
    <mergeCell ref="C93:Q93"/>
    <mergeCell ref="B45:R46"/>
    <mergeCell ref="B37:R38"/>
    <mergeCell ref="B49:R50"/>
    <mergeCell ref="AA47:AH48"/>
    <mergeCell ref="AA49:AH50"/>
    <mergeCell ref="B39:R40"/>
    <mergeCell ref="B41:R42"/>
    <mergeCell ref="AA37:AH38"/>
    <mergeCell ref="S37:Z38"/>
    <mergeCell ref="S39:Z40"/>
    <mergeCell ref="S41:Z42"/>
    <mergeCell ref="S49:Z50"/>
    <mergeCell ref="AI49:AP50"/>
    <mergeCell ref="S47:Z48"/>
    <mergeCell ref="AI41:AP42"/>
    <mergeCell ref="AI43:AP44"/>
    <mergeCell ref="S43:Z44"/>
    <mergeCell ref="S45:Z46"/>
    <mergeCell ref="S51:Z52"/>
    <mergeCell ref="AA51:AH52"/>
    <mergeCell ref="S129:Z129"/>
    <mergeCell ref="AA129:AH129"/>
    <mergeCell ref="S89:Z89"/>
    <mergeCell ref="S92:W92"/>
    <mergeCell ref="X92:Z92"/>
    <mergeCell ref="AA92:AE92"/>
    <mergeCell ref="AA89:AH89"/>
    <mergeCell ref="AA104:AE104"/>
    <mergeCell ref="AN143:AP143"/>
    <mergeCell ref="AN144:AP144"/>
    <mergeCell ref="W205:AA206"/>
    <mergeCell ref="AB205:AF206"/>
    <mergeCell ref="AN174:AP175"/>
    <mergeCell ref="AN187:AP187"/>
    <mergeCell ref="AN185:AP185"/>
    <mergeCell ref="AN186:AP186"/>
    <mergeCell ref="AI185:AM185"/>
    <mergeCell ref="AI143:AM143"/>
    <mergeCell ref="AJ36:AP36"/>
    <mergeCell ref="AI37:AP38"/>
    <mergeCell ref="AI131:AM131"/>
    <mergeCell ref="AI132:AM132"/>
    <mergeCell ref="AI103:AM103"/>
    <mergeCell ref="AI105:AM105"/>
    <mergeCell ref="AN102:AP102"/>
    <mergeCell ref="AN103:AP103"/>
    <mergeCell ref="AN104:AP104"/>
    <mergeCell ref="AI39:AP40"/>
    <mergeCell ref="AA39:AH40"/>
    <mergeCell ref="AA41:AH42"/>
    <mergeCell ref="AF90:AH90"/>
    <mergeCell ref="AI55:AP56"/>
    <mergeCell ref="AI45:AP46"/>
    <mergeCell ref="AI47:AP48"/>
    <mergeCell ref="AJ88:AP88"/>
    <mergeCell ref="AI89:AM90"/>
    <mergeCell ref="AA45:AH46"/>
    <mergeCell ref="AA43:AH44"/>
    <mergeCell ref="AA55:AH56"/>
    <mergeCell ref="W199:AA200"/>
    <mergeCell ref="AB199:AF200"/>
    <mergeCell ref="AI186:AM186"/>
    <mergeCell ref="AI102:AM102"/>
    <mergeCell ref="AA132:AE132"/>
    <mergeCell ref="AI98:AM98"/>
    <mergeCell ref="AF183:AH183"/>
    <mergeCell ref="AI99:AM99"/>
    <mergeCell ref="S99:W99"/>
    <mergeCell ref="R223:V224"/>
    <mergeCell ref="W223:AA224"/>
    <mergeCell ref="M223:Q224"/>
    <mergeCell ref="B203:L204"/>
    <mergeCell ref="B205:L206"/>
    <mergeCell ref="R205:V206"/>
    <mergeCell ref="M203:Q204"/>
    <mergeCell ref="R203:V204"/>
    <mergeCell ref="R207:V208"/>
    <mergeCell ref="W207:AA208"/>
    <mergeCell ref="S100:W100"/>
    <mergeCell ref="AI100:AM100"/>
    <mergeCell ref="AF175:AH175"/>
    <mergeCell ref="AF130:AH130"/>
    <mergeCell ref="AF131:AH131"/>
    <mergeCell ref="AJ128:AP128"/>
    <mergeCell ref="AN136:AP136"/>
    <mergeCell ref="AI133:AM133"/>
    <mergeCell ref="AN133:AP133"/>
    <mergeCell ref="AN142:AP142"/>
    <mergeCell ref="S53:Z54"/>
    <mergeCell ref="AA53:AH54"/>
    <mergeCell ref="M201:Q202"/>
    <mergeCell ref="S55:Z56"/>
    <mergeCell ref="AA94:AE94"/>
    <mergeCell ref="AF132:AH132"/>
    <mergeCell ref="S132:W132"/>
    <mergeCell ref="X132:Z132"/>
    <mergeCell ref="AF104:AH104"/>
    <mergeCell ref="AA105:AE105"/>
    <mergeCell ref="AI91:AM91"/>
    <mergeCell ref="S90:W90"/>
    <mergeCell ref="X91:Z91"/>
    <mergeCell ref="X93:Z93"/>
    <mergeCell ref="AI92:AM92"/>
    <mergeCell ref="AA93:AE93"/>
    <mergeCell ref="S93:W93"/>
    <mergeCell ref="S91:W91"/>
    <mergeCell ref="AI93:AM93"/>
    <mergeCell ref="AF133:AH133"/>
    <mergeCell ref="AB203:AF204"/>
    <mergeCell ref="M199:Q200"/>
    <mergeCell ref="R199:V200"/>
    <mergeCell ref="AF134:AH134"/>
    <mergeCell ref="F185:Q185"/>
    <mergeCell ref="F187:Q187"/>
    <mergeCell ref="F189:Q189"/>
    <mergeCell ref="S175:W175"/>
    <mergeCell ref="C173:L173"/>
    <mergeCell ref="AN135:AP135"/>
    <mergeCell ref="AI134:AM134"/>
    <mergeCell ref="AI101:AM101"/>
    <mergeCell ref="AN97:AP97"/>
    <mergeCell ref="AN98:AP98"/>
    <mergeCell ref="AN99:AP99"/>
    <mergeCell ref="AN100:AP100"/>
    <mergeCell ref="AI97:AM97"/>
    <mergeCell ref="AN105:AP105"/>
    <mergeCell ref="AN134:AP134"/>
    <mergeCell ref="AN132:AP132"/>
    <mergeCell ref="AI95:AM95"/>
    <mergeCell ref="AI129:AM130"/>
    <mergeCell ref="AN129:AP130"/>
    <mergeCell ref="AI104:AM104"/>
    <mergeCell ref="AN101:AP101"/>
    <mergeCell ref="AI96:AM96"/>
    <mergeCell ref="AN96:AP96"/>
    <mergeCell ref="AN89:AP90"/>
    <mergeCell ref="AN91:AP91"/>
    <mergeCell ref="AN92:AP92"/>
    <mergeCell ref="AN93:AP93"/>
    <mergeCell ref="AI94:AM94"/>
    <mergeCell ref="AN184:AP184"/>
    <mergeCell ref="AI183:AM183"/>
    <mergeCell ref="AI182:AM182"/>
    <mergeCell ref="AN179:AP179"/>
    <mergeCell ref="AN180:AP180"/>
    <mergeCell ref="AN182:AP182"/>
    <mergeCell ref="AI184:AM184"/>
    <mergeCell ref="AN94:AP94"/>
    <mergeCell ref="AN131:AP131"/>
    <mergeCell ref="AI51:AP52"/>
    <mergeCell ref="AI53:AP54"/>
    <mergeCell ref="C174:Q175"/>
    <mergeCell ref="C136:Q136"/>
    <mergeCell ref="C138:Q138"/>
    <mergeCell ref="C134:Q134"/>
    <mergeCell ref="C135:Q135"/>
    <mergeCell ref="C137:Q137"/>
    <mergeCell ref="C96:Q96"/>
    <mergeCell ref="C101:Q101"/>
    <mergeCell ref="AN188:AP188"/>
    <mergeCell ref="S174:Z174"/>
    <mergeCell ref="AA174:AH174"/>
    <mergeCell ref="AI177:AM177"/>
    <mergeCell ref="AN177:AP177"/>
    <mergeCell ref="AN178:AP178"/>
    <mergeCell ref="AN183:AP183"/>
    <mergeCell ref="AN181:AP181"/>
    <mergeCell ref="AN176:AP176"/>
    <mergeCell ref="AI187:AM187"/>
    <mergeCell ref="C95:Q95"/>
    <mergeCell ref="C92:Q92"/>
    <mergeCell ref="C180:Q180"/>
    <mergeCell ref="F181:Q181"/>
    <mergeCell ref="C132:Q132"/>
    <mergeCell ref="C128:L128"/>
    <mergeCell ref="C131:Q131"/>
    <mergeCell ref="C142:Q142"/>
    <mergeCell ref="C139:Q139"/>
    <mergeCell ref="C141:Q141"/>
    <mergeCell ref="C144:Q144"/>
    <mergeCell ref="F177:Q177"/>
    <mergeCell ref="F178:Q178"/>
    <mergeCell ref="F179:Q179"/>
    <mergeCell ref="F182:Q182"/>
    <mergeCell ref="AB245:AE245"/>
    <mergeCell ref="T245:W245"/>
    <mergeCell ref="X245:AA245"/>
    <mergeCell ref="F186:Q186"/>
    <mergeCell ref="F188:Q188"/>
    <mergeCell ref="C183:Q183"/>
    <mergeCell ref="M211:Q212"/>
    <mergeCell ref="M209:Q210"/>
    <mergeCell ref="B223:L224"/>
    <mergeCell ref="T244:W244"/>
    <mergeCell ref="P255:S255"/>
    <mergeCell ref="T256:W256"/>
    <mergeCell ref="AJ245:AM245"/>
    <mergeCell ref="AJ255:AM255"/>
    <mergeCell ref="P256:S256"/>
    <mergeCell ref="AB246:AE246"/>
    <mergeCell ref="T246:W246"/>
    <mergeCell ref="T255:W255"/>
    <mergeCell ref="AJ256:AM256"/>
    <mergeCell ref="AJ258:AM258"/>
    <mergeCell ref="AB258:AE258"/>
    <mergeCell ref="AJ257:AM257"/>
    <mergeCell ref="T258:W258"/>
    <mergeCell ref="X257:AA257"/>
    <mergeCell ref="T257:W257"/>
    <mergeCell ref="X258:AA258"/>
    <mergeCell ref="AF258:AI258"/>
    <mergeCell ref="X255:AA255"/>
    <mergeCell ref="L269:O269"/>
    <mergeCell ref="L271:O271"/>
    <mergeCell ref="AB257:AE257"/>
    <mergeCell ref="AB255:AE255"/>
    <mergeCell ref="L256:O256"/>
    <mergeCell ref="L258:O258"/>
    <mergeCell ref="L257:O257"/>
    <mergeCell ref="L255:O255"/>
    <mergeCell ref="AB256:AE256"/>
    <mergeCell ref="X256:AA256"/>
    <mergeCell ref="P270:S270"/>
    <mergeCell ref="T269:W269"/>
    <mergeCell ref="T271:W271"/>
    <mergeCell ref="P257:S257"/>
    <mergeCell ref="P258:S258"/>
    <mergeCell ref="X270:AA270"/>
    <mergeCell ref="P269:S269"/>
    <mergeCell ref="P271:S271"/>
    <mergeCell ref="T270:W270"/>
    <mergeCell ref="X269:AA269"/>
    <mergeCell ref="X271:AA271"/>
    <mergeCell ref="AB270:AE270"/>
    <mergeCell ref="AB272:AE272"/>
    <mergeCell ref="AJ269:AM269"/>
    <mergeCell ref="AJ271:AM271"/>
    <mergeCell ref="AB269:AE269"/>
    <mergeCell ref="AB271:AE271"/>
    <mergeCell ref="AF269:AI269"/>
    <mergeCell ref="AJ272:AM272"/>
    <mergeCell ref="AJ270:AM270"/>
    <mergeCell ref="L270:O270"/>
    <mergeCell ref="L272:O272"/>
    <mergeCell ref="AF272:AI272"/>
    <mergeCell ref="AF270:AI270"/>
    <mergeCell ref="AF271:AI271"/>
    <mergeCell ref="L290:O290"/>
    <mergeCell ref="L292:O292"/>
    <mergeCell ref="L289:O289"/>
    <mergeCell ref="L291:O291"/>
    <mergeCell ref="P290:S290"/>
    <mergeCell ref="P292:S292"/>
    <mergeCell ref="T291:W291"/>
    <mergeCell ref="T289:W289"/>
    <mergeCell ref="T290:W290"/>
    <mergeCell ref="T292:W292"/>
    <mergeCell ref="AJ291:AM291"/>
    <mergeCell ref="AJ289:AM289"/>
    <mergeCell ref="L320:O320"/>
    <mergeCell ref="L322:O322"/>
    <mergeCell ref="P322:S322"/>
    <mergeCell ref="P320:S320"/>
    <mergeCell ref="T321:W321"/>
    <mergeCell ref="X322:AA322"/>
    <mergeCell ref="X320:AA320"/>
    <mergeCell ref="P291:S291"/>
    <mergeCell ref="AF321:AI321"/>
    <mergeCell ref="AJ321:AM321"/>
    <mergeCell ref="AJ323:AM323"/>
    <mergeCell ref="AJ320:AM320"/>
    <mergeCell ref="AJ322:AM322"/>
    <mergeCell ref="AF322:AI322"/>
    <mergeCell ref="AF323:AI323"/>
    <mergeCell ref="T310:W310"/>
    <mergeCell ref="AF320:AI320"/>
    <mergeCell ref="L309:O309"/>
    <mergeCell ref="P309:S309"/>
    <mergeCell ref="T309:W309"/>
    <mergeCell ref="L311:O311"/>
    <mergeCell ref="P311:S311"/>
    <mergeCell ref="T311:W311"/>
    <mergeCell ref="L310:O310"/>
    <mergeCell ref="P310:S310"/>
    <mergeCell ref="AF289:AI289"/>
    <mergeCell ref="AF290:AI290"/>
    <mergeCell ref="AF291:AI291"/>
    <mergeCell ref="AF292:AI292"/>
    <mergeCell ref="L312:O312"/>
    <mergeCell ref="P312:S312"/>
    <mergeCell ref="T312:W312"/>
    <mergeCell ref="AF243:AI243"/>
    <mergeCell ref="AF244:AI244"/>
    <mergeCell ref="AF245:AI245"/>
    <mergeCell ref="AF246:AI246"/>
    <mergeCell ref="AF255:AI255"/>
    <mergeCell ref="AF256:AI256"/>
    <mergeCell ref="AF257:AI257"/>
  </mergeCells>
  <printOptions/>
  <pageMargins left="0.58" right="0.38" top="0.4330708661417323" bottom="0.2755905511811024" header="0.31496062992125984" footer="0.1968503937007874"/>
  <pageSetup cellComments="asDisplayed" horizontalDpi="600" verticalDpi="600" orientation="portrait" paperSize="9" scale="91" r:id="rId4"/>
  <headerFooter alignWithMargins="0">
    <oddFooter>&amp;C- &amp;P -</oddFooter>
  </headerFooter>
  <rowBreaks count="5" manualBreakCount="5">
    <brk id="57" max="42" man="1"/>
    <brk id="105" max="42" man="1"/>
    <brk id="146" max="42" man="1"/>
    <brk id="228" max="42" man="1"/>
    <brk id="274" max="4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小嶋淳一・佳奈子・健太郎</dc:creator>
  <cp:keywords/>
  <dc:description/>
  <cp:lastModifiedBy> </cp:lastModifiedBy>
  <cp:lastPrinted>2007-08-20T04:36:52Z</cp:lastPrinted>
  <dcterms:created xsi:type="dcterms:W3CDTF">2004-07-31T03:52:01Z</dcterms:created>
  <dcterms:modified xsi:type="dcterms:W3CDTF">2007-08-30T03:41:08Z</dcterms:modified>
  <cp:category/>
  <cp:version/>
  <cp:contentType/>
  <cp:contentStatus/>
</cp:coreProperties>
</file>