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30年度決算\14_財政状況資料集\02_２回目（９月公表分）\04_ホームページ用\"/>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O35" i="10"/>
  <c r="AM35" i="10"/>
  <c r="CO34" i="10"/>
  <c r="C34" i="10"/>
  <c r="C35" i="10" l="1"/>
  <c r="C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7" i="10" l="1"/>
  <c r="AM34" i="10"/>
  <c r="BE34" i="10" l="1"/>
  <c r="BE35" i="10" s="1"/>
  <c r="BE36" i="10" s="1"/>
  <c r="BW34" i="10" l="1"/>
  <c r="BW35" i="10" s="1"/>
  <c r="BW36" i="10" s="1"/>
  <c r="BW37" i="10" s="1"/>
  <c r="BW38" i="10" s="1"/>
  <c r="BW39" i="10" s="1"/>
  <c r="BW40" i="10" s="1"/>
</calcChain>
</file>

<file path=xl/sharedStrings.xml><?xml version="1.0" encoding="utf-8"?>
<sst xmlns="http://schemas.openxmlformats.org/spreadsheetml/2006/main" count="1135" uniqueCount="606">
  <si>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</si>
  <si>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</si>
  <si>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</si>
  <si>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</si>
  <si>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</si>
  <si>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</si>
  <si>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</si>
  <si>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</si>
  <si>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</si>
  <si>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</si>
  <si>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</si>
  <si>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</si>
  <si>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</si>
  <si>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</si>
  <si>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</si>
  <si>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</si>
  <si>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</si>
  <si>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</si>
  <si>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</si>
  <si>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</si>
  <si>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</si>
  <si>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</si>
  <si>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</si>
  <si>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</si>
  <si>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</si>
  <si>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</si>
  <si>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</si>
  <si>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</si>
  <si>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</si>
  <si>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</si>
  <si>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</si>
  <si>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</si>
  <si>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</si>
  <si>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</si>
  <si>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</si>
  <si>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</si>
  <si>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</si>
  <si>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</si>
  <si>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</si>
  <si>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</si>
  <si>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</si>
  <si>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</si>
  <si>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</si>
  <si>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</si>
  <si>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</si>
  <si>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</si>
  <si>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</si>
  <si>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</si>
  <si>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</si>
  <si>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</si>
  <si>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</si>
  <si>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</si>
  <si>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</si>
  <si>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</si>
  <si>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</si>
  <si>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</si>
  <si>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</si>
  <si>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</si>
  <si>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</si>
  <si>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</si>
  <si>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</si>
  <si>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</si>
  <si>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</si>
  <si>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</si>
  <si>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</si>
  <si>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</si>
  <si>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</si>
  <si>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</si>
  <si>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</si>
  <si>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</si>
  <si>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</si>
  <si>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</si>
  <si>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</si>
  <si>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</si>
  <si>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</si>
  <si>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</si>
  <si>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</si>
  <si>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</si>
  <si>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</si>
  <si>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</si>
  <si>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</si>
  <si>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</si>
  <si>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</si>
  <si>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</si>
  <si>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</si>
  <si>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</si>
  <si>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</si>
  <si>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</si>
  <si>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</si>
  <si>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</si>
  <si>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</si>
  <si>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</si>
  <si>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</si>
  <si>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</si>
  <si>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</si>
  <si>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</si>
  <si>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</si>
  <si>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</si>
  <si>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亘理町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</si>
  <si>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</si>
  <si>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</si>
  <si>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</si>
  <si>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</si>
  <si>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</si>
  <si>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</si>
  <si>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</si>
  <si>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</si>
  <si>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</si>
  <si>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</si>
  <si>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</si>
  <si>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</si>
  <si>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</si>
  <si>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</si>
  <si>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</si>
  <si>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</si>
  <si>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</si>
  <si>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</si>
  <si>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</si>
  <si>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</si>
  <si>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</si>
  <si>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</si>
  <si>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</si>
  <si>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</si>
  <si>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</si>
  <si>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</si>
  <si>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</si>
  <si>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</si>
  <si>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</si>
  <si>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</si>
  <si>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</si>
  <si>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</si>
  <si>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</si>
  <si>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</si>
  <si>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</si>
  <si>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</si>
  <si>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</si>
  <si>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</si>
  <si>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</si>
  <si>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</si>
  <si>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</si>
  <si>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</si>
  <si>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</si>
  <si>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</si>
  <si>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</si>
  <si>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</si>
  <si>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</si>
  <si>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</si>
  <si>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</si>
  <si>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</si>
  <si>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</si>
  <si>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</si>
  <si>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</si>
  <si>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</si>
  <si>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</si>
  <si>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</si>
  <si>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</si>
  <si>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</si>
  <si>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</si>
  <si>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</si>
  <si>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</si>
  <si>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</si>
  <si>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</si>
  <si>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</si>
  <si>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</si>
  <si>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</si>
  <si>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</si>
  <si>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</si>
  <si>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</si>
  <si>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</si>
  <si>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</si>
  <si>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</si>
  <si>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</si>
  <si>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</si>
  <si>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</si>
  <si>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</si>
  <si>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</si>
  <si>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</si>
  <si>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</si>
  <si>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</si>
  <si>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</si>
  <si>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</si>
  <si>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</si>
  <si>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</si>
  <si>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</si>
  <si>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</si>
  <si>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</si>
  <si>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</si>
  <si>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</si>
  <si>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</si>
  <si>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</si>
  <si>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</si>
  <si>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</si>
  <si>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</si>
  <si>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</si>
  <si>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</si>
  <si>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</si>
  <si>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</si>
  <si>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</si>
  <si>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</si>
  <si>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</si>
  <si>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</si>
  <si>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</si>
  <si>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</si>
  <si>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</si>
  <si>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</si>
  <si>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</si>
  <si>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</si>
  <si>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</si>
  <si>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</si>
  <si>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</si>
  <si>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</si>
  <si>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</si>
  <si>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</si>
  <si>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</si>
  <si>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</si>
  <si>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</si>
  <si>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</si>
  <si>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宮城県亘理町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</si>
  <si>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</si>
  <si>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</si>
  <si>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</si>
  <si>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</si>
  <si>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</si>
  <si>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</si>
  <si>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</si>
  <si>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</si>
  <si>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</si>
  <si>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</si>
  <si>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</si>
  <si>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</si>
  <si>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</si>
  <si>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</si>
  <si>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</si>
  <si>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</si>
  <si>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</si>
  <si>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</si>
  <si>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</si>
  <si>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</si>
  <si>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</si>
  <si>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</si>
  <si>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</si>
  <si>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</si>
  <si>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</si>
  <si>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</si>
  <si>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</si>
  <si>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</si>
  <si>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</si>
  <si>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</si>
  <si>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</si>
  <si>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</si>
  <si>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</si>
  <si>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</si>
  <si>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</si>
  <si>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</si>
  <si>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</si>
  <si>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</si>
  <si>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</si>
  <si>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</si>
  <si>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</si>
  <si>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</si>
  <si>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</si>
  <si>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</si>
  <si>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</si>
  <si>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</si>
  <si>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</si>
  <si>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</si>
  <si>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</si>
  <si>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</si>
  <si>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</si>
  <si>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</si>
  <si>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</si>
  <si>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</si>
  <si>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</si>
  <si>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</si>
  <si>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</si>
  <si>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</si>
  <si>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</si>
  <si>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</si>
  <si>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</si>
  <si>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</si>
  <si>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</si>
  <si>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</si>
  <si>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</si>
  <si>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</si>
  <si>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</si>
  <si>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</si>
  <si>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</si>
  <si>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</si>
  <si>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</si>
  <si>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</si>
  <si>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</si>
  <si>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</si>
  <si>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</si>
  <si>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</si>
  <si>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</si>
  <si>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</si>
  <si>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</si>
  <si>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</si>
  <si>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</si>
  <si>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</si>
  <si>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</si>
  <si>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</si>
  <si>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</si>
  <si>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</si>
  <si>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</si>
  <si>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</si>
  <si>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</si>
  <si>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</si>
  <si>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</si>
  <si>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</si>
  <si>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</si>
  <si>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</si>
  <si>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</si>
  <si>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</si>
  <si>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</si>
  <si>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</si>
  <si>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</si>
  <si>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</si>
  <si>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</si>
  <si>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</si>
  <si>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</si>
  <si>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</si>
  <si>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</si>
  <si>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</si>
  <si>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</si>
  <si>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</si>
  <si>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</si>
  <si>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</si>
  <si>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</si>
  <si>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</si>
  <si>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</si>
  <si>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</si>
  <si>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</si>
  <si>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</si>
  <si>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</si>
  <si>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</si>
  <si>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</si>
  <si>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</si>
  <si>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</si>
  <si>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</si>
  <si>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</si>
  <si>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観光施設</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</si>
  <si>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</si>
  <si>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</si>
  <si>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</si>
  <si>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</si>
  <si>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</si>
  <si>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</si>
  <si>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</si>
  <si>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</si>
  <si>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</si>
  <si>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</si>
  <si>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</si>
  <si>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</si>
  <si>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</si>
  <si>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</si>
  <si>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</si>
  <si>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</si>
  <si>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</si>
  <si>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</si>
  <si>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</si>
  <si>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</si>
  <si>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</si>
  <si>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</si>
  <si>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</si>
  <si>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</si>
  <si>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</si>
  <si>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宮城県亘理町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</si>
  <si>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</si>
  <si>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</si>
  <si>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</si>
  <si>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</si>
  <si>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</si>
  <si>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</si>
  <si>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</si>
  <si>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</si>
  <si>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</si>
  <si>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</si>
  <si>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</si>
  <si>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</si>
  <si>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</si>
  <si>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</si>
  <si>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</si>
  <si>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</si>
  <si>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</si>
  <si>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</si>
  <si>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</si>
  <si>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</si>
  <si>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亘理町土地取得特別会計</t>
    <phoneticPr fontId="5"/>
  </si>
  <si>
    <t>亘理町奨学資金貸付特別会計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</si>
  <si>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</si>
  <si>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</si>
  <si>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</si>
  <si>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</si>
  <si>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</si>
  <si>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</si>
  <si>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</si>
  <si>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</si>
  <si>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</si>
  <si>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</si>
  <si>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</si>
  <si>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</si>
  <si>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</si>
  <si>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</si>
  <si>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亘理町国民健康保険特別会計</t>
    <phoneticPr fontId="5"/>
  </si>
  <si>
    <t>亘理町介護保険特別会計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</si>
  <si>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</si>
  <si>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</si>
  <si>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</si>
  <si>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</si>
  <si>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</si>
  <si>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</si>
  <si>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</si>
  <si>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</si>
  <si>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</si>
  <si>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</si>
  <si>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</si>
  <si>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</si>
  <si>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</si>
  <si>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</si>
  <si>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</si>
  <si>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</si>
  <si>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</si>
  <si>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</si>
  <si>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</si>
  <si>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</si>
  <si>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</si>
  <si>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</si>
  <si>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</si>
  <si>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</si>
  <si>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</si>
  <si>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</si>
  <si>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</si>
  <si>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</si>
  <si>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</si>
  <si>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</si>
  <si>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</si>
  <si>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</si>
  <si>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</si>
  <si>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</si>
  <si>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</si>
  <si>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</si>
  <si>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</si>
  <si>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</si>
  <si>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</si>
  <si>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</si>
  <si>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</si>
  <si>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</si>
  <si>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</si>
  <si>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</si>
  <si>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</si>
  <si>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</si>
  <si>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</si>
  <si>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</si>
  <si>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</si>
  <si>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</si>
  <si>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</si>
  <si>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</si>
  <si>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</si>
  <si>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</si>
  <si>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</si>
  <si>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</si>
  <si>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</si>
  <si>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亘理町公共下水道事業特別会計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</si>
  <si>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</si>
  <si>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</si>
  <si>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亘理町水道事業会計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</si>
  <si>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</si>
  <si>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わたり温泉鳥の海特別会計</t>
    <phoneticPr fontId="5"/>
  </si>
  <si>
    <t>(Ｆ)</t>
    <phoneticPr fontId="5"/>
  </si>
  <si>
    <t>亘理町介護認定審査会特別会計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</si>
  <si>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</si>
  <si>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</si>
  <si>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</si>
  <si>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</si>
  <si>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</si>
  <si>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</si>
  <si>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</si>
  <si>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</si>
  <si>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</si>
  <si>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</si>
  <si>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</si>
  <si>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</si>
  <si>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</si>
  <si>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</si>
  <si>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</si>
  <si>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</si>
  <si>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</si>
  <si>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</si>
  <si>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</si>
  <si>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</si>
  <si>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</si>
  <si>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</si>
  <si>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</si>
  <si>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</si>
  <si>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</si>
  <si>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</si>
  <si>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</si>
  <si>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</si>
  <si>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</si>
  <si>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</si>
  <si>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</si>
  <si>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</si>
  <si>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</si>
  <si>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</si>
  <si>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</si>
  <si>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</si>
  <si>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</si>
  <si>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</si>
  <si>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</si>
  <si>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</si>
  <si>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</si>
  <si>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</si>
  <si>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</si>
  <si>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</si>
  <si>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</si>
  <si>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</si>
  <si>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</si>
  <si>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</si>
  <si>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</si>
  <si>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</si>
  <si>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</si>
  <si>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</si>
  <si>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</si>
  <si>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</si>
  <si>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</si>
  <si>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</si>
  <si>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</si>
  <si>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</si>
  <si>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</si>
  <si>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</si>
  <si>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</si>
  <si>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</si>
  <si>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</si>
  <si>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</si>
  <si>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</si>
  <si>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</si>
  <si>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</si>
  <si>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</si>
  <si>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</si>
  <si>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</si>
  <si>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</si>
  <si>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</si>
  <si>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</si>
  <si>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</si>
  <si>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</si>
  <si>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</si>
  <si>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</si>
  <si>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</si>
  <si>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</si>
  <si>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</si>
  <si>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</si>
  <si>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</si>
  <si>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</si>
  <si>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</si>
  <si>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23.67</t>
  </si>
  <si>
    <t>▲ 6.80</t>
  </si>
  <si>
    <t>▲ 17.33</t>
  </si>
  <si>
    <t>▲ 53.66</t>
  </si>
  <si>
    <t>▲ 34.40</t>
  </si>
  <si>
    <t>亘理町水道事業会計</t>
  </si>
  <si>
    <t>亘理町工業用地等造成事業特別会計</t>
  </si>
  <si>
    <t>一般会計</t>
  </si>
  <si>
    <t>亘理町介護保険特別会計</t>
  </si>
  <si>
    <t>亘理町公共下水道事業特別会計</t>
  </si>
  <si>
    <t>亘理町国民健康保険特別会計</t>
  </si>
  <si>
    <t>亘理町奨学資金貸付特別会計</t>
  </si>
  <si>
    <t>亘理町後期高齢者医療特別会計</t>
  </si>
  <si>
    <t>その他会計（赤字）</t>
  </si>
  <si>
    <t>その他会計（黒字）</t>
  </si>
  <si>
    <t>H25末</t>
    <phoneticPr fontId="5"/>
  </si>
  <si>
    <t>H26末</t>
    <phoneticPr fontId="5"/>
  </si>
  <si>
    <t>H27末</t>
    <phoneticPr fontId="5"/>
  </si>
  <si>
    <t>H28末</t>
    <phoneticPr fontId="5"/>
  </si>
  <si>
    <t>H29末</t>
    <phoneticPr fontId="5"/>
  </si>
  <si>
    <t>亘理名取共立衛生処理組合</t>
    <rPh sb="0" eb="2">
      <t>ワタリ</t>
    </rPh>
    <rPh sb="2" eb="4">
      <t>ナトリ</t>
    </rPh>
    <rPh sb="4" eb="6">
      <t>キョウリツ</t>
    </rPh>
    <rPh sb="6" eb="8">
      <t>エイセイ</t>
    </rPh>
    <rPh sb="8" eb="10">
      <t>ショリ</t>
    </rPh>
    <rPh sb="10" eb="12">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</si>
  <si>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</si>
  <si>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</si>
  <si>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亘理地区行政事務組合</t>
    <rPh sb="0" eb="2">
      <t>ワタリ</t>
    </rPh>
    <rPh sb="2" eb="4">
      <t>チク</t>
    </rPh>
    <rPh sb="4" eb="6">
      <t>ギョウセイ</t>
    </rPh>
    <rPh sb="6" eb="8">
      <t>ジム</t>
    </rPh>
    <rPh sb="8" eb="10">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</si>
  <si>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</si>
  <si>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</si>
  <si>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</si>
  <si>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わたり温泉鳥の海特別会計</t>
  </si>
  <si>
    <t>法適用企業</t>
  </si>
  <si>
    <t>法非適用企業</t>
  </si>
  <si>
    <t>-</t>
    <phoneticPr fontId="2"/>
  </si>
  <si>
    <t>亘理町介護認定審査会特別会計</t>
  </si>
  <si>
    <t>東日本大震災復興交付金基金</t>
    <rPh sb="0" eb="1">
      <t>ヒガシ</t>
    </rPh>
    <rPh sb="1" eb="3">
      <t>ニホン</t>
    </rPh>
    <rPh sb="3" eb="6">
      <t>ダイシンサイ</t>
    </rPh>
    <rPh sb="6" eb="8">
      <t>フッコウ</t>
    </rPh>
    <rPh sb="8" eb="11">
      <t>コウフキン</t>
    </rPh>
    <rPh sb="11" eb="13">
      <t>キキン</t>
    </rPh>
    <phoneticPr fontId="11"/>
  </si>
  <si>
    <t>震災復興基金</t>
    <rPh sb="0" eb="2">
      <t>シンサイ</t>
    </rPh>
    <rPh sb="2" eb="4">
      <t>フッコウ</t>
    </rPh>
    <rPh sb="4" eb="6">
      <t>キキン</t>
    </rPh>
    <phoneticPr fontId="11"/>
  </si>
  <si>
    <t>庁舎建設基金</t>
    <rPh sb="0" eb="2">
      <t>チョウシャ</t>
    </rPh>
    <rPh sb="2" eb="4">
      <t>ケンセツ</t>
    </rPh>
    <rPh sb="4" eb="6">
      <t>キキン</t>
    </rPh>
    <phoneticPr fontId="11"/>
  </si>
  <si>
    <t>長寿社会対策基金</t>
    <rPh sb="0" eb="2">
      <t>チョウジュ</t>
    </rPh>
    <rPh sb="2" eb="4">
      <t>シャカイ</t>
    </rPh>
    <rPh sb="4" eb="6">
      <t>タイサク</t>
    </rPh>
    <rPh sb="6" eb="8">
      <t>キキン</t>
    </rPh>
    <phoneticPr fontId="11"/>
  </si>
  <si>
    <t>-</t>
    <phoneticPr fontId="2"/>
  </si>
  <si>
    <t>町営住宅管理運営基金</t>
    <rPh sb="0" eb="2">
      <t>チョウエイ</t>
    </rPh>
    <rPh sb="2" eb="4">
      <t>ジュウタク</t>
    </rPh>
    <rPh sb="4" eb="6">
      <t>カンリ</t>
    </rPh>
    <rPh sb="6" eb="8">
      <t>ウンエイ</t>
    </rPh>
    <rPh sb="8" eb="10">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</si>
  <si>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</si>
  <si>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</si>
  <si>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</si>
  <si>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</si>
  <si>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</si>
  <si>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</si>
  <si>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</si>
  <si>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</si>
  <si>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</si>
  <si>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</si>
  <si>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</si>
  <si>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震災後においては、財政調整基金及び庁舎建設基金への積立を行っていることから充当可能財源が増加している状況である。そのため、将来負担比率は低下し、平成24年度以降は－表示となっている。しかしながら、将来負担額である一般会計等に係る地方債現在高は、災害公営住宅整備及び災害援護資金貸付に係る借入を行ったことから増加傾向となっており、ピークである平成26年度においては、107億2千万円に達したところである。実質公債費比率算定に用いる元利償還金については、近年の借入利率の低下等により減少傾向であるが、総額15億6千4百万円の借入を行った災害公営住宅整備に係る地方債の元利償還金が平成30年度以降に増加すること、さらには、復興事業及び庁舎建設事業の進捗に伴い財政調整基金・庁舎建設基金が減少することや、庁舎建設関連事業に伴う地方債発行額が増加する見込みであることから、今後においては両比率が上昇していくことが考えられるため、これまで以上に公債費の適正化に取り組んでいく必要がある。        
</t>
    <rPh sb="349" eb="351">
      <t>チョウシャ</t>
    </rPh>
    <rPh sb="351" eb="353">
      <t>ケンセツ</t>
    </rPh>
    <rPh sb="353" eb="355">
      <t>カンレン</t>
    </rPh>
    <rPh sb="355" eb="357">
      <t>ジギョウ</t>
    </rPh>
    <rPh sb="358" eb="359">
      <t>トモナ</t>
    </rPh>
    <rPh sb="360" eb="363">
      <t>チホウサイ</t>
    </rPh>
    <rPh sb="363" eb="365">
      <t>ハッコウ</t>
    </rPh>
    <rPh sb="365" eb="366">
      <t>ガク</t>
    </rPh>
    <rPh sb="367" eb="369">
      <t>ゾウカ</t>
    </rPh>
    <rPh sb="402" eb="403">
      <t>カンガ</t>
    </rPh>
    <rPh sb="414" eb="416">
      <t>イジョウ</t>
    </rPh>
    <rPh sb="417" eb="420">
      <t>コウサイヒ</t>
    </rPh>
    <rPh sb="421" eb="424">
      <t>テキセイカ</t>
    </rPh>
    <rPh sb="425" eb="426">
      <t>ト</t>
    </rPh>
    <rPh sb="427" eb="428">
      <t>ク</t>
    </rPh>
    <rPh sb="432" eb="434">
      <t>ヒツヨウ</t>
    </rPh>
    <phoneticPr fontId="5"/>
  </si>
  <si>
    <t>　平成24年度以降、地方債現在高をはじめとする将来負担額が基金等の充当可能財源を下回っており、将来負担比率は算出されてない。</t>
    <rPh sb="1" eb="3">
      <t>ヘイセイ</t>
    </rPh>
    <rPh sb="5" eb="7">
      <t>ネンド</t>
    </rPh>
    <rPh sb="7" eb="9">
      <t>イコウ</t>
    </rPh>
    <rPh sb="10" eb="13">
      <t>チホウサイ</t>
    </rPh>
    <rPh sb="13" eb="15">
      <t>ゲンザイ</t>
    </rPh>
    <rPh sb="15" eb="16">
      <t>ダカ</t>
    </rPh>
    <rPh sb="23" eb="25">
      <t>ショウライ</t>
    </rPh>
    <rPh sb="25" eb="27">
      <t>フタン</t>
    </rPh>
    <rPh sb="27" eb="28">
      <t>ガク</t>
    </rPh>
    <rPh sb="29" eb="31">
      <t>キキン</t>
    </rPh>
    <rPh sb="31" eb="32">
      <t>トウ</t>
    </rPh>
    <rPh sb="33" eb="35">
      <t>ジュウトウ</t>
    </rPh>
    <rPh sb="35" eb="37">
      <t>カノウ</t>
    </rPh>
    <rPh sb="37" eb="39">
      <t>ザイゲン</t>
    </rPh>
    <rPh sb="40" eb="42">
      <t>シタマワ</t>
    </rPh>
    <rPh sb="47" eb="49">
      <t>ショウライ</t>
    </rPh>
    <rPh sb="49" eb="51">
      <t>フタン</t>
    </rPh>
    <rPh sb="51" eb="53">
      <t>ヒリツ</t>
    </rPh>
    <rPh sb="54" eb="56">
      <t>サンシュツ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</si>
</sst>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12" xfId="14" applyNumberFormat="1" applyFont="1" applyBorder="1" applyAlignment="1" applyProtection="1">
      <alignment horizontal="right" vertical="center" shrinkToFit="1"/>
      <protection locked="0"/>
    </xf>
    <xf numFmtId="177" fontId="33" fillId="0" borderId="120" xfId="14"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0" fontId="33" fillId="0" borderId="117"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9" xfId="12" applyFont="1" applyBorder="1" applyAlignment="1" applyProtection="1">
      <alignment horizontal="left" vertical="center" shrinkToFit="1"/>
      <protection locked="0"/>
    </xf>
    <xf numFmtId="177" fontId="33" fillId="0" borderId="118"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47738</c:v>
                </c:pt>
                <c:pt idx="3">
                  <c:v>52191</c:v>
                </c:pt>
                <c:pt idx="4">
                  <c:v>47387</c:v>
                </c:pt>
              </c:numCache>
            </c:numRef>
          </c:val>
          <c:smooth val="0"/>
          <c:extLst>
            <c:ext xmlns:c16="http://schemas.microsoft.com/office/drawing/2014/chart" uri="{C3380CC4-5D6E-409C-BE32-E72D297353CC}">
              <c16:uniqueId val="{00000000-D453-43A5-B6F6-00E258773E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419348</c:v>
                </c:pt>
                <c:pt idx="1">
                  <c:v>176552</c:v>
                </c:pt>
                <c:pt idx="2">
                  <c:v>164245</c:v>
                </c:pt>
                <c:pt idx="3">
                  <c:v>110248</c:v>
                </c:pt>
                <c:pt idx="4">
                  <c:v>172552</c:v>
                </c:pt>
              </c:numCache>
            </c:numRef>
          </c:val>
          <c:smooth val="0"/>
          <c:extLst>
            <c:ext xmlns:c16="http://schemas.microsoft.com/office/drawing/2014/chart" uri="{C3380CC4-5D6E-409C-BE32-E72D297353CC}">
              <c16:uniqueId val="{00000001-D453-43A5-B6F6-00E258773E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12.76</c:v>
                </c:pt>
                <c:pt idx="1">
                  <c:v>16.14</c:v>
                </c:pt>
                <c:pt idx="2">
                  <c:v>29.57</c:v>
                </c:pt>
                <c:pt idx="3">
                  <c:v>7.98</c:v>
                </c:pt>
                <c:pt idx="4">
                  <c:v>9.68</c:v>
                </c:pt>
              </c:numCache>
            </c:numRef>
          </c:val>
          <c:extLst>
            <c:ext xmlns:c16="http://schemas.microsoft.com/office/drawing/2014/chart" uri="{C3380CC4-5D6E-409C-BE32-E72D297353CC}">
              <c16:uniqueId val="{00000000-6CB8-42A4-8D09-15D3111C39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65.33</c:v>
                </c:pt>
                <c:pt idx="1">
                  <c:v>67.47</c:v>
                </c:pt>
                <c:pt idx="2">
                  <c:v>52.79</c:v>
                </c:pt>
                <c:pt idx="3">
                  <c:v>48.34</c:v>
                </c:pt>
                <c:pt idx="4">
                  <c:v>18.48</c:v>
                </c:pt>
              </c:numCache>
            </c:numRef>
          </c:val>
          <c:extLst>
            <c:ext xmlns:c16="http://schemas.microsoft.com/office/drawing/2014/chart" uri="{C3380CC4-5D6E-409C-BE32-E72D297353CC}">
              <c16:uniqueId val="{00000001-6CB8-42A4-8D09-15D3111C399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-23.67</c:v>
                </c:pt>
                <c:pt idx="1">
                  <c:v>-6.8</c:v>
                </c:pt>
                <c:pt idx="2">
                  <c:v>-17.329999999999998</c:v>
                </c:pt>
                <c:pt idx="3">
                  <c:v>-53.66</c:v>
                </c:pt>
                <c:pt idx="4">
                  <c:v>-34.4</c:v>
                </c:pt>
              </c:numCache>
            </c:numRef>
          </c:val>
          <c:smooth val="0"/>
          <c:extLst>
            <c:ext xmlns:c16="http://schemas.microsoft.com/office/drawing/2014/chart" uri="{C3380CC4-5D6E-409C-BE32-E72D297353CC}">
              <c16:uniqueId val="{00000002-6CB8-42A4-8D09-15D3111C399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0.04</c:v>
                </c:pt>
                <c:pt idx="2">
                  <c:v>#N/A</c:v>
                </c:pt>
                <c:pt idx="3">
                  <c:v>0</c:v>
                </c:pt>
                <c:pt idx="4">
                  <c:v>#N/A</c:v>
                </c:pt>
                <c:pt idx="5">
                  <c:v>0</c:v>
                </c:pt>
                <c:pt idx="6">
                  <c:v>#N/A</c:v>
                </c:pt>
                <c:pt idx="7">
                  <c:v>0.09</c:v>
                </c:pt>
                <c:pt idx="8">
                  <c:v>#N/A</c:v>
                </c:pt>
                <c:pt idx="9">
                  <c:v>0</c:v>
                </c:pt>
              </c:numCache>
            </c:numRef>
          </c:val>
          <c:extLst>
            <c:ext xmlns:c16="http://schemas.microsoft.com/office/drawing/2014/chart" uri="{C3380CC4-5D6E-409C-BE32-E72D297353CC}">
              <c16:uniqueId val="{00000000-7155-421C-9DEC-2AB2FDF942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55-421C-9DEC-2AB2FDF94256}"/>
            </c:ext>
          </c:extLst>
        </c:ser>
        <c:ser>
          <c:idx val="2"/>
          <c:order val="2"/>
          <c:tx>
            <c:strRef>
              <c:f>データシート!$A$29</c:f>
              <c:strCache>
                <c:ptCount val="1"/>
                <c:pt idx="0">
                  <c:v>亘理町後期高齢者医療特別会計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0.13</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7155-421C-9DEC-2AB2FDF94256}"/>
            </c:ext>
          </c:extLst>
        </c:ser>
        <c:ser>
          <c:idx val="3"/>
          <c:order val="3"/>
          <c:tx>
            <c:strRef>
              <c:f>データシート!$A$30</c:f>
              <c:strCache>
                <c:ptCount val="1"/>
                <c:pt idx="0">
                  <c:v>亘理町奨学資金貸付特別会計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3-7155-421C-9DEC-2AB2FDF94256}"/>
            </c:ext>
          </c:extLst>
        </c:ser>
        <c:ser>
          <c:idx val="4"/>
          <c:order val="4"/>
          <c:tx>
            <c:strRef>
              <c:f>データシート!$A$31</c:f>
              <c:strCache>
                <c:ptCount val="1"/>
                <c:pt idx="0">
                  <c:v>亘理町国民健康保険特別会計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3.8</c:v>
                </c:pt>
                <c:pt idx="2">
                  <c:v>#N/A</c:v>
                </c:pt>
                <c:pt idx="3">
                  <c:v>2.02</c:v>
                </c:pt>
                <c:pt idx="4">
                  <c:v>#N/A</c:v>
                </c:pt>
                <c:pt idx="5">
                  <c:v>3.24</c:v>
                </c:pt>
                <c:pt idx="6">
                  <c:v>#N/A</c:v>
                </c:pt>
                <c:pt idx="7">
                  <c:v>2.86</c:v>
                </c:pt>
                <c:pt idx="8">
                  <c:v>#N/A</c:v>
                </c:pt>
                <c:pt idx="9">
                  <c:v>0.4</c:v>
                </c:pt>
              </c:numCache>
            </c:numRef>
          </c:val>
          <c:extLst>
            <c:ext xmlns:c16="http://schemas.microsoft.com/office/drawing/2014/chart" uri="{C3380CC4-5D6E-409C-BE32-E72D297353CC}">
              <c16:uniqueId val="{00000004-7155-421C-9DEC-2AB2FDF94256}"/>
            </c:ext>
          </c:extLst>
        </c:ser>
        <c:ser>
          <c:idx val="5"/>
          <c:order val="5"/>
          <c:tx>
            <c:strRef>
              <c:f>データシート!$A$32</c:f>
              <c:strCache>
                <c:ptCount val="1"/>
                <c:pt idx="0">
                  <c:v>亘理町公共下水道事業特別会計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0.38</c:v>
                </c:pt>
                <c:pt idx="2">
                  <c:v>#N/A</c:v>
                </c:pt>
                <c:pt idx="3">
                  <c:v>0.84</c:v>
                </c:pt>
                <c:pt idx="4">
                  <c:v>#N/A</c:v>
                </c:pt>
                <c:pt idx="5">
                  <c:v>1.28</c:v>
                </c:pt>
                <c:pt idx="6">
                  <c:v>#N/A</c:v>
                </c:pt>
                <c:pt idx="7">
                  <c:v>0.64</c:v>
                </c:pt>
                <c:pt idx="8">
                  <c:v>#N/A</c:v>
                </c:pt>
                <c:pt idx="9">
                  <c:v>0.5</c:v>
                </c:pt>
              </c:numCache>
            </c:numRef>
          </c:val>
          <c:extLst>
            <c:ext xmlns:c16="http://schemas.microsoft.com/office/drawing/2014/chart" uri="{C3380CC4-5D6E-409C-BE32-E72D297353CC}">
              <c16:uniqueId val="{00000005-7155-421C-9DEC-2AB2FDF94256}"/>
            </c:ext>
          </c:extLst>
        </c:ser>
        <c:ser>
          <c:idx val="6"/>
          <c:order val="6"/>
          <c:tx>
            <c:strRef>
              <c:f>データシート!$A$33</c:f>
              <c:strCache>
                <c:ptCount val="1"/>
                <c:pt idx="0">
                  <c:v>亘理町介護保険特別会計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0.52</c:v>
                </c:pt>
                <c:pt idx="2">
                  <c:v>#N/A</c:v>
                </c:pt>
                <c:pt idx="3">
                  <c:v>0.57999999999999996</c:v>
                </c:pt>
                <c:pt idx="4">
                  <c:v>#N/A</c:v>
                </c:pt>
                <c:pt idx="5">
                  <c:v>0.94</c:v>
                </c:pt>
                <c:pt idx="6">
                  <c:v>#N/A</c:v>
                </c:pt>
                <c:pt idx="7">
                  <c:v>0.5</c:v>
                </c:pt>
                <c:pt idx="8">
                  <c:v>#N/A</c:v>
                </c:pt>
                <c:pt idx="9">
                  <c:v>0.6</c:v>
                </c:pt>
              </c:numCache>
            </c:numRef>
          </c:val>
          <c:extLst>
            <c:ext xmlns:c16="http://schemas.microsoft.com/office/drawing/2014/chart" uri="{C3380CC4-5D6E-409C-BE32-E72D297353CC}">
              <c16:uniqueId val="{00000006-7155-421C-9DEC-2AB2FDF9425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12.75</c:v>
                </c:pt>
                <c:pt idx="2">
                  <c:v>#N/A</c:v>
                </c:pt>
                <c:pt idx="3">
                  <c:v>16.13</c:v>
                </c:pt>
                <c:pt idx="4">
                  <c:v>#N/A</c:v>
                </c:pt>
                <c:pt idx="5">
                  <c:v>29.56</c:v>
                </c:pt>
                <c:pt idx="6">
                  <c:v>#N/A</c:v>
                </c:pt>
                <c:pt idx="7">
                  <c:v>7.97</c:v>
                </c:pt>
                <c:pt idx="8">
                  <c:v>#N/A</c:v>
                </c:pt>
                <c:pt idx="9">
                  <c:v>9.66</c:v>
                </c:pt>
              </c:numCache>
            </c:numRef>
          </c:val>
          <c:extLst>
            <c:ext xmlns:c16="http://schemas.microsoft.com/office/drawing/2014/chart" uri="{C3380CC4-5D6E-409C-BE32-E72D297353CC}">
              <c16:uniqueId val="{00000007-7155-421C-9DEC-2AB2FDF94256}"/>
            </c:ext>
          </c:extLst>
        </c:ser>
        <c:ser>
          <c:idx val="8"/>
          <c:order val="8"/>
          <c:tx>
            <c:strRef>
              <c:f>データシート!$A$35</c:f>
              <c:strCache>
                <c:ptCount val="1"/>
                <c:pt idx="0">
                  <c:v>亘理町工業用地等造成事業特別会計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c:v>
                </c:pt>
                <c:pt idx="2">
                  <c:v>#N/A</c:v>
                </c:pt>
                <c:pt idx="3">
                  <c:v>2.1800000000000002</c:v>
                </c:pt>
                <c:pt idx="4">
                  <c:v>#N/A</c:v>
                </c:pt>
                <c:pt idx="5">
                  <c:v>5.45</c:v>
                </c:pt>
                <c:pt idx="6">
                  <c:v>#N/A</c:v>
                </c:pt>
                <c:pt idx="7">
                  <c:v>10.63</c:v>
                </c:pt>
                <c:pt idx="8">
                  <c:v>#N/A</c:v>
                </c:pt>
                <c:pt idx="9">
                  <c:v>10.01</c:v>
                </c:pt>
              </c:numCache>
            </c:numRef>
          </c:val>
          <c:extLst>
            <c:ext xmlns:c16="http://schemas.microsoft.com/office/drawing/2014/chart" uri="{C3380CC4-5D6E-409C-BE32-E72D297353CC}">
              <c16:uniqueId val="{00000008-7155-421C-9DEC-2AB2FDF94256}"/>
            </c:ext>
          </c:extLst>
        </c:ser>
        <c:ser>
          <c:idx val="9"/>
          <c:order val="9"/>
          <c:tx>
            <c:strRef>
              <c:f>データシート!$A$36</c:f>
              <c:strCache>
                <c:ptCount val="1"/>
                <c:pt idx="0">
                  <c:v>亘理町水道事業会計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10.35</c:v>
                </c:pt>
                <c:pt idx="2">
                  <c:v>#N/A</c:v>
                </c:pt>
                <c:pt idx="3">
                  <c:v>11.12</c:v>
                </c:pt>
                <c:pt idx="4">
                  <c:v>#N/A</c:v>
                </c:pt>
                <c:pt idx="5">
                  <c:v>11.94</c:v>
                </c:pt>
                <c:pt idx="6">
                  <c:v>#N/A</c:v>
                </c:pt>
                <c:pt idx="7">
                  <c:v>12.22</c:v>
                </c:pt>
                <c:pt idx="8">
                  <c:v>#N/A</c:v>
                </c:pt>
                <c:pt idx="9">
                  <c:v>12.18</c:v>
                </c:pt>
              </c:numCache>
            </c:numRef>
          </c:val>
          <c:extLst>
            <c:ext xmlns:c16="http://schemas.microsoft.com/office/drawing/2014/chart" uri="{C3380CC4-5D6E-409C-BE32-E72D297353CC}">
              <c16:uniqueId val="{00000009-7155-421C-9DEC-2AB2FDF942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1043</c:v>
                </c:pt>
                <c:pt idx="5">
                  <c:v>1049</c:v>
                </c:pt>
                <c:pt idx="8">
                  <c:v>1077</c:v>
                </c:pt>
                <c:pt idx="11">
                  <c:v>1130</c:v>
                </c:pt>
                <c:pt idx="14">
                  <c:v>1165</c:v>
                </c:pt>
              </c:numCache>
            </c:numRef>
          </c:val>
          <c:extLst>
            <c:ext xmlns:c16="http://schemas.microsoft.com/office/drawing/2014/chart" uri="{C3380CC4-5D6E-409C-BE32-E72D297353CC}">
              <c16:uniqueId val="{00000000-9A46-4759-B105-3625235B77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46-4759-B105-3625235B77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c:v>
                </c:pt>
                <c:pt idx="3">
                  <c:v>8</c:v>
                </c:pt>
                <c:pt idx="6">
                  <c:v>8</c:v>
                </c:pt>
                <c:pt idx="9">
                  <c:v>8</c:v>
                </c:pt>
                <c:pt idx="12">
                  <c:v>0</c:v>
                </c:pt>
              </c:numCache>
            </c:numRef>
          </c:val>
          <c:extLst>
            <c:ext xmlns:c16="http://schemas.microsoft.com/office/drawing/2014/chart" uri="{C3380CC4-5D6E-409C-BE32-E72D297353CC}">
              <c16:uniqueId val="{00000002-9A46-4759-B105-3625235B77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c:v>
                </c:pt>
                <c:pt idx="3">
                  <c:v>8</c:v>
                </c:pt>
                <c:pt idx="6">
                  <c:v>6</c:v>
                </c:pt>
                <c:pt idx="9">
                  <c:v>9</c:v>
                </c:pt>
                <c:pt idx="12">
                  <c:v>15</c:v>
                </c:pt>
              </c:numCache>
            </c:numRef>
          </c:val>
          <c:extLst>
            <c:ext xmlns:c16="http://schemas.microsoft.com/office/drawing/2014/chart" uri="{C3380CC4-5D6E-409C-BE32-E72D297353CC}">
              <c16:uniqueId val="{00000003-9A46-4759-B105-3625235B77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560</c:v>
                </c:pt>
                <c:pt idx="3">
                  <c:v>526</c:v>
                </c:pt>
                <c:pt idx="6">
                  <c:v>579</c:v>
                </c:pt>
                <c:pt idx="9">
                  <c:v>601</c:v>
                </c:pt>
                <c:pt idx="12">
                  <c:v>540</c:v>
                </c:pt>
              </c:numCache>
            </c:numRef>
          </c:val>
          <c:extLst>
            <c:ext xmlns:c16="http://schemas.microsoft.com/office/drawing/2014/chart" uri="{C3380CC4-5D6E-409C-BE32-E72D297353CC}">
              <c16:uniqueId val="{00000004-9A46-4759-B105-3625235B77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46-4759-B105-3625235B77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46-4759-B105-3625235B77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880</c:v>
                </c:pt>
                <c:pt idx="3">
                  <c:v>874</c:v>
                </c:pt>
                <c:pt idx="6">
                  <c:v>831</c:v>
                </c:pt>
                <c:pt idx="9">
                  <c:v>829</c:v>
                </c:pt>
                <c:pt idx="12">
                  <c:v>867</c:v>
                </c:pt>
              </c:numCache>
            </c:numRef>
          </c:val>
          <c:extLst>
            <c:ext xmlns:c16="http://schemas.microsoft.com/office/drawing/2014/chart" uri="{C3380CC4-5D6E-409C-BE32-E72D297353CC}">
              <c16:uniqueId val="{00000007-9A46-4759-B105-3625235B779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411</c:v>
                </c:pt>
                <c:pt idx="2">
                  <c:v>#N/A</c:v>
                </c:pt>
                <c:pt idx="3">
                  <c:v>#N/A</c:v>
                </c:pt>
                <c:pt idx="4">
                  <c:v>367</c:v>
                </c:pt>
                <c:pt idx="5">
                  <c:v>#N/A</c:v>
                </c:pt>
                <c:pt idx="6">
                  <c:v>#N/A</c:v>
                </c:pt>
                <c:pt idx="7">
                  <c:v>347</c:v>
                </c:pt>
                <c:pt idx="8">
                  <c:v>#N/A</c:v>
                </c:pt>
                <c:pt idx="9">
                  <c:v>#N/A</c:v>
                </c:pt>
                <c:pt idx="10">
                  <c:v>317</c:v>
                </c:pt>
                <c:pt idx="11">
                  <c:v>#N/A</c:v>
                </c:pt>
                <c:pt idx="12">
                  <c:v>#N/A</c:v>
                </c:pt>
                <c:pt idx="13">
                  <c:v>257</c:v>
                </c:pt>
                <c:pt idx="14">
                  <c:v>#N/A</c:v>
                </c:pt>
              </c:numCache>
            </c:numRef>
          </c:val>
          <c:smooth val="0"/>
          <c:extLst>
            <c:ext xmlns:c16="http://schemas.microsoft.com/office/drawing/2014/chart" uri="{C3380CC4-5D6E-409C-BE32-E72D297353CC}">
              <c16:uniqueId val="{00000008-9A46-4759-B105-3625235B779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11695</c:v>
                </c:pt>
                <c:pt idx="5">
                  <c:v>11596</c:v>
                </c:pt>
                <c:pt idx="8">
                  <c:v>11423</c:v>
                </c:pt>
                <c:pt idx="11">
                  <c:v>11270</c:v>
                </c:pt>
                <c:pt idx="14">
                  <c:v>11241</c:v>
                </c:pt>
              </c:numCache>
            </c:numRef>
          </c:val>
          <c:extLst>
            <c:ext xmlns:c16="http://schemas.microsoft.com/office/drawing/2014/chart" uri="{C3380CC4-5D6E-409C-BE32-E72D297353CC}">
              <c16:uniqueId val="{00000000-FFDE-41AD-9D47-6AA8798D90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2267</c:v>
                </c:pt>
                <c:pt idx="5">
                  <c:v>2263</c:v>
                </c:pt>
                <c:pt idx="8">
                  <c:v>2246</c:v>
                </c:pt>
                <c:pt idx="11">
                  <c:v>3934</c:v>
                </c:pt>
                <c:pt idx="14">
                  <c:v>3858</c:v>
                </c:pt>
              </c:numCache>
            </c:numRef>
          </c:val>
          <c:extLst>
            <c:ext xmlns:c16="http://schemas.microsoft.com/office/drawing/2014/chart" uri="{C3380CC4-5D6E-409C-BE32-E72D297353CC}">
              <c16:uniqueId val="{00000001-FFDE-41AD-9D47-6AA8798D90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7106</c:v>
                </c:pt>
                <c:pt idx="5">
                  <c:v>8191</c:v>
                </c:pt>
                <c:pt idx="8">
                  <c:v>7326</c:v>
                </c:pt>
                <c:pt idx="11">
                  <c:v>7087</c:v>
                </c:pt>
                <c:pt idx="14">
                  <c:v>6338</c:v>
                </c:pt>
              </c:numCache>
            </c:numRef>
          </c:val>
          <c:extLst>
            <c:ext xmlns:c16="http://schemas.microsoft.com/office/drawing/2014/chart" uri="{C3380CC4-5D6E-409C-BE32-E72D297353CC}">
              <c16:uniqueId val="{00000002-FFDE-41AD-9D47-6AA8798D90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DE-41AD-9D47-6AA8798D90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DE-41AD-9D47-6AA8798D90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DE-41AD-9D47-6AA8798D90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1711</c:v>
                </c:pt>
                <c:pt idx="3">
                  <c:v>1607</c:v>
                </c:pt>
                <c:pt idx="6">
                  <c:v>1504</c:v>
                </c:pt>
                <c:pt idx="9">
                  <c:v>1458</c:v>
                </c:pt>
                <c:pt idx="12">
                  <c:v>1378</c:v>
                </c:pt>
              </c:numCache>
            </c:numRef>
          </c:val>
          <c:extLst>
            <c:ext xmlns:c16="http://schemas.microsoft.com/office/drawing/2014/chart" uri="{C3380CC4-5D6E-409C-BE32-E72D297353CC}">
              <c16:uniqueId val="{00000006-FFDE-41AD-9D47-6AA8798D90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29</c:v>
                </c:pt>
                <c:pt idx="3">
                  <c:v>94</c:v>
                </c:pt>
                <c:pt idx="6">
                  <c:v>112</c:v>
                </c:pt>
                <c:pt idx="9">
                  <c:v>125</c:v>
                </c:pt>
                <c:pt idx="12">
                  <c:v>115</c:v>
                </c:pt>
              </c:numCache>
            </c:numRef>
          </c:val>
          <c:extLst>
            <c:ext xmlns:c16="http://schemas.microsoft.com/office/drawing/2014/chart" uri="{C3380CC4-5D6E-409C-BE32-E72D297353CC}">
              <c16:uniqueId val="{00000007-FFDE-41AD-9D47-6AA8798D90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6546</c:v>
                </c:pt>
                <c:pt idx="3">
                  <c:v>6655</c:v>
                </c:pt>
                <c:pt idx="6">
                  <c:v>6230</c:v>
                </c:pt>
                <c:pt idx="9">
                  <c:v>6367</c:v>
                </c:pt>
                <c:pt idx="12">
                  <c:v>6147</c:v>
                </c:pt>
              </c:numCache>
            </c:numRef>
          </c:val>
          <c:extLst>
            <c:ext xmlns:c16="http://schemas.microsoft.com/office/drawing/2014/chart" uri="{C3380CC4-5D6E-409C-BE32-E72D297353CC}">
              <c16:uniqueId val="{00000008-FFDE-41AD-9D47-6AA8798D90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24</c:v>
                </c:pt>
                <c:pt idx="3">
                  <c:v>16</c:v>
                </c:pt>
                <c:pt idx="6">
                  <c:v>8</c:v>
                </c:pt>
                <c:pt idx="9">
                  <c:v>0</c:v>
                </c:pt>
                <c:pt idx="12">
                  <c:v>0</c:v>
                </c:pt>
              </c:numCache>
            </c:numRef>
          </c:val>
          <c:extLst>
            <c:ext xmlns:c16="http://schemas.microsoft.com/office/drawing/2014/chart" uri="{C3380CC4-5D6E-409C-BE32-E72D297353CC}">
              <c16:uniqueId val="{00000009-FFDE-41AD-9D47-6AA8798D90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10720</c:v>
                </c:pt>
                <c:pt idx="3">
                  <c:v>10515</c:v>
                </c:pt>
                <c:pt idx="6">
                  <c:v>10178</c:v>
                </c:pt>
                <c:pt idx="9">
                  <c:v>9931</c:v>
                </c:pt>
                <c:pt idx="12">
                  <c:v>9895</c:v>
                </c:pt>
              </c:numCache>
            </c:numRef>
          </c:val>
          <c:extLst>
            <c:ext xmlns:c16="http://schemas.microsoft.com/office/drawing/2014/chart" uri="{C3380CC4-5D6E-409C-BE32-E72D297353CC}">
              <c16:uniqueId val="{0000000A-FFDE-41AD-9D47-6AA8798D904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FDE-41AD-9D47-6AA8798D904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3701</c:v>
                </c:pt>
                <c:pt idx="1">
                  <c:v>3412</c:v>
                </c:pt>
                <c:pt idx="2">
                  <c:v>1317</c:v>
                </c:pt>
              </c:numCache>
            </c:numRef>
          </c:val>
          <c:extLst>
            <c:ext xmlns:c16="http://schemas.microsoft.com/office/drawing/2014/chart" uri="{C3380CC4-5D6E-409C-BE32-E72D297353CC}">
              <c16:uniqueId val="{00000000-6CE5-41A6-9A07-EB7C437ECE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32</c:v>
                </c:pt>
                <c:pt idx="1">
                  <c:v>32</c:v>
                </c:pt>
                <c:pt idx="2">
                  <c:v>32</c:v>
                </c:pt>
              </c:numCache>
            </c:numRef>
          </c:val>
          <c:extLst>
            <c:ext xmlns:c16="http://schemas.microsoft.com/office/drawing/2014/chart" uri="{C3380CC4-5D6E-409C-BE32-E72D297353CC}">
              <c16:uniqueId val="{00000001-6CE5-41A6-9A07-EB7C437ECE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14295</c:v>
                </c:pt>
                <c:pt idx="1">
                  <c:v>11599</c:v>
                </c:pt>
                <c:pt idx="2">
                  <c:v>10971</c:v>
                </c:pt>
              </c:numCache>
            </c:numRef>
          </c:val>
          <c:extLst>
            <c:ext xmlns:c16="http://schemas.microsoft.com/office/drawing/2014/chart" uri="{C3380CC4-5D6E-409C-BE32-E72D297353CC}">
              <c16:uniqueId val="{00000002-6CE5-41A6-9A07-EB7C437ECE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{15850378-B03A-461A-9F46-52A93394097D}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87B-4DA5-8F0C-964DC4F7C2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{4782E399-A5CD-43F5-BBD3-D5DE30C05642}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7B-4DA5-8F0C-964DC4F7C2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{3B3F6D7E-6142-43C2-A1CF-57A200DDCA02}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7B-4DA5-8F0C-964DC4F7C2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{8A34FCF7-F46A-443B-BAA0-15FF5BB74600}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7B-4DA5-8F0C-964DC4F7C2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{4A1D953D-9A22-4EB9-B2D5-09776FDD8392}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7B-4DA5-8F0C-964DC4F7C28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{7DB7416B-FF59-4BED-8D6B-902F30660372}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87B-4DA5-8F0C-964DC4F7C28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{69A02FCB-DEC4-4041-9823-6799F8292A9E}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87B-4DA5-8F0C-964DC4F7C28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{2EA97358-3A26-4442-851C-73586956DD20}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87B-4DA5-8F0C-964DC4F7C28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{881CA5F1-9D40-4025-B6DC-D4CF71BF83CC}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87B-4DA5-8F0C-964DC4F7C2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42.4</c:v>
                </c:pt>
                <c:pt idx="24">
                  <c:v>42.7</c:v>
                </c:pt>
                <c:pt idx="32">
                  <c:v>43.5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87B-4DA5-8F0C-964DC4F7C28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{75EB60B1-38CF-4CCB-9741-7183AEB40A58}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87B-4DA5-8F0C-964DC4F7C28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{9A9CDC14-E5B3-4586-9909-803DA7274F8D}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7B-4DA5-8F0C-964DC4F7C2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{36337556-1F5A-4D2F-8200-A8AB301D9431}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7B-4DA5-8F0C-964DC4F7C2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{46FF0955-0EED-473B-AB97-6626149372DA}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7B-4DA5-8F0C-964DC4F7C2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{7D3C19E4-25DD-4283-8A3F-67F23E101F37}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7B-4DA5-8F0C-964DC4F7C28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{4806C1F5-56D0-4968-8EE2-6C2262A39659}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87B-4DA5-8F0C-964DC4F7C28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{3CE27068-283D-4EEC-9F15-1DB95E79379B}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87B-4DA5-8F0C-964DC4F7C28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{1913C836-05E4-4626-814F-855300464B49}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87B-4DA5-8F0C-964DC4F7C28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{2E3E0B08-03CE-43E5-B719-E9F7690C826C}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87B-4DA5-8F0C-964DC4F7C2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56.1</c:v>
                </c:pt>
                <c:pt idx="24">
                  <c:v>58.1</c:v>
                </c:pt>
                <c:pt idx="32">
                  <c:v>59.1</c:v>
                </c:pt>
              </c:numCache>
            </c:numRef>
          </c:xVal>
          <c:yVal>
            <c:numRef>
              <c:f>公会計指標分析・財政指標組合せ分析表!$BP$55:$DC$55</c:f>
              <c:numCache>
                <c:formatCode>#,##0.0;"▲ "#,##0.0</c:formatCode>
                <c:ptCount val="40"/>
                <c:pt idx="16">
                  <c:v>21</c:v>
                </c:pt>
                <c:pt idx="24">
                  <c:v>20.2</c:v>
                </c:pt>
                <c:pt idx="32">
                  <c:v>18.3</c:v>
                </c:pt>
              </c:numCache>
            </c:numRef>
          </c:yVal>
          <c:smooth val="0"/>
          <c:extLst>
            <c:ext xmlns:c16="http://schemas.microsoft.com/office/drawing/2014/chart" uri="{C3380CC4-5D6E-409C-BE32-E72D297353CC}">
              <c16:uniqueId val="{00000013-787B-4DA5-8F0C-964DC4F7C28F}"/>
            </c:ext>
          </c:extLst>
        </c:ser>
        <c:dLbls>
          <c:showLegendKey val="0"/>
          <c:showVal val="1"/>
          <c:showCatName val="0"/>
          <c:showSerName val="0"/>
          <c:showPercent val="0"/>
          <c:showBubbleSize val="0"/>
        </c:dLbls>
        <c:axId val="46179840"/>
        <c:axId val="46181760"/>
      </c:scatterChart>
      <c:valAx>
        <c:axId val="46179840"/>
        <c:scaling>
          <c:orientation val="minMax"/>
          <c:max val="59.4"/>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5"/>
          <c:min val="17.8999999999999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{5C787797-311D-4F1B-A790-5BEF912C7202}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F33-4AEE-84A9-6C4018BFDC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{1A46E533-46C9-41BA-BC2E-1AE8151E5AE6}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33-4AEE-84A9-6C4018BFDC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{73093643-7CCD-4CA2-BB8C-886453E1C1DD}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33-4AEE-84A9-6C4018BFDC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{E552B107-980D-4628-AE90-314B6ADACDC7}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33-4AEE-84A9-6C4018BFDC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{E9AD1B27-4EB0-430A-845F-DD001C3AA151}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33-4AEE-84A9-6C4018BFDC3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{C0508866-3780-4FEB-B91C-C29B1665A87C}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F33-4AEE-84A9-6C4018BFDC3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{AF32928A-FCD4-4180-A7AB-07D5A4496424}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F33-4AEE-84A9-6C4018BFDC3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{6CF0781E-0857-428A-AB1C-8CD63881FBA3}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F33-4AEE-84A9-6C4018BFDC3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{FAA847E3-626B-4CE2-8D33-C13B257E50DB}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F33-4AEE-84A9-6C4018BFDC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7.1</c:v>
                </c:pt>
                <c:pt idx="16">
                  <c:v>6</c:v>
                </c:pt>
                <c:pt idx="24">
                  <c:v>5.5</c:v>
                </c:pt>
                <c:pt idx="32">
                  <c:v>4.9000000000000004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F33-4AEE-84A9-6C4018BFDC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{707628B2-6D94-40AE-96C5-509C673BABC4}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F33-4AEE-84A9-6C4018BFDC3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{3416D227-FEC9-4364-ADD7-ED6C14CE8308}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33-4AEE-84A9-6C4018BFDC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{C6871A52-D106-4E99-BB73-613C260CAC1F}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33-4AEE-84A9-6C4018BFDC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{193B49DF-44D6-4660-BCA0-CF0DFE28CDAE}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33-4AEE-84A9-6C4018BFDC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{EE820547-7492-4D14-90D9-471F8D4EC5DE}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33-4AEE-84A9-6C4018BFDC3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{65658B4E-264F-46AF-8A96-81FDD527B1B0}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F33-4AEE-84A9-6C4018BFDC3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{14504D63-7DB2-44E2-8E86-71407AC626E4}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F33-4AEE-84A9-6C4018BFDC3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{9BE55E20-3924-49E4-9360-5BD65997AB95}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F33-4AEE-84A9-6C4018BFDC3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{BEAA2360-4132-4CF7-B0F0-A0880D89D356}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F33-4AEE-84A9-6C4018BFDC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6.8</c:v>
                </c:pt>
                <c:pt idx="24">
                  <c:v>6.8</c:v>
                </c:pt>
                <c:pt idx="32">
                  <c:v>6.8</c:v>
                </c:pt>
              </c:numCache>
            </c:numRef>
          </c:xVal>
          <c:yVal>
            <c:numRef>
              <c:f>公会計指標分析・財政指標組合せ分析表!$BP$77:$DC$77</c:f>
              <c:numCache>
                <c:formatCode>#,##0.0;"▲ "#,##0.0</c:formatCode>
                <c:ptCount val="40"/>
                <c:pt idx="0">
                  <c:v>20.3</c:v>
                </c:pt>
                <c:pt idx="8">
                  <c:v>20.2</c:v>
                </c:pt>
                <c:pt idx="16">
                  <c:v>21</c:v>
                </c:pt>
                <c:pt idx="24">
                  <c:v>20.2</c:v>
                </c:pt>
                <c:pt idx="32">
                  <c:v>18.3</c:v>
                </c:pt>
              </c:numCache>
            </c:numRef>
          </c:yVal>
          <c:smooth val="0"/>
          <c:extLst>
            <c:ext xmlns:c16="http://schemas.microsoft.com/office/drawing/2014/chart" uri="{C3380CC4-5D6E-409C-BE32-E72D297353CC}">
              <c16:uniqueId val="{00000013-EF33-4AEE-84A9-6C4018BFDC30}"/>
            </c:ext>
          </c:extLst>
        </c:ser>
        <c:dLbls>
          <c:showLegendKey val="0"/>
          <c:showVal val="1"/>
          <c:showCatName val="0"/>
          <c:showSerName val="0"/>
          <c:showPercent val="0"/>
          <c:showBubbleSize val="0"/>
        </c:dLbls>
        <c:axId val="84219776"/>
        <c:axId val="84234240"/>
      </c:scatterChart>
      <c:valAx>
        <c:axId val="84219776"/>
        <c:scaling>
          <c:orientation val="minMax"/>
          <c:max val="7.8"/>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5"/>
          <c:min val="17.8999999999999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当町における実質公債費比率については、近年緩やかな下落傾向が続いており、平成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年度においては、主に宅地造成事業において土地売却益があり、公営企業債に対する元利償還金に対する繰入金が減少したことなどにより、前年度比</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0.6</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ポイント減の</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4.9</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％となった。構造の内訳を見ると、普通会計における元利償還金は平成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年度をピークに減少傾向が続いているが、平成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災害公営住宅建設事業債の元金の本格償還が開始したことなどにより増となっているほか、組合等が起こした地方債元利償還金に対する負担金についても、新ごみ処理施設整備に係る建設負担金が増加したことにより、若干の増となっているものの、算入公債費等も増加していることから、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年度の実質公債費比率の分子は全体で</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60</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百万円の減となった。今後においては、庁舎建設事業などに係る地方債借入が多額に上る見込みであることから、通常事業分の地方債を可能な限り抑制し、実質公債費比率の上昇を抑えたい考えである。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満期一括償還については利用していない。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当町における将来負担比率については年々減少傾向であり、平成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年度以降は（－）表示となっている。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その内訳をみると、一般会計等に係る地方債残高は平成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災害公営住宅整備等に係る起債借入が多額であったことから前年度から大幅な増となったところであるが、それ以降の年度については震災関連事業の借入額が減少したことなどにより、前年対比で</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百万円の減となった。また、公営企業債等繰入見込額についても、公共下水道事業における地方債残高が減少していることから</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百万円の減となっている。充当可能財源等については、基金において平成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年度に庁舎建設に係る基金積立を行ったことなどにより</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1,085</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百万円の増となったが、財政調整基金等において事業費充当のために取崩しを行ったことなどから前年度比で</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749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百万円の減となっている。　</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以上の要因から将来負担比率の分子は前年度比で</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508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百万円の減となっており、将来負担比率は悪化していないものと考える。今後においても、特に工業用地の早期売却を目指し、引き続き将来負担比率の改善に努めていきたい。</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宮城県亘理町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・震災関連事業に伴う町単独事業の増加及び町営住宅管理運営基金の新設に伴い、財政調整金を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2,641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百万円取崩したこと、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また、復旧・復興事業の進捗により、東日本大震災復興交付金基金を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1,748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百万円、庁舎建設基金を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741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百万円取崩したこと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などにより、基金全体として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・財政調整基金残高が標準財政規模の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％程度を維持できるよう、特定目的基金の活用を検討する。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・町全体の事業について、徹底した事務事業見直しを継続して実施し、基金の取崩しに頼らない財政運営に努める。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・奨学教育基金：奨学金の貸付け及び教育の振興を図る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・学校整備基金：学校教育施設の整備充実を図る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・庁舎建設基金：庁舎建設の資金に充てる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・長寿社会対策基金：地域における福祉活動の促進、快適な生活環境の形成等、本格的な高齢化社会の到来に対応した施策を推進し、</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もって地域の振興と住民福祉の向上を図る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・スポーツ推進基金：体育及びスポーツの推進発展を図る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・文化振興基金：文化の振興を図る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・ふるさと水と土保全基金：土地改良施設の機能を適正に発揮させるための集落共同活動の強化に対する支援事業を行う</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・観光施設整備基金：観光施設の整備充実を図る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・農業振興基金：農業及び農村の振興を図る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・町営住宅管理運営基金：町営住宅及び共同施設の整備、修繕、改良及び管理並びに地方債償還に要する費用に充てる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・震災復興基金：東日本大震災からの復旧復興事業を推進する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・東日本大震災復興交付金基金：東日本大震災復興特別区域法（平成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年法律第</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号）第</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条第</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項に規定する復興交付金事業等に</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要する経費の財源に充てる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・東日本大震災復興交付金基金：利子及び繰越事業精算等による積立の増、避難道路整備事業等実施のための取崩しによる減</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・震災復興基金：利子、寄附及び被災者支援に係るソフト事業（</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事業）等の実施のための取崩しによる減　</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・庁舎建設基金：利子及び寄附による積立の増、庁舎建設事業等の実施のための取崩しによる減</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・町営住宅管理運営基金：基金の設置による増</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・奨学教育基金：教育振興に係る事業に充当するため、</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百万円を取り崩す予定</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・庁舎建設基金：新庁舎建設事業の完了後、残額が生じた場合は財政調整基金に積立てる予定</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・長寿社会対策基金：老人福祉費に充当するため、</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・震災関連事業に伴う町単独事業の増加による取崩の増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・復旧・復興事業により整備された施設の維持管理に係る経費の増加による取崩の増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・公共施設の老朽化に伴う改修・修繕費の増加による取崩の増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・新たに設置した町営住宅管理運営基金の積立により取崩したこと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・財政調整基金残高が標準財政規模の概ね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％程度を維持できるように努めることとしている。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・新庁舎建設事業の完了後、庁舎建設基金に残額が生じた場合は、財政調整基金に積立てる予定である。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・利子分の増（＋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・一般会計公債費（地方債元利償還金）に充当するため、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百万円を取崩す予定である。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33,674
33,564
73.60
20,155,676
18,283,805
690,287
7,129,862
9,895,279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43.5</a:t>
          </a:r>
          <a:r>
            <a:rPr kumimoji="1" lang="ja-JP" altLang="en-US" sz="1100">
              <a:latin typeface="ＭＳ Ｐゴシック" panose="020B0600070205080204" pitchFamily="50" charset="-128"/>
              <a:ea typeface="ＭＳ Ｐゴシック" panose="020B0600070205080204" pitchFamily="50" charset="-128"/>
            </a:rPr>
            <a:t>％と、類似団体平均と比較して低い水準となっているが、これについては、東日本大震災の影響で多くの施設が被災したことにより、既存施設の建替えや新たな施設を整備したことによるものと考えられる。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00000000-0008-0000-0D00-000049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75" name="有形固定資産減価償却率最小値テキスト">
          <a:extLst>
            <a:ext uri="{FF2B5EF4-FFF2-40B4-BE49-F238E27FC236}">
              <a16:creationId xmlns:a16="http://schemas.microsoft.com/office/drawing/2014/main" id="{00000000-0008-0000-0D00-00004B000000}"/>
            </a:ext>
          </a:extLst>
        </xdr:cNvPr>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7" name="有形固定資産減価償却率最大値テキスト">
          <a:extLst>
            <a:ext uri="{FF2B5EF4-FFF2-40B4-BE49-F238E27FC236}">
              <a16:creationId xmlns:a16="http://schemas.microsoft.com/office/drawing/2014/main" id="{00000000-0008-0000-0D00-00004D000000}"/>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8" name="直線コネクタ 77">
          <a:extLst>
            <a:ext uri="{FF2B5EF4-FFF2-40B4-BE49-F238E27FC236}">
              <a16:creationId xmlns:a16="http://schemas.microsoft.com/office/drawing/2014/main" id="{00000000-0008-0000-0D00-00004E000000}"/>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79" name="有形固定資産減価償却率平均値テキスト">
          <a:extLst>
            <a:ext uri="{FF2B5EF4-FFF2-40B4-BE49-F238E27FC236}">
              <a16:creationId xmlns:a16="http://schemas.microsoft.com/office/drawing/2014/main" id="{00000000-0008-0000-0D00-00004F000000}"/>
            </a:ext>
          </a:extLst>
        </xdr:cNvPr>
        <xdr:cNvSpPr txBox="1"/>
      </xdr:nvSpPr>
      <xdr:spPr>
        <a:xfrm>
          <a:off x="4813300" y="6015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47625</xdr:rowOff>
    </xdr:from>
    <xdr:to>
      <xdr:col>11</xdr:col>
      <xdr:colOff>187325</xdr:colOff>
      <xdr:row>32</xdr:row>
      <xdr:rowOff>149225</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24765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43997</xdr:rowOff>
    </xdr:from>
    <xdr:to>
      <xdr:col>23</xdr:col>
      <xdr:colOff>136525</xdr:colOff>
      <xdr:row>34</xdr:row>
      <xdr:rowOff>145597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711700" y="66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22424</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813300" y="6623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68671</xdr:rowOff>
    </xdr:from>
    <xdr:to>
      <xdr:col>19</xdr:col>
      <xdr:colOff>187325</xdr:colOff>
      <xdr:row>34</xdr:row>
      <xdr:rowOff>170271</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000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94797</xdr:rowOff>
    </xdr:from>
    <xdr:to>
      <xdr:col>23</xdr:col>
      <xdr:colOff>85725</xdr:colOff>
      <xdr:row>34</xdr:row>
      <xdr:rowOff>119471</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flipV="1">
          <a:off x="4051300" y="6695622"/>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77924</xdr:rowOff>
    </xdr:from>
    <xdr:to>
      <xdr:col>15</xdr:col>
      <xdr:colOff>187325</xdr:colOff>
      <xdr:row>35</xdr:row>
      <xdr:rowOff>8074</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3238500" y="667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119471</xdr:rowOff>
    </xdr:from>
    <xdr:to>
      <xdr:col>19</xdr:col>
      <xdr:colOff>136525</xdr:colOff>
      <xdr:row>34</xdr:row>
      <xdr:rowOff>128724</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flipV="1">
          <a:off x="3289300" y="6720296"/>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95" name="n_1aveValue有形固定資産減価償却率">
          <a:extLst>
            <a:ext uri="{FF2B5EF4-FFF2-40B4-BE49-F238E27FC236}">
              <a16:creationId xmlns:a16="http://schemas.microsoft.com/office/drawing/2014/main" id="{00000000-0008-0000-0D00-00005F000000}"/>
            </a:ext>
          </a:extLst>
        </xdr:cNvPr>
        <xdr:cNvSpPr txBox="1"/>
      </xdr:nvSpPr>
      <xdr:spPr>
        <a:xfrm>
          <a:off x="3836044" y="596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96" name="n_2aveValue有形固定資産減価償却率">
          <a:extLst>
            <a:ext uri="{FF2B5EF4-FFF2-40B4-BE49-F238E27FC236}">
              <a16:creationId xmlns:a16="http://schemas.microsoft.com/office/drawing/2014/main" id="{00000000-0008-0000-0D00-000060000000}"/>
            </a:ext>
          </a:extLst>
        </xdr:cNvPr>
        <xdr:cNvSpPr txBox="1"/>
      </xdr:nvSpPr>
      <xdr:spPr>
        <a:xfrm>
          <a:off x="3086744" y="6031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165752</xdr:rowOff>
    </xdr:from>
    <xdr:ext cx="405111" cy="259045"/>
    <xdr:sp macro="" textlink="">
      <xdr:nvSpPr>
        <xdr:cNvPr id="97" name="n_3aveValue有形固定資産減価償却率">
          <a:extLst>
            <a:ext uri="{FF2B5EF4-FFF2-40B4-BE49-F238E27FC236}">
              <a16:creationId xmlns:a16="http://schemas.microsoft.com/office/drawing/2014/main" id="{00000000-0008-0000-0D00-000061000000}"/>
            </a:ext>
          </a:extLst>
        </xdr:cNvPr>
        <xdr:cNvSpPr txBox="1"/>
      </xdr:nvSpPr>
      <xdr:spPr>
        <a:xfrm>
          <a:off x="2324744" y="608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161398</xdr:rowOff>
    </xdr:from>
    <xdr:ext cx="405111" cy="259045"/>
    <xdr:sp macro="" textlink="">
      <xdr:nvSpPr>
        <xdr:cNvPr id="98" name="n_1mainValue有形固定資産減価償却率">
          <a:extLst>
            <a:ext uri="{FF2B5EF4-FFF2-40B4-BE49-F238E27FC236}">
              <a16:creationId xmlns:a16="http://schemas.microsoft.com/office/drawing/2014/main" id="{00000000-0008-0000-0D00-000062000000}"/>
            </a:ext>
          </a:extLst>
        </xdr:cNvPr>
        <xdr:cNvSpPr txBox="1"/>
      </xdr:nvSpPr>
      <xdr:spPr>
        <a:xfrm>
          <a:off x="38360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170651</xdr:rowOff>
    </xdr:from>
    <xdr:ext cx="405111" cy="259045"/>
    <xdr:sp macro="" textlink="">
      <xdr:nvSpPr>
        <xdr:cNvPr id="99" name="n_2mainValue有形固定資産減価償却率">
          <a:extLst>
            <a:ext uri="{FF2B5EF4-FFF2-40B4-BE49-F238E27FC236}">
              <a16:creationId xmlns:a16="http://schemas.microsoft.com/office/drawing/2014/main" id="{00000000-0008-0000-0D00-000063000000}"/>
            </a:ext>
          </a:extLst>
        </xdr:cNvPr>
        <xdr:cNvSpPr txBox="1"/>
      </xdr:nvSpPr>
      <xdr:spPr>
        <a:xfrm>
          <a:off x="3086744" y="6771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いるが、これは震災後において、財政調整基金及び庁舎建設基金への積立を行っていることや近年地方債の新規発行を抑制してきたこと等が主な要因として考えられる。しかしながら、今後震災関連事業や庁舎建設関連事業などに多額の地方債発行及び基金の取崩しを予定していることから、債務償還比率は今後高くなっていく見込みであることから、自主財源の確保や人件費の抑制など経常経費の更なる削減に努めていきたい考えである。</a:t>
          </a: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D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7" name="債務償還比率最小値テキスト">
          <a:extLst>
            <a:ext uri="{FF2B5EF4-FFF2-40B4-BE49-F238E27FC236}">
              <a16:creationId xmlns:a16="http://schemas.microsoft.com/office/drawing/2014/main" id="{00000000-0008-0000-0D00-00007F000000}"/>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9" name="債務償還比率最大値テキスト">
          <a:extLst>
            <a:ext uri="{FF2B5EF4-FFF2-40B4-BE49-F238E27FC236}">
              <a16:creationId xmlns:a16="http://schemas.microsoft.com/office/drawing/2014/main" id="{00000000-0008-0000-0D00-000081000000}"/>
            </a:ext>
          </a:extLst>
        </xdr:cNvPr>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54810</xdr:rowOff>
    </xdr:from>
    <xdr:ext cx="469744" cy="259045"/>
    <xdr:sp macro="" textlink="">
      <xdr:nvSpPr>
        <xdr:cNvPr id="131" name="債務償還比率平均値テキスト">
          <a:extLst>
            <a:ext uri="{FF2B5EF4-FFF2-40B4-BE49-F238E27FC236}">
              <a16:creationId xmlns:a16="http://schemas.microsoft.com/office/drawing/2014/main" id="{00000000-0008-0000-0D00-000083000000}"/>
            </a:ext>
          </a:extLst>
        </xdr:cNvPr>
        <xdr:cNvSpPr txBox="1"/>
      </xdr:nvSpPr>
      <xdr:spPr>
        <a:xfrm>
          <a:off x="14846300" y="596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154478</xdr:rowOff>
    </xdr:from>
    <xdr:to>
      <xdr:col>76</xdr:col>
      <xdr:colOff>73025</xdr:colOff>
      <xdr:row>32</xdr:row>
      <xdr:rowOff>84628</xdr:rowOff>
    </xdr:to>
    <xdr:sp macro="" textlink="">
      <xdr:nvSpPr>
        <xdr:cNvPr id="139" name="楕円 138">
          <a:extLst>
            <a:ext uri="{FF2B5EF4-FFF2-40B4-BE49-F238E27FC236}">
              <a16:creationId xmlns:a16="http://schemas.microsoft.com/office/drawing/2014/main" id="{00000000-0008-0000-0D00-00008B000000}"/>
            </a:ext>
          </a:extLst>
        </xdr:cNvPr>
        <xdr:cNvSpPr/>
      </xdr:nvSpPr>
      <xdr:spPr>
        <a:xfrm>
          <a:off x="14744700" y="624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132905</xdr:rowOff>
    </xdr:from>
    <xdr:ext cx="469744" cy="259045"/>
    <xdr:sp macro="" textlink="">
      <xdr:nvSpPr>
        <xdr:cNvPr id="140" name="債務償還比率該当値テキスト">
          <a:extLst>
            <a:ext uri="{FF2B5EF4-FFF2-40B4-BE49-F238E27FC236}">
              <a16:creationId xmlns:a16="http://schemas.microsoft.com/office/drawing/2014/main" id="{00000000-0008-0000-0D00-00008C000000}"/>
            </a:ext>
          </a:extLst>
        </xdr:cNvPr>
        <xdr:cNvSpPr txBox="1"/>
      </xdr:nvSpPr>
      <xdr:spPr>
        <a:xfrm>
          <a:off x="14846300" y="621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49698</xdr:rowOff>
    </xdr:from>
    <xdr:to>
      <xdr:col>72</xdr:col>
      <xdr:colOff>123825</xdr:colOff>
      <xdr:row>32</xdr:row>
      <xdr:rowOff>151298</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4033500" y="630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33828</xdr:rowOff>
    </xdr:from>
    <xdr:to>
      <xdr:col>76</xdr:col>
      <xdr:colOff>22225</xdr:colOff>
      <xdr:row>32</xdr:row>
      <xdr:rowOff>100498</xdr:rowOff>
    </xdr:to>
    <xdr:cxnSp macro="">
      <xdr:nvCxnSpPr>
        <xdr:cNvPr id="142" name="直線コネクタ 141">
          <a:extLst>
            <a:ext uri="{FF2B5EF4-FFF2-40B4-BE49-F238E27FC236}">
              <a16:creationId xmlns:a16="http://schemas.microsoft.com/office/drawing/2014/main" id="{00000000-0008-0000-0D00-00008E000000}"/>
            </a:ext>
          </a:extLst>
        </xdr:cNvPr>
        <xdr:cNvCxnSpPr/>
      </xdr:nvCxnSpPr>
      <xdr:spPr>
        <a:xfrm flipV="1">
          <a:off x="14084300" y="6291753"/>
          <a:ext cx="711200" cy="6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150060</xdr:rowOff>
    </xdr:from>
    <xdr:ext cx="469744" cy="259045"/>
    <xdr:sp macro="" textlink="">
      <xdr:nvSpPr>
        <xdr:cNvPr id="143" name="n_1aveValue債務償還比率">
          <a:extLst>
            <a:ext uri="{FF2B5EF4-FFF2-40B4-BE49-F238E27FC236}">
              <a16:creationId xmlns:a16="http://schemas.microsoft.com/office/drawing/2014/main" id="{00000000-0008-0000-0D00-00008F000000}"/>
            </a:ext>
          </a:extLst>
        </xdr:cNvPr>
        <xdr:cNvSpPr txBox="1"/>
      </xdr:nvSpPr>
      <xdr:spPr>
        <a:xfrm>
          <a:off x="13836727" y="589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142425</xdr:rowOff>
    </xdr:from>
    <xdr:ext cx="469744" cy="259045"/>
    <xdr:sp macro="" textlink="">
      <xdr:nvSpPr>
        <xdr:cNvPr id="144" name="n_1mainValue債務償還比率">
          <a:extLst>
            <a:ext uri="{FF2B5EF4-FFF2-40B4-BE49-F238E27FC236}">
              <a16:creationId xmlns:a16="http://schemas.microsoft.com/office/drawing/2014/main" id="{00000000-0008-0000-0D00-000090000000}"/>
            </a:ext>
          </a:extLst>
        </xdr:cNvPr>
        <xdr:cNvSpPr txBox="1"/>
      </xdr:nvSpPr>
      <xdr:spPr>
        <a:xfrm>
          <a:off x="13836727" y="640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a:extLst>
            <a:ext uri="{FF2B5EF4-FFF2-40B4-BE49-F238E27FC236}">
              <a16:creationId xmlns:a16="http://schemas.microsoft.com/office/drawing/2014/main" id="{00000000-0008-0000-0D00-00009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a:extLst>
            <a:ext uri="{FF2B5EF4-FFF2-40B4-BE49-F238E27FC236}">
              <a16:creationId xmlns:a16="http://schemas.microsoft.com/office/drawing/2014/main" id="{00000000-0008-0000-0D00-00009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33,674
33,564
73.60
20,155,676
18,283,805
690,287
7,129,862
9,895,279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93980</xdr:rowOff>
    </xdr:from>
    <xdr:to>
      <xdr:col>24</xdr:col>
      <xdr:colOff>114300</xdr:colOff>
      <xdr:row>38</xdr:row>
      <xdr:rowOff>24130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72407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113030</xdr:rowOff>
    </xdr:from>
    <xdr:to>
      <xdr:col>20</xdr:col>
      <xdr:colOff>38100</xdr:colOff>
      <xdr:row>37</xdr:row>
      <xdr:rowOff>43180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163830</xdr:rowOff>
    </xdr:from>
    <xdr:to>
      <xdr:col>24</xdr:col>
      <xdr:colOff>63500</xdr:colOff>
      <xdr:row>37</xdr:row>
      <xdr:rowOff>144780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33603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84455</xdr:rowOff>
    </xdr:from>
    <xdr:to>
      <xdr:col>15</xdr:col>
      <xdr:colOff>101600</xdr:colOff>
      <xdr:row>36</xdr:row>
      <xdr:rowOff>14605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135255</xdr:rowOff>
    </xdr:from>
    <xdr:to>
      <xdr:col>19</xdr:col>
      <xdr:colOff>177800</xdr:colOff>
      <xdr:row>36</xdr:row>
      <xdr:rowOff>163830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13600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156227</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59707</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E00-000050000000}"/>
            </a:ext>
          </a:extLst>
        </xdr:cNvPr>
        <xdr:cNvSpPr txBox="1"/>
      </xdr:nvSpPr>
      <xdr:spPr>
        <a:xfrm>
          <a:off x="3582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31132</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E00-000051000000}"/>
            </a:ext>
          </a:extLst>
        </xdr:cNvPr>
        <xdr:cNvSpPr txBox="1"/>
      </xdr:nvSpPr>
      <xdr:spPr>
        <a:xfrm>
          <a:off x="27057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4" name="【道路】&#10;一人当たり延長最小値テキスト">
          <a:extLst>
            <a:ext uri="{FF2B5EF4-FFF2-40B4-BE49-F238E27FC236}">
              <a16:creationId xmlns:a16="http://schemas.microsoft.com/office/drawing/2014/main" id="{00000000-0008-0000-0E00-000068000000}"/>
            </a:ext>
          </a:extLst>
        </xdr:cNvPr>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6" name="【道路】&#10;一人当たり延長最大値テキスト">
          <a:extLst>
            <a:ext uri="{FF2B5EF4-FFF2-40B4-BE49-F238E27FC236}">
              <a16:creationId xmlns:a16="http://schemas.microsoft.com/office/drawing/2014/main" id="{00000000-0008-0000-0E00-00006A000000}"/>
            </a:ext>
          </a:extLst>
        </xdr:cNvPr>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08" name="【道路】&#10;一人当たり延長平均値テキスト">
          <a:extLst>
            <a:ext uri="{FF2B5EF4-FFF2-40B4-BE49-F238E27FC236}">
              <a16:creationId xmlns:a16="http://schemas.microsoft.com/office/drawing/2014/main" id="{00000000-0008-0000-0E00-00006C000000}"/>
            </a:ext>
          </a:extLst>
        </xdr:cNvPr>
        <xdr:cNvSpPr txBox="1"/>
      </xdr:nvSpPr>
      <xdr:spPr>
        <a:xfrm>
          <a:off x="10515600" y="667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11227</xdr:rowOff>
    </xdr:from>
    <xdr:to>
      <xdr:col>41</xdr:col>
      <xdr:colOff>101600</xdr:colOff>
      <xdr:row>37</xdr:row>
      <xdr:rowOff>112827</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7810500" y="635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43825</xdr:rowOff>
    </xdr:from>
    <xdr:to>
      <xdr:col>55</xdr:col>
      <xdr:colOff>50800</xdr:colOff>
      <xdr:row>37</xdr:row>
      <xdr:rowOff>145425</xdr:rowOff>
    </xdr:to>
    <xdr:sp macro="" textlink="">
      <xdr:nvSpPr>
        <xdr:cNvPr id="118" name="楕円 117">
          <a:extLst>
            <a:ext uri="{FF2B5EF4-FFF2-40B4-BE49-F238E27FC236}">
              <a16:creationId xmlns:a16="http://schemas.microsoft.com/office/drawing/2014/main" id="{00000000-0008-0000-0E00-000076000000}"/>
            </a:ext>
          </a:extLst>
        </xdr:cNvPr>
        <xdr:cNvSpPr/>
      </xdr:nvSpPr>
      <xdr:spPr>
        <a:xfrm>
          <a:off x="10426700" y="638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66702</xdr:rowOff>
    </xdr:from>
    <xdr:ext cx="534377" cy="259045"/>
    <xdr:sp macro="" textlink="">
      <xdr:nvSpPr>
        <xdr:cNvPr id="119" name="【道路】&#10;一人当たり延長該当値テキスト">
          <a:extLst>
            <a:ext uri="{FF2B5EF4-FFF2-40B4-BE49-F238E27FC236}">
              <a16:creationId xmlns:a16="http://schemas.microsoft.com/office/drawing/2014/main" id="{00000000-0008-0000-0E00-000077000000}"/>
            </a:ext>
          </a:extLst>
        </xdr:cNvPr>
        <xdr:cNvSpPr txBox="1"/>
      </xdr:nvSpPr>
      <xdr:spPr>
        <a:xfrm>
          <a:off x="10515600" y="623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59096</xdr:rowOff>
    </xdr:from>
    <xdr:to>
      <xdr:col>50</xdr:col>
      <xdr:colOff>165100</xdr:colOff>
      <xdr:row>37</xdr:row>
      <xdr:rowOff>160696</xdr:rowOff>
    </xdr:to>
    <xdr:sp macro="" textlink="">
      <xdr:nvSpPr>
        <xdr:cNvPr id="120" name="楕円 119">
          <a:extLst>
            <a:ext uri="{FF2B5EF4-FFF2-40B4-BE49-F238E27FC236}">
              <a16:creationId xmlns:a16="http://schemas.microsoft.com/office/drawing/2014/main" id="{00000000-0008-0000-0E00-000078000000}"/>
            </a:ext>
          </a:extLst>
        </xdr:cNvPr>
        <xdr:cNvSpPr/>
      </xdr:nvSpPr>
      <xdr:spPr>
        <a:xfrm>
          <a:off x="9588500" y="640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94625</xdr:rowOff>
    </xdr:from>
    <xdr:to>
      <xdr:col>55</xdr:col>
      <xdr:colOff>0</xdr:colOff>
      <xdr:row>37</xdr:row>
      <xdr:rowOff>109896</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flipV="1">
          <a:off x="9639300" y="6438275"/>
          <a:ext cx="8382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152730</xdr:rowOff>
    </xdr:from>
    <xdr:to>
      <xdr:col>46</xdr:col>
      <xdr:colOff>38100</xdr:colOff>
      <xdr:row>38</xdr:row>
      <xdr:rowOff>82880</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8699500" y="64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109896</xdr:rowOff>
    </xdr:from>
    <xdr:to>
      <xdr:col>50</xdr:col>
      <xdr:colOff>114300</xdr:colOff>
      <xdr:row>38</xdr:row>
      <xdr:rowOff>32080</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flipV="1">
          <a:off x="8750300" y="6453546"/>
          <a:ext cx="889000" cy="9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98879</xdr:rowOff>
    </xdr:from>
    <xdr:ext cx="469744" cy="259045"/>
    <xdr:sp macro="" textlink="">
      <xdr:nvSpPr>
        <xdr:cNvPr id="124" name="n_1aveValue【道路】&#10;一人当たり延長">
          <a:extLst>
            <a:ext uri="{FF2B5EF4-FFF2-40B4-BE49-F238E27FC236}">
              <a16:creationId xmlns:a16="http://schemas.microsoft.com/office/drawing/2014/main" id="{00000000-0008-0000-0E00-00007C000000}"/>
            </a:ext>
          </a:extLst>
        </xdr:cNvPr>
        <xdr:cNvSpPr txBox="1"/>
      </xdr:nvSpPr>
      <xdr:spPr>
        <a:xfrm>
          <a:off x="9391727" y="678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64223</xdr:rowOff>
    </xdr:from>
    <xdr:ext cx="469744" cy="259045"/>
    <xdr:sp macro="" textlink="">
      <xdr:nvSpPr>
        <xdr:cNvPr id="125" name="n_2aveValue【道路】&#10;一人当たり延長">
          <a:extLst>
            <a:ext uri="{FF2B5EF4-FFF2-40B4-BE49-F238E27FC236}">
              <a16:creationId xmlns:a16="http://schemas.microsoft.com/office/drawing/2014/main" id="{00000000-0008-0000-0E00-00007D000000}"/>
            </a:ext>
          </a:extLst>
        </xdr:cNvPr>
        <xdr:cNvSpPr txBox="1"/>
      </xdr:nvSpPr>
      <xdr:spPr>
        <a:xfrm>
          <a:off x="85154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129354</xdr:rowOff>
    </xdr:from>
    <xdr:ext cx="534377" cy="259045"/>
    <xdr:sp macro="" textlink="">
      <xdr:nvSpPr>
        <xdr:cNvPr id="126" name="n_3aveValue【道路】&#10;一人当たり延長">
          <a:extLst>
            <a:ext uri="{FF2B5EF4-FFF2-40B4-BE49-F238E27FC236}">
              <a16:creationId xmlns:a16="http://schemas.microsoft.com/office/drawing/2014/main" id="{00000000-0008-0000-0E00-00007E000000}"/>
            </a:ext>
          </a:extLst>
        </xdr:cNvPr>
        <xdr:cNvSpPr txBox="1"/>
      </xdr:nvSpPr>
      <xdr:spPr>
        <a:xfrm>
          <a:off x="7594111" y="613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5773</xdr:rowOff>
    </xdr:from>
    <xdr:ext cx="534377" cy="259045"/>
    <xdr:sp macro="" textlink="">
      <xdr:nvSpPr>
        <xdr:cNvPr id="127" name="n_1mainValue【道路】&#10;一人当たり延長">
          <a:extLst>
            <a:ext uri="{FF2B5EF4-FFF2-40B4-BE49-F238E27FC236}">
              <a16:creationId xmlns:a16="http://schemas.microsoft.com/office/drawing/2014/main" id="{00000000-0008-0000-0E00-00007F000000}"/>
            </a:ext>
          </a:extLst>
        </xdr:cNvPr>
        <xdr:cNvSpPr txBox="1"/>
      </xdr:nvSpPr>
      <xdr:spPr>
        <a:xfrm>
          <a:off x="9359411" y="617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99407</xdr:rowOff>
    </xdr:from>
    <xdr:ext cx="534377" cy="259045"/>
    <xdr:sp macro="" textlink="">
      <xdr:nvSpPr>
        <xdr:cNvPr id="128" name="n_2mainValue【道路】&#10;一人当たり延長">
          <a:extLst>
            <a:ext uri="{FF2B5EF4-FFF2-40B4-BE49-F238E27FC236}">
              <a16:creationId xmlns:a16="http://schemas.microsoft.com/office/drawing/2014/main" id="{00000000-0008-0000-0E00-000080000000}"/>
            </a:ext>
          </a:extLst>
        </xdr:cNvPr>
        <xdr:cNvSpPr txBox="1"/>
      </xdr:nvSpPr>
      <xdr:spPr>
        <a:xfrm>
          <a:off x="8483111" y="627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55" name="【橋りょう・トンネル】&#10;有形固定資産減価償却率最小値テキスト">
          <a:extLst>
            <a:ext uri="{FF2B5EF4-FFF2-40B4-BE49-F238E27FC236}">
              <a16:creationId xmlns:a16="http://schemas.microsoft.com/office/drawing/2014/main" id="{00000000-0008-0000-0E00-00009B000000}"/>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7" name="【橋りょう・トンネル】&#10;有形固定資産減価償却率最大値テキスト">
          <a:extLst>
            <a:ext uri="{FF2B5EF4-FFF2-40B4-BE49-F238E27FC236}">
              <a16:creationId xmlns:a16="http://schemas.microsoft.com/office/drawing/2014/main" id="{00000000-0008-0000-0E00-00009D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22696</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00000000-0008-0000-0E00-00009F000000}"/>
            </a:ext>
          </a:extLst>
        </xdr:cNvPr>
        <xdr:cNvSpPr txBox="1"/>
      </xdr:nvSpPr>
      <xdr:spPr>
        <a:xfrm>
          <a:off x="4673600" y="996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0" name="フローチャート: 判断 159">
          <a:extLst>
            <a:ext uri="{FF2B5EF4-FFF2-40B4-BE49-F238E27FC236}">
              <a16:creationId xmlns:a16="http://schemas.microsoft.com/office/drawing/2014/main" id="{00000000-0008-0000-0E00-0000A0000000}"/>
            </a:ext>
          </a:extLst>
        </xdr:cNvPr>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1" name="フローチャート: 判断 160">
          <a:extLst>
            <a:ext uri="{FF2B5EF4-FFF2-40B4-BE49-F238E27FC236}">
              <a16:creationId xmlns:a16="http://schemas.microsoft.com/office/drawing/2014/main" id="{00000000-0008-0000-0E00-0000A1000000}"/>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66766</xdr:rowOff>
    </xdr:from>
    <xdr:to>
      <xdr:col>10</xdr:col>
      <xdr:colOff>165100</xdr:colOff>
      <xdr:row>59</xdr:row>
      <xdr:rowOff>168366</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1968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136978</xdr:rowOff>
    </xdr:from>
    <xdr:to>
      <xdr:col>24</xdr:col>
      <xdr:colOff>114300</xdr:colOff>
      <xdr:row>60</xdr:row>
      <xdr:rowOff>67128</xdr:rowOff>
    </xdr:to>
    <xdr:sp macro="" textlink="">
      <xdr:nvSpPr>
        <xdr:cNvPr id="169" name="楕円 168">
          <a:extLst>
            <a:ext uri="{FF2B5EF4-FFF2-40B4-BE49-F238E27FC236}">
              <a16:creationId xmlns:a16="http://schemas.microsoft.com/office/drawing/2014/main" id="{00000000-0008-0000-0E00-0000A9000000}"/>
            </a:ext>
          </a:extLst>
        </xdr:cNvPr>
        <xdr:cNvSpPr/>
      </xdr:nvSpPr>
      <xdr:spPr>
        <a:xfrm>
          <a:off x="45847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115405</xdr:rowOff>
    </xdr:from>
    <xdr:ext cx="405111" cy="259045"/>
    <xdr:sp macro="" textlink="">
      <xdr:nvSpPr>
        <xdr:cNvPr id="170" name="【橋りょう・トンネル】&#10;有形固定資産減価償却率該当値テキスト">
          <a:extLst>
            <a:ext uri="{FF2B5EF4-FFF2-40B4-BE49-F238E27FC236}">
              <a16:creationId xmlns:a16="http://schemas.microsoft.com/office/drawing/2014/main" id="{00000000-0008-0000-0E00-0000AA000000}"/>
            </a:ext>
          </a:extLst>
        </xdr:cNvPr>
        <xdr:cNvSpPr txBox="1"/>
      </xdr:nvSpPr>
      <xdr:spPr>
        <a:xfrm>
          <a:off x="4673600"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156573</xdr:rowOff>
    </xdr:from>
    <xdr:to>
      <xdr:col>20</xdr:col>
      <xdr:colOff>38100</xdr:colOff>
      <xdr:row>60</xdr:row>
      <xdr:rowOff>86723</xdr:rowOff>
    </xdr:to>
    <xdr:sp macro="" textlink="">
      <xdr:nvSpPr>
        <xdr:cNvPr id="171" name="楕円 170">
          <a:extLst>
            <a:ext uri="{FF2B5EF4-FFF2-40B4-BE49-F238E27FC236}">
              <a16:creationId xmlns:a16="http://schemas.microsoft.com/office/drawing/2014/main" id="{00000000-0008-0000-0E00-0000AB000000}"/>
            </a:ext>
          </a:extLst>
        </xdr:cNvPr>
        <xdr:cNvSpPr/>
      </xdr:nvSpPr>
      <xdr:spPr>
        <a:xfrm>
          <a:off x="3746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16328</xdr:rowOff>
    </xdr:from>
    <xdr:to>
      <xdr:col>24</xdr:col>
      <xdr:colOff>63500</xdr:colOff>
      <xdr:row>60</xdr:row>
      <xdr:rowOff>35923</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3797300" y="1030332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158206</xdr:rowOff>
    </xdr:from>
    <xdr:to>
      <xdr:col>15</xdr:col>
      <xdr:colOff>101600</xdr:colOff>
      <xdr:row>60</xdr:row>
      <xdr:rowOff>88356</xdr:rowOff>
    </xdr:to>
    <xdr:sp macro="" textlink="">
      <xdr:nvSpPr>
        <xdr:cNvPr id="173" name="楕円 172">
          <a:extLst>
            <a:ext uri="{FF2B5EF4-FFF2-40B4-BE49-F238E27FC236}">
              <a16:creationId xmlns:a16="http://schemas.microsoft.com/office/drawing/2014/main" id="{00000000-0008-0000-0E00-0000AD000000}"/>
            </a:ext>
          </a:extLst>
        </xdr:cNvPr>
        <xdr:cNvSpPr/>
      </xdr:nvSpPr>
      <xdr:spPr>
        <a:xfrm>
          <a:off x="2857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35923</xdr:rowOff>
    </xdr:from>
    <xdr:to>
      <xdr:col>19</xdr:col>
      <xdr:colOff>177800</xdr:colOff>
      <xdr:row>60</xdr:row>
      <xdr:rowOff>37556</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2908300" y="1032292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175" name="n_1aveValue【橋りょう・トンネル】&#10;有形固定資産減価償却率">
          <a:extLst>
            <a:ext uri="{FF2B5EF4-FFF2-40B4-BE49-F238E27FC236}">
              <a16:creationId xmlns:a16="http://schemas.microsoft.com/office/drawing/2014/main" id="{00000000-0008-0000-0E00-0000AF000000}"/>
            </a:ext>
          </a:extLst>
        </xdr:cNvPr>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76" name="n_2ave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13443</xdr:rowOff>
    </xdr:from>
    <xdr:ext cx="405111" cy="259045"/>
    <xdr:sp macro="" textlink="">
      <xdr:nvSpPr>
        <xdr:cNvPr id="177" name="n_3ave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1816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77850</xdr:rowOff>
    </xdr:from>
    <xdr:ext cx="405111" cy="259045"/>
    <xdr:sp macro="" textlink="">
      <xdr:nvSpPr>
        <xdr:cNvPr id="178" name="n_1main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35820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79483</xdr:rowOff>
    </xdr:from>
    <xdr:ext cx="405111" cy="259045"/>
    <xdr:sp macro="" textlink="">
      <xdr:nvSpPr>
        <xdr:cNvPr id="179" name="n_2main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2705744" y="1036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a:extLst>
            <a:ext uri="{FF2B5EF4-FFF2-40B4-BE49-F238E27FC236}">
              <a16:creationId xmlns:a16="http://schemas.microsoft.com/office/drawing/2014/main" id="{00000000-0008-0000-0E00-0000C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06" name="【橋りょう・トンネル】&#10;一人当たり有形固定資産（償却資産）額最小値テキスト">
          <a:extLst>
            <a:ext uri="{FF2B5EF4-FFF2-40B4-BE49-F238E27FC236}">
              <a16:creationId xmlns:a16="http://schemas.microsoft.com/office/drawing/2014/main" id="{00000000-0008-0000-0E00-0000CE000000}"/>
            </a:ext>
          </a:extLst>
        </xdr:cNvPr>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08" name="【橋りょう・トンネル】&#10;一人当たり有形固定資産（償却資産）額最大値テキスト">
          <a:extLst>
            <a:ext uri="{FF2B5EF4-FFF2-40B4-BE49-F238E27FC236}">
              <a16:creationId xmlns:a16="http://schemas.microsoft.com/office/drawing/2014/main" id="{00000000-0008-0000-0E00-0000D0000000}"/>
            </a:ext>
          </a:extLst>
        </xdr:cNvPr>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167782</xdr:rowOff>
    </xdr:from>
    <xdr:ext cx="599010" cy="259045"/>
    <xdr:sp macro="" textlink="">
      <xdr:nvSpPr>
        <xdr:cNvPr id="210" name="【橋りょう・トンネル】&#10;一人当たり有形固定資産（償却資産）額平均値テキスト">
          <a:extLst>
            <a:ext uri="{FF2B5EF4-FFF2-40B4-BE49-F238E27FC236}">
              <a16:creationId xmlns:a16="http://schemas.microsoft.com/office/drawing/2014/main" id="{00000000-0008-0000-0E00-0000D2000000}"/>
            </a:ext>
          </a:extLst>
        </xdr:cNvPr>
        <xdr:cNvSpPr txBox="1"/>
      </xdr:nvSpPr>
      <xdr:spPr>
        <a:xfrm>
          <a:off x="10515600" y="10969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12" name="フローチャート: 判断 211">
          <a:extLst>
            <a:ext uri="{FF2B5EF4-FFF2-40B4-BE49-F238E27FC236}">
              <a16:creationId xmlns:a16="http://schemas.microsoft.com/office/drawing/2014/main" id="{00000000-0008-0000-0E00-0000D4000000}"/>
            </a:ext>
          </a:extLst>
        </xdr:cNvPr>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13" name="フローチャート: 判断 212">
          <a:extLst>
            <a:ext uri="{FF2B5EF4-FFF2-40B4-BE49-F238E27FC236}">
              <a16:creationId xmlns:a16="http://schemas.microsoft.com/office/drawing/2014/main" id="{00000000-0008-0000-0E00-0000D5000000}"/>
            </a:ext>
          </a:extLst>
        </xdr:cNvPr>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27794</xdr:rowOff>
    </xdr:from>
    <xdr:to>
      <xdr:col>41</xdr:col>
      <xdr:colOff>101600</xdr:colOff>
      <xdr:row>64</xdr:row>
      <xdr:rowOff>129394</xdr:rowOff>
    </xdr:to>
    <xdr:sp macro="" textlink="">
      <xdr:nvSpPr>
        <xdr:cNvPr id="214" name="フローチャート: 判断 213">
          <a:extLst>
            <a:ext uri="{FF2B5EF4-FFF2-40B4-BE49-F238E27FC236}">
              <a16:creationId xmlns:a16="http://schemas.microsoft.com/office/drawing/2014/main" id="{00000000-0008-0000-0E00-0000D6000000}"/>
            </a:ext>
          </a:extLst>
        </xdr:cNvPr>
        <xdr:cNvSpPr/>
      </xdr:nvSpPr>
      <xdr:spPr>
        <a:xfrm>
          <a:off x="7810500" y="110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4151</xdr:rowOff>
    </xdr:from>
    <xdr:to>
      <xdr:col>55</xdr:col>
      <xdr:colOff>50800</xdr:colOff>
      <xdr:row>64</xdr:row>
      <xdr:rowOff>105751</xdr:rowOff>
    </xdr:to>
    <xdr:sp macro="" textlink="">
      <xdr:nvSpPr>
        <xdr:cNvPr id="220" name="楕円 219">
          <a:extLst>
            <a:ext uri="{FF2B5EF4-FFF2-40B4-BE49-F238E27FC236}">
              <a16:creationId xmlns:a16="http://schemas.microsoft.com/office/drawing/2014/main" id="{00000000-0008-0000-0E00-0000DC000000}"/>
            </a:ext>
          </a:extLst>
        </xdr:cNvPr>
        <xdr:cNvSpPr/>
      </xdr:nvSpPr>
      <xdr:spPr>
        <a:xfrm>
          <a:off x="10426700" y="1097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134978</xdr:rowOff>
    </xdr:from>
    <xdr:ext cx="599010" cy="259045"/>
    <xdr:sp macro="" textlink="">
      <xdr:nvSpPr>
        <xdr:cNvPr id="221" name="【橋りょう・トンネル】&#10;一人当たり有形固定資産（償却資産）額該当値テキスト">
          <a:extLst>
            <a:ext uri="{FF2B5EF4-FFF2-40B4-BE49-F238E27FC236}">
              <a16:creationId xmlns:a16="http://schemas.microsoft.com/office/drawing/2014/main" id="{00000000-0008-0000-0E00-0000DD000000}"/>
            </a:ext>
          </a:extLst>
        </xdr:cNvPr>
        <xdr:cNvSpPr txBox="1"/>
      </xdr:nvSpPr>
      <xdr:spPr>
        <a:xfrm>
          <a:off x="10515600" y="107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5180</xdr:rowOff>
    </xdr:from>
    <xdr:to>
      <xdr:col>50</xdr:col>
      <xdr:colOff>165100</xdr:colOff>
      <xdr:row>64</xdr:row>
      <xdr:rowOff>106780</xdr:rowOff>
    </xdr:to>
    <xdr:sp macro="" textlink="">
      <xdr:nvSpPr>
        <xdr:cNvPr id="222" name="楕円 221">
          <a:extLst>
            <a:ext uri="{FF2B5EF4-FFF2-40B4-BE49-F238E27FC236}">
              <a16:creationId xmlns:a16="http://schemas.microsoft.com/office/drawing/2014/main" id="{00000000-0008-0000-0E00-0000DE000000}"/>
            </a:ext>
          </a:extLst>
        </xdr:cNvPr>
        <xdr:cNvSpPr/>
      </xdr:nvSpPr>
      <xdr:spPr>
        <a:xfrm>
          <a:off x="9588500" y="1097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54951</xdr:rowOff>
    </xdr:from>
    <xdr:to>
      <xdr:col>55</xdr:col>
      <xdr:colOff>0</xdr:colOff>
      <xdr:row>64</xdr:row>
      <xdr:rowOff>55980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flipV="1">
          <a:off x="9639300" y="11027751"/>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8025</xdr:rowOff>
    </xdr:from>
    <xdr:to>
      <xdr:col>46</xdr:col>
      <xdr:colOff>38100</xdr:colOff>
      <xdr:row>64</xdr:row>
      <xdr:rowOff>109625</xdr:rowOff>
    </xdr:to>
    <xdr:sp macro="" textlink="">
      <xdr:nvSpPr>
        <xdr:cNvPr id="224" name="楕円 223">
          <a:extLst>
            <a:ext uri="{FF2B5EF4-FFF2-40B4-BE49-F238E27FC236}">
              <a16:creationId xmlns:a16="http://schemas.microsoft.com/office/drawing/2014/main" id="{00000000-0008-0000-0E00-0000E0000000}"/>
            </a:ext>
          </a:extLst>
        </xdr:cNvPr>
        <xdr:cNvSpPr/>
      </xdr:nvSpPr>
      <xdr:spPr>
        <a:xfrm>
          <a:off x="8699500" y="1098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55980</xdr:rowOff>
    </xdr:from>
    <xdr:to>
      <xdr:col>50</xdr:col>
      <xdr:colOff>114300</xdr:colOff>
      <xdr:row>64</xdr:row>
      <xdr:rowOff>58825</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flipV="1">
          <a:off x="8750300" y="11028780"/>
          <a:ext cx="8890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110180</xdr:rowOff>
    </xdr:from>
    <xdr:ext cx="599010" cy="259045"/>
    <xdr:sp macro="" textlink="">
      <xdr:nvSpPr>
        <xdr:cNvPr id="226" name="n_1ave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9327095" y="110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112651</xdr:rowOff>
    </xdr:from>
    <xdr:ext cx="599010" cy="259045"/>
    <xdr:sp macro="" textlink="">
      <xdr:nvSpPr>
        <xdr:cNvPr id="227" name="n_2aveValue【橋りょう・トンネル】&#10;一人当たり有形固定資産（償却資産）額">
          <a:extLst>
            <a:ext uri="{FF2B5EF4-FFF2-40B4-BE49-F238E27FC236}">
              <a16:creationId xmlns:a16="http://schemas.microsoft.com/office/drawing/2014/main" id="{00000000-0008-0000-0E00-0000E3000000}"/>
            </a:ext>
          </a:extLst>
        </xdr:cNvPr>
        <xdr:cNvSpPr txBox="1"/>
      </xdr:nvSpPr>
      <xdr:spPr>
        <a:xfrm>
          <a:off x="8450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145921</xdr:rowOff>
    </xdr:from>
    <xdr:ext cx="599010" cy="259045"/>
    <xdr:sp macro="" textlink="">
      <xdr:nvSpPr>
        <xdr:cNvPr id="228" name="n_3aveValue【橋りょう・トンネル】&#10;一人当たり有形固定資産（償却資産）額">
          <a:extLst>
            <a:ext uri="{FF2B5EF4-FFF2-40B4-BE49-F238E27FC236}">
              <a16:creationId xmlns:a16="http://schemas.microsoft.com/office/drawing/2014/main" id="{00000000-0008-0000-0E00-0000E4000000}"/>
            </a:ext>
          </a:extLst>
        </xdr:cNvPr>
        <xdr:cNvSpPr txBox="1"/>
      </xdr:nvSpPr>
      <xdr:spPr>
        <a:xfrm>
          <a:off x="7561795" y="1077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123307</xdr:rowOff>
    </xdr:from>
    <xdr:ext cx="599010" cy="259045"/>
    <xdr:sp macro="" textlink="">
      <xdr:nvSpPr>
        <xdr:cNvPr id="229" name="n_1mainValue【橋りょう・トンネル】&#10;一人当たり有形固定資産（償却資産）額">
          <a:extLst>
            <a:ext uri="{FF2B5EF4-FFF2-40B4-BE49-F238E27FC236}">
              <a16:creationId xmlns:a16="http://schemas.microsoft.com/office/drawing/2014/main" id="{00000000-0008-0000-0E00-0000E5000000}"/>
            </a:ext>
          </a:extLst>
        </xdr:cNvPr>
        <xdr:cNvSpPr txBox="1"/>
      </xdr:nvSpPr>
      <xdr:spPr>
        <a:xfrm>
          <a:off x="9327095" y="1075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126152</xdr:rowOff>
    </xdr:from>
    <xdr:ext cx="599010" cy="259045"/>
    <xdr:sp macro="" textlink="">
      <xdr:nvSpPr>
        <xdr:cNvPr id="230" name="n_2mainValue【橋りょう・トンネル】&#10;一人当たり有形固定資産（償却資産）額">
          <a:extLst>
            <a:ext uri="{FF2B5EF4-FFF2-40B4-BE49-F238E27FC236}">
              <a16:creationId xmlns:a16="http://schemas.microsoft.com/office/drawing/2014/main" id="{00000000-0008-0000-0E00-0000E6000000}"/>
            </a:ext>
          </a:extLst>
        </xdr:cNvPr>
        <xdr:cNvSpPr txBox="1"/>
      </xdr:nvSpPr>
      <xdr:spPr>
        <a:xfrm>
          <a:off x="8450795" y="107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a:extLst>
            <a:ext uri="{FF2B5EF4-FFF2-40B4-BE49-F238E27FC236}">
              <a16:creationId xmlns:a16="http://schemas.microsoft.com/office/drawing/2014/main" id="{00000000-0008-0000-0E00-0000E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a:extLst>
            <a:ext uri="{FF2B5EF4-FFF2-40B4-BE49-F238E27FC236}">
              <a16:creationId xmlns:a16="http://schemas.microsoft.com/office/drawing/2014/main" id="{00000000-0008-0000-0E00-0000F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57" name="【公営住宅】&#10;有形固定資産減価償却率最小値テキスト">
          <a:extLst>
            <a:ext uri="{FF2B5EF4-FFF2-40B4-BE49-F238E27FC236}">
              <a16:creationId xmlns:a16="http://schemas.microsoft.com/office/drawing/2014/main" id="{00000000-0008-0000-0E00-000001010000}"/>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9" name="【公営住宅】&#10;有形固定資産減価償却率最大値テキスト">
          <a:extLst>
            <a:ext uri="{FF2B5EF4-FFF2-40B4-BE49-F238E27FC236}">
              <a16:creationId xmlns:a16="http://schemas.microsoft.com/office/drawing/2014/main" id="{00000000-0008-0000-0E00-00000301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61" name="【公営住宅】&#10;有形固定資産減価償却率平均値テキスト">
          <a:extLst>
            <a:ext uri="{FF2B5EF4-FFF2-40B4-BE49-F238E27FC236}">
              <a16:creationId xmlns:a16="http://schemas.microsoft.com/office/drawing/2014/main" id="{00000000-0008-0000-0E00-000005010000}"/>
            </a:ext>
          </a:extLst>
        </xdr:cNvPr>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62" name="フローチャート: 判断 261">
          <a:extLst>
            <a:ext uri="{FF2B5EF4-FFF2-40B4-BE49-F238E27FC236}">
              <a16:creationId xmlns:a16="http://schemas.microsoft.com/office/drawing/2014/main" id="{00000000-0008-0000-0E00-000006010000}"/>
            </a:ext>
          </a:extLst>
        </xdr:cNvPr>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63" name="フローチャート: 判断 262">
          <a:extLst>
            <a:ext uri="{FF2B5EF4-FFF2-40B4-BE49-F238E27FC236}">
              <a16:creationId xmlns:a16="http://schemas.microsoft.com/office/drawing/2014/main" id="{00000000-0008-0000-0E00-000007010000}"/>
            </a:ext>
          </a:extLst>
        </xdr:cNvPr>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64" name="フローチャート: 判断 263">
          <a:extLst>
            <a:ext uri="{FF2B5EF4-FFF2-40B4-BE49-F238E27FC236}">
              <a16:creationId xmlns:a16="http://schemas.microsoft.com/office/drawing/2014/main" id="{00000000-0008-0000-0E00-000008010000}"/>
            </a:ext>
          </a:extLst>
        </xdr:cNvPr>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99968</xdr:rowOff>
    </xdr:from>
    <xdr:to>
      <xdr:col>10</xdr:col>
      <xdr:colOff>165100</xdr:colOff>
      <xdr:row>81</xdr:row>
      <xdr:rowOff>30118</xdr:rowOff>
    </xdr:to>
    <xdr:sp macro="" textlink="">
      <xdr:nvSpPr>
        <xdr:cNvPr id="265" name="フローチャート: 判断 264">
          <a:extLst>
            <a:ext uri="{FF2B5EF4-FFF2-40B4-BE49-F238E27FC236}">
              <a16:creationId xmlns:a16="http://schemas.microsoft.com/office/drawing/2014/main" id="{00000000-0008-0000-0E00-000009010000}"/>
            </a:ext>
          </a:extLst>
        </xdr:cNvPr>
        <xdr:cNvSpPr/>
      </xdr:nvSpPr>
      <xdr:spPr>
        <a:xfrm>
          <a:off x="1968500" y="138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113030</xdr:rowOff>
    </xdr:from>
    <xdr:to>
      <xdr:col>24</xdr:col>
      <xdr:colOff>114300</xdr:colOff>
      <xdr:row>84</xdr:row>
      <xdr:rowOff>43180</xdr:rowOff>
    </xdr:to>
    <xdr:sp macro="" textlink="">
      <xdr:nvSpPr>
        <xdr:cNvPr id="271" name="楕円 270">
          <a:extLst>
            <a:ext uri="{FF2B5EF4-FFF2-40B4-BE49-F238E27FC236}">
              <a16:creationId xmlns:a16="http://schemas.microsoft.com/office/drawing/2014/main" id="{00000000-0008-0000-0E00-00000F010000}"/>
            </a:ext>
          </a:extLst>
        </xdr:cNvPr>
        <xdr:cNvSpPr/>
      </xdr:nvSpPr>
      <xdr:spPr>
        <a:xfrm>
          <a:off x="4584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91457</xdr:rowOff>
    </xdr:from>
    <xdr:ext cx="405111" cy="259045"/>
    <xdr:sp macro="" textlink="">
      <xdr:nvSpPr>
        <xdr:cNvPr id="272" name="【公営住宅】&#10;有形固定資産減価償却率該当値テキスト">
          <a:extLst>
            <a:ext uri="{FF2B5EF4-FFF2-40B4-BE49-F238E27FC236}">
              <a16:creationId xmlns:a16="http://schemas.microsoft.com/office/drawing/2014/main" id="{00000000-0008-0000-0E00-000010010000}"/>
            </a:ext>
          </a:extLst>
        </xdr:cNvPr>
        <xdr:cNvSpPr txBox="1"/>
      </xdr:nvSpPr>
      <xdr:spPr>
        <a:xfrm>
          <a:off x="467360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150586</xdr:rowOff>
    </xdr:from>
    <xdr:to>
      <xdr:col>20</xdr:col>
      <xdr:colOff>38100</xdr:colOff>
      <xdr:row>84</xdr:row>
      <xdr:rowOff>80736</xdr:rowOff>
    </xdr:to>
    <xdr:sp macro="" textlink="">
      <xdr:nvSpPr>
        <xdr:cNvPr id="273" name="楕円 272">
          <a:extLst>
            <a:ext uri="{FF2B5EF4-FFF2-40B4-BE49-F238E27FC236}">
              <a16:creationId xmlns:a16="http://schemas.microsoft.com/office/drawing/2014/main" id="{00000000-0008-0000-0E00-000011010000}"/>
            </a:ext>
          </a:extLst>
        </xdr:cNvPr>
        <xdr:cNvSpPr/>
      </xdr:nvSpPr>
      <xdr:spPr>
        <a:xfrm>
          <a:off x="3746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163830</xdr:rowOff>
    </xdr:from>
    <xdr:to>
      <xdr:col>24</xdr:col>
      <xdr:colOff>63500</xdr:colOff>
      <xdr:row>84</xdr:row>
      <xdr:rowOff>29936</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flipV="1">
          <a:off x="3797300" y="1439418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18324</xdr:rowOff>
    </xdr:from>
    <xdr:to>
      <xdr:col>15</xdr:col>
      <xdr:colOff>101600</xdr:colOff>
      <xdr:row>84</xdr:row>
      <xdr:rowOff>119924</xdr:rowOff>
    </xdr:to>
    <xdr:sp macro="" textlink="">
      <xdr:nvSpPr>
        <xdr:cNvPr id="275" name="楕円 274">
          <a:extLst>
            <a:ext uri="{FF2B5EF4-FFF2-40B4-BE49-F238E27FC236}">
              <a16:creationId xmlns:a16="http://schemas.microsoft.com/office/drawing/2014/main" id="{00000000-0008-0000-0E00-000013010000}"/>
            </a:ext>
          </a:extLst>
        </xdr:cNvPr>
        <xdr:cNvSpPr/>
      </xdr:nvSpPr>
      <xdr:spPr>
        <a:xfrm>
          <a:off x="28575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29936</xdr:rowOff>
    </xdr:from>
    <xdr:to>
      <xdr:col>19</xdr:col>
      <xdr:colOff>177800</xdr:colOff>
      <xdr:row>84</xdr:row>
      <xdr:rowOff>69124</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flipV="1">
          <a:off x="2908300" y="1443173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126654</xdr:rowOff>
    </xdr:from>
    <xdr:ext cx="405111" cy="259045"/>
    <xdr:sp macro="" textlink="">
      <xdr:nvSpPr>
        <xdr:cNvPr id="277" name="n_1aveValue【公営住宅】&#10;有形固定資産減価償却率">
          <a:extLst>
            <a:ext uri="{FF2B5EF4-FFF2-40B4-BE49-F238E27FC236}">
              <a16:creationId xmlns:a16="http://schemas.microsoft.com/office/drawing/2014/main" id="{00000000-0008-0000-0E00-000015010000}"/>
            </a:ext>
          </a:extLst>
        </xdr:cNvPr>
        <xdr:cNvSpPr txBox="1"/>
      </xdr:nvSpPr>
      <xdr:spPr>
        <a:xfrm>
          <a:off x="3582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78" name="n_2aveValue【公営住宅】&#10;有形固定資産減価償却率">
          <a:extLst>
            <a:ext uri="{FF2B5EF4-FFF2-40B4-BE49-F238E27FC236}">
              <a16:creationId xmlns:a16="http://schemas.microsoft.com/office/drawing/2014/main" id="{00000000-0008-0000-0E00-000016010000}"/>
            </a:ext>
          </a:extLst>
        </xdr:cNvPr>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46645</xdr:rowOff>
    </xdr:from>
    <xdr:ext cx="405111" cy="259045"/>
    <xdr:sp macro="" textlink="">
      <xdr:nvSpPr>
        <xdr:cNvPr id="279" name="n_3aveValue【公営住宅】&#10;有形固定資産減価償却率">
          <a:extLst>
            <a:ext uri="{FF2B5EF4-FFF2-40B4-BE49-F238E27FC236}">
              <a16:creationId xmlns:a16="http://schemas.microsoft.com/office/drawing/2014/main" id="{00000000-0008-0000-0E00-000017010000}"/>
            </a:ext>
          </a:extLst>
        </xdr:cNvPr>
        <xdr:cNvSpPr txBox="1"/>
      </xdr:nvSpPr>
      <xdr:spPr>
        <a:xfrm>
          <a:off x="1816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71863</xdr:rowOff>
    </xdr:from>
    <xdr:ext cx="405111" cy="259045"/>
    <xdr:sp macro="" textlink="">
      <xdr:nvSpPr>
        <xdr:cNvPr id="280" name="n_1mainValue【公営住宅】&#10;有形固定資産減価償却率">
          <a:extLst>
            <a:ext uri="{FF2B5EF4-FFF2-40B4-BE49-F238E27FC236}">
              <a16:creationId xmlns:a16="http://schemas.microsoft.com/office/drawing/2014/main" id="{00000000-0008-0000-0E00-000018010000}"/>
            </a:ext>
          </a:extLst>
        </xdr:cNvPr>
        <xdr:cNvSpPr txBox="1"/>
      </xdr:nvSpPr>
      <xdr:spPr>
        <a:xfrm>
          <a:off x="35820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111051</xdr:rowOff>
    </xdr:from>
    <xdr:ext cx="405111" cy="259045"/>
    <xdr:sp macro="" textlink="">
      <xdr:nvSpPr>
        <xdr:cNvPr id="281" name="n_2mainValue【公営住宅】&#10;有形固定資産減価償却率">
          <a:extLst>
            <a:ext uri="{FF2B5EF4-FFF2-40B4-BE49-F238E27FC236}">
              <a16:creationId xmlns:a16="http://schemas.microsoft.com/office/drawing/2014/main" id="{00000000-0008-0000-0E00-000019010000}"/>
            </a:ext>
          </a:extLst>
        </xdr:cNvPr>
        <xdr:cNvSpPr txBox="1"/>
      </xdr:nvSpPr>
      <xdr:spPr>
        <a:xfrm>
          <a:off x="2705744" y="1451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公営住宅】&#10;一人当たり面積グラフ枠">
          <a:extLst>
            <a:ext uri="{FF2B5EF4-FFF2-40B4-BE49-F238E27FC236}">
              <a16:creationId xmlns:a16="http://schemas.microsoft.com/office/drawing/2014/main" id="{00000000-0008-0000-0E00-00003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08" name="【公営住宅】&#10;一人当たり面積最小値テキスト">
          <a:extLst>
            <a:ext uri="{FF2B5EF4-FFF2-40B4-BE49-F238E27FC236}">
              <a16:creationId xmlns:a16="http://schemas.microsoft.com/office/drawing/2014/main" id="{00000000-0008-0000-0E00-000034010000}"/>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10" name="【公営住宅】&#10;一人当たり面積最大値テキスト">
          <a:extLst>
            <a:ext uri="{FF2B5EF4-FFF2-40B4-BE49-F238E27FC236}">
              <a16:creationId xmlns:a16="http://schemas.microsoft.com/office/drawing/2014/main" id="{00000000-0008-0000-0E00-000036010000}"/>
            </a:ext>
          </a:extLst>
        </xdr:cNvPr>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162813</xdr:rowOff>
    </xdr:from>
    <xdr:ext cx="469744" cy="259045"/>
    <xdr:sp macro="" textlink="">
      <xdr:nvSpPr>
        <xdr:cNvPr id="312" name="【公営住宅】&#10;一人当たり面積平均値テキスト">
          <a:extLst>
            <a:ext uri="{FF2B5EF4-FFF2-40B4-BE49-F238E27FC236}">
              <a16:creationId xmlns:a16="http://schemas.microsoft.com/office/drawing/2014/main" id="{00000000-0008-0000-0E00-000038010000}"/>
            </a:ext>
          </a:extLst>
        </xdr:cNvPr>
        <xdr:cNvSpPr txBox="1"/>
      </xdr:nvSpPr>
      <xdr:spPr>
        <a:xfrm>
          <a:off x="10515600" y="1473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13" name="フローチャート: 判断 312">
          <a:extLst>
            <a:ext uri="{FF2B5EF4-FFF2-40B4-BE49-F238E27FC236}">
              <a16:creationId xmlns:a16="http://schemas.microsoft.com/office/drawing/2014/main" id="{00000000-0008-0000-0E00-000039010000}"/>
            </a:ext>
          </a:extLst>
        </xdr:cNvPr>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14" name="フローチャート: 判断 313">
          <a:extLst>
            <a:ext uri="{FF2B5EF4-FFF2-40B4-BE49-F238E27FC236}">
              <a16:creationId xmlns:a16="http://schemas.microsoft.com/office/drawing/2014/main" id="{00000000-0008-0000-0E00-00003A010000}"/>
            </a:ext>
          </a:extLst>
        </xdr:cNvPr>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15" name="フローチャート: 判断 314">
          <a:extLst>
            <a:ext uri="{FF2B5EF4-FFF2-40B4-BE49-F238E27FC236}">
              <a16:creationId xmlns:a16="http://schemas.microsoft.com/office/drawing/2014/main" id="{00000000-0008-0000-0E00-00003B010000}"/>
            </a:ext>
          </a:extLst>
        </xdr:cNvPr>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28611</xdr:rowOff>
    </xdr:from>
    <xdr:to>
      <xdr:col>41</xdr:col>
      <xdr:colOff>101600</xdr:colOff>
      <xdr:row>86</xdr:row>
      <xdr:rowOff>130211</xdr:rowOff>
    </xdr:to>
    <xdr:sp macro="" textlink="">
      <xdr:nvSpPr>
        <xdr:cNvPr id="316" name="フローチャート: 判断 315">
          <a:extLst>
            <a:ext uri="{FF2B5EF4-FFF2-40B4-BE49-F238E27FC236}">
              <a16:creationId xmlns:a16="http://schemas.microsoft.com/office/drawing/2014/main" id="{00000000-0008-0000-0E00-00003C010000}"/>
            </a:ext>
          </a:extLst>
        </xdr:cNvPr>
        <xdr:cNvSpPr/>
      </xdr:nvSpPr>
      <xdr:spPr>
        <a:xfrm>
          <a:off x="7810500" y="147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51308</xdr:rowOff>
    </xdr:from>
    <xdr:to>
      <xdr:col>55</xdr:col>
      <xdr:colOff>50800</xdr:colOff>
      <xdr:row>85</xdr:row>
      <xdr:rowOff>152908</xdr:rowOff>
    </xdr:to>
    <xdr:sp macro="" textlink="">
      <xdr:nvSpPr>
        <xdr:cNvPr id="322" name="楕円 321">
          <a:extLst>
            <a:ext uri="{FF2B5EF4-FFF2-40B4-BE49-F238E27FC236}">
              <a16:creationId xmlns:a16="http://schemas.microsoft.com/office/drawing/2014/main" id="{00000000-0008-0000-0E00-000042010000}"/>
            </a:ext>
          </a:extLst>
        </xdr:cNvPr>
        <xdr:cNvSpPr/>
      </xdr:nvSpPr>
      <xdr:spPr>
        <a:xfrm>
          <a:off x="104267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74185</xdr:rowOff>
    </xdr:from>
    <xdr:ext cx="469744" cy="259045"/>
    <xdr:sp macro="" textlink="">
      <xdr:nvSpPr>
        <xdr:cNvPr id="323" name="【公営住宅】&#10;一人当たり面積該当値テキスト">
          <a:extLst>
            <a:ext uri="{FF2B5EF4-FFF2-40B4-BE49-F238E27FC236}">
              <a16:creationId xmlns:a16="http://schemas.microsoft.com/office/drawing/2014/main" id="{00000000-0008-0000-0E00-000043010000}"/>
            </a:ext>
          </a:extLst>
        </xdr:cNvPr>
        <xdr:cNvSpPr txBox="1"/>
      </xdr:nvSpPr>
      <xdr:spPr>
        <a:xfrm>
          <a:off x="10515600" y="1447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52451</xdr:rowOff>
    </xdr:from>
    <xdr:to>
      <xdr:col>50</xdr:col>
      <xdr:colOff>165100</xdr:colOff>
      <xdr:row>85</xdr:row>
      <xdr:rowOff>154051</xdr:rowOff>
    </xdr:to>
    <xdr:sp macro="" textlink="">
      <xdr:nvSpPr>
        <xdr:cNvPr id="324" name="楕円 323">
          <a:extLst>
            <a:ext uri="{FF2B5EF4-FFF2-40B4-BE49-F238E27FC236}">
              <a16:creationId xmlns:a16="http://schemas.microsoft.com/office/drawing/2014/main" id="{00000000-0008-0000-0E00-000044010000}"/>
            </a:ext>
          </a:extLst>
        </xdr:cNvPr>
        <xdr:cNvSpPr/>
      </xdr:nvSpPr>
      <xdr:spPr>
        <a:xfrm>
          <a:off x="9588500" y="1462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102108</xdr:rowOff>
    </xdr:from>
    <xdr:to>
      <xdr:col>55</xdr:col>
      <xdr:colOff>0</xdr:colOff>
      <xdr:row>85</xdr:row>
      <xdr:rowOff>103251</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flipV="1">
          <a:off x="9639300" y="1467535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49349</xdr:rowOff>
    </xdr:from>
    <xdr:to>
      <xdr:col>46</xdr:col>
      <xdr:colOff>38100</xdr:colOff>
      <xdr:row>85</xdr:row>
      <xdr:rowOff>150949</xdr:rowOff>
    </xdr:to>
    <xdr:sp macro="" textlink="">
      <xdr:nvSpPr>
        <xdr:cNvPr id="326" name="楕円 325">
          <a:extLst>
            <a:ext uri="{FF2B5EF4-FFF2-40B4-BE49-F238E27FC236}">
              <a16:creationId xmlns:a16="http://schemas.microsoft.com/office/drawing/2014/main" id="{00000000-0008-0000-0E00-000046010000}"/>
            </a:ext>
          </a:extLst>
        </xdr:cNvPr>
        <xdr:cNvSpPr/>
      </xdr:nvSpPr>
      <xdr:spPr>
        <a:xfrm>
          <a:off x="86995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100149</xdr:rowOff>
    </xdr:from>
    <xdr:to>
      <xdr:col>50</xdr:col>
      <xdr:colOff>114300</xdr:colOff>
      <xdr:row>85</xdr:row>
      <xdr:rowOff>103251</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8750300" y="14673399"/>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122317</xdr:rowOff>
    </xdr:from>
    <xdr:ext cx="469744" cy="259045"/>
    <xdr:sp macro="" textlink="">
      <xdr:nvSpPr>
        <xdr:cNvPr id="328" name="n_1aveValue【公営住宅】&#10;一人当たり面積">
          <a:extLst>
            <a:ext uri="{FF2B5EF4-FFF2-40B4-BE49-F238E27FC236}">
              <a16:creationId xmlns:a16="http://schemas.microsoft.com/office/drawing/2014/main" id="{00000000-0008-0000-0E00-000048010000}"/>
            </a:ext>
          </a:extLst>
        </xdr:cNvPr>
        <xdr:cNvSpPr txBox="1"/>
      </xdr:nvSpPr>
      <xdr:spPr>
        <a:xfrm>
          <a:off x="9391727" y="1486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109745</xdr:rowOff>
    </xdr:from>
    <xdr:ext cx="469744" cy="259045"/>
    <xdr:sp macro="" textlink="">
      <xdr:nvSpPr>
        <xdr:cNvPr id="329" name="n_2aveValue【公営住宅】&#10;一人当たり面積">
          <a:extLst>
            <a:ext uri="{FF2B5EF4-FFF2-40B4-BE49-F238E27FC236}">
              <a16:creationId xmlns:a16="http://schemas.microsoft.com/office/drawing/2014/main" id="{00000000-0008-0000-0E00-000049010000}"/>
            </a:ext>
          </a:extLst>
        </xdr:cNvPr>
        <xdr:cNvSpPr txBox="1"/>
      </xdr:nvSpPr>
      <xdr:spPr>
        <a:xfrm>
          <a:off x="8515427" y="148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146738</xdr:rowOff>
    </xdr:from>
    <xdr:ext cx="469744" cy="259045"/>
    <xdr:sp macro="" textlink="">
      <xdr:nvSpPr>
        <xdr:cNvPr id="330" name="n_3aveValue【公営住宅】&#10;一人当たり面積">
          <a:extLst>
            <a:ext uri="{FF2B5EF4-FFF2-40B4-BE49-F238E27FC236}">
              <a16:creationId xmlns:a16="http://schemas.microsoft.com/office/drawing/2014/main" id="{00000000-0008-0000-0E00-00004A010000}"/>
            </a:ext>
          </a:extLst>
        </xdr:cNvPr>
        <xdr:cNvSpPr txBox="1"/>
      </xdr:nvSpPr>
      <xdr:spPr>
        <a:xfrm>
          <a:off x="7626427" y="1454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170578</xdr:rowOff>
    </xdr:from>
    <xdr:ext cx="469744" cy="259045"/>
    <xdr:sp macro="" textlink="">
      <xdr:nvSpPr>
        <xdr:cNvPr id="331" name="n_1mainValue【公営住宅】&#10;一人当たり面積">
          <a:extLst>
            <a:ext uri="{FF2B5EF4-FFF2-40B4-BE49-F238E27FC236}">
              <a16:creationId xmlns:a16="http://schemas.microsoft.com/office/drawing/2014/main" id="{00000000-0008-0000-0E00-00004B010000}"/>
            </a:ext>
          </a:extLst>
        </xdr:cNvPr>
        <xdr:cNvSpPr txBox="1"/>
      </xdr:nvSpPr>
      <xdr:spPr>
        <a:xfrm>
          <a:off x="9391727" y="1440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167476</xdr:rowOff>
    </xdr:from>
    <xdr:ext cx="469744" cy="259045"/>
    <xdr:sp macro="" textlink="">
      <xdr:nvSpPr>
        <xdr:cNvPr id="332" name="n_2mainValue【公営住宅】&#10;一人当たり面積">
          <a:extLst>
            <a:ext uri="{FF2B5EF4-FFF2-40B4-BE49-F238E27FC236}">
              <a16:creationId xmlns:a16="http://schemas.microsoft.com/office/drawing/2014/main" id="{00000000-0008-0000-0E00-00004C010000}"/>
            </a:ext>
          </a:extLst>
        </xdr:cNvPr>
        <xdr:cNvSpPr txBox="1"/>
      </xdr:nvSpPr>
      <xdr:spPr>
        <a:xfrm>
          <a:off x="8515427" y="1439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3" name="【認定こども園・幼稚園・保育所】&#10;有形固定資産減価償却率グラフ枠">
          <a:extLst>
            <a:ext uri="{FF2B5EF4-FFF2-40B4-BE49-F238E27FC236}">
              <a16:creationId xmlns:a16="http://schemas.microsoft.com/office/drawing/2014/main" id="{00000000-0008-0000-0E00-00007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75" name="【認定こども園・幼稚園・保育所】&#10;有形固定資産減価償却率最小値テキスト">
          <a:extLst>
            <a:ext uri="{FF2B5EF4-FFF2-40B4-BE49-F238E27FC236}">
              <a16:creationId xmlns:a16="http://schemas.microsoft.com/office/drawing/2014/main" id="{00000000-0008-0000-0E00-000077010000}"/>
            </a:ext>
          </a:extLst>
        </xdr:cNvPr>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7" name="【認定こども園・幼稚園・保育所】&#10;有形固定資産減価償却率最大値テキスト">
          <a:extLst>
            <a:ext uri="{FF2B5EF4-FFF2-40B4-BE49-F238E27FC236}">
              <a16:creationId xmlns:a16="http://schemas.microsoft.com/office/drawing/2014/main" id="{00000000-0008-0000-0E00-000079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379" name="【認定こども園・幼稚園・保育所】&#10;有形固定資産減価償却率平均値テキスト">
          <a:extLst>
            <a:ext uri="{FF2B5EF4-FFF2-40B4-BE49-F238E27FC236}">
              <a16:creationId xmlns:a16="http://schemas.microsoft.com/office/drawing/2014/main" id="{00000000-0008-0000-0E00-00007B010000}"/>
            </a:ext>
          </a:extLst>
        </xdr:cNvPr>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80" name="フローチャート: 判断 379">
          <a:extLst>
            <a:ext uri="{FF2B5EF4-FFF2-40B4-BE49-F238E27FC236}">
              <a16:creationId xmlns:a16="http://schemas.microsoft.com/office/drawing/2014/main" id="{00000000-0008-0000-0E00-00007C010000}"/>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81" name="フローチャート: 判断 380">
          <a:extLst>
            <a:ext uri="{FF2B5EF4-FFF2-40B4-BE49-F238E27FC236}">
              <a16:creationId xmlns:a16="http://schemas.microsoft.com/office/drawing/2014/main" id="{00000000-0008-0000-0E00-00007D010000}"/>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82" name="フローチャート: 判断 381">
          <a:extLst>
            <a:ext uri="{FF2B5EF4-FFF2-40B4-BE49-F238E27FC236}">
              <a16:creationId xmlns:a16="http://schemas.microsoft.com/office/drawing/2014/main" id="{00000000-0008-0000-0E00-00007E010000}"/>
            </a:ext>
          </a:extLst>
        </xdr:cNvPr>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383" name="フローチャート: 判断 382">
          <a:extLst>
            <a:ext uri="{FF2B5EF4-FFF2-40B4-BE49-F238E27FC236}">
              <a16:creationId xmlns:a16="http://schemas.microsoft.com/office/drawing/2014/main" id="{00000000-0008-0000-0E00-00007F010000}"/>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53159</xdr:rowOff>
    </xdr:from>
    <xdr:to>
      <xdr:col>85</xdr:col>
      <xdr:colOff>177800</xdr:colOff>
      <xdr:row>39</xdr:row>
      <xdr:rowOff>154759</xdr:rowOff>
    </xdr:to>
    <xdr:sp macro="" textlink="">
      <xdr:nvSpPr>
        <xdr:cNvPr id="389" name="楕円 388">
          <a:extLst>
            <a:ext uri="{FF2B5EF4-FFF2-40B4-BE49-F238E27FC236}">
              <a16:creationId xmlns:a16="http://schemas.microsoft.com/office/drawing/2014/main" id="{00000000-0008-0000-0E00-000085010000}"/>
            </a:ext>
          </a:extLst>
        </xdr:cNvPr>
        <xdr:cNvSpPr/>
      </xdr:nvSpPr>
      <xdr:spPr>
        <a:xfrm>
          <a:off x="162687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31586</xdr:rowOff>
    </xdr:from>
    <xdr:ext cx="405111" cy="259045"/>
    <xdr:sp macro="" textlink="">
      <xdr:nvSpPr>
        <xdr:cNvPr id="390" name="【認定こども園・幼稚園・保育所】&#10;有形固定資産減価償却率該当値テキスト">
          <a:extLst>
            <a:ext uri="{FF2B5EF4-FFF2-40B4-BE49-F238E27FC236}">
              <a16:creationId xmlns:a16="http://schemas.microsoft.com/office/drawing/2014/main" id="{00000000-0008-0000-0E00-000086010000}"/>
            </a:ext>
          </a:extLst>
        </xdr:cNvPr>
        <xdr:cNvSpPr txBox="1"/>
      </xdr:nvSpPr>
      <xdr:spPr>
        <a:xfrm>
          <a:off x="16357600"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80917</xdr:rowOff>
    </xdr:from>
    <xdr:to>
      <xdr:col>81</xdr:col>
      <xdr:colOff>101600</xdr:colOff>
      <xdr:row>40</xdr:row>
      <xdr:rowOff>11067</xdr:rowOff>
    </xdr:to>
    <xdr:sp macro="" textlink="">
      <xdr:nvSpPr>
        <xdr:cNvPr id="391" name="楕円 390">
          <a:extLst>
            <a:ext uri="{FF2B5EF4-FFF2-40B4-BE49-F238E27FC236}">
              <a16:creationId xmlns:a16="http://schemas.microsoft.com/office/drawing/2014/main" id="{00000000-0008-0000-0E00-000087010000}"/>
            </a:ext>
          </a:extLst>
        </xdr:cNvPr>
        <xdr:cNvSpPr/>
      </xdr:nvSpPr>
      <xdr:spPr>
        <a:xfrm>
          <a:off x="15430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103959</xdr:rowOff>
    </xdr:from>
    <xdr:to>
      <xdr:col>85</xdr:col>
      <xdr:colOff>127000</xdr:colOff>
      <xdr:row>39</xdr:row>
      <xdr:rowOff>131717</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flipV="1">
          <a:off x="15481300" y="679050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111941</xdr:rowOff>
    </xdr:from>
    <xdr:to>
      <xdr:col>76</xdr:col>
      <xdr:colOff>165100</xdr:colOff>
      <xdr:row>40</xdr:row>
      <xdr:rowOff>42091</xdr:rowOff>
    </xdr:to>
    <xdr:sp macro="" textlink="">
      <xdr:nvSpPr>
        <xdr:cNvPr id="393" name="楕円 392">
          <a:extLst>
            <a:ext uri="{FF2B5EF4-FFF2-40B4-BE49-F238E27FC236}">
              <a16:creationId xmlns:a16="http://schemas.microsoft.com/office/drawing/2014/main" id="{00000000-0008-0000-0E00-000089010000}"/>
            </a:ext>
          </a:extLst>
        </xdr:cNvPr>
        <xdr:cNvSpPr/>
      </xdr:nvSpPr>
      <xdr:spPr>
        <a:xfrm>
          <a:off x="14541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131717</xdr:rowOff>
    </xdr:from>
    <xdr:to>
      <xdr:col>81</xdr:col>
      <xdr:colOff>50800</xdr:colOff>
      <xdr:row>39</xdr:row>
      <xdr:rowOff>162741</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flipV="1">
          <a:off x="14592300" y="681826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395" name="n_1aveValue【認定こども園・幼稚園・保育所】&#10;有形固定資産減価償却率">
          <a:extLst>
            <a:ext uri="{FF2B5EF4-FFF2-40B4-BE49-F238E27FC236}">
              <a16:creationId xmlns:a16="http://schemas.microsoft.com/office/drawing/2014/main" id="{00000000-0008-0000-0E00-00008B010000}"/>
            </a:ext>
          </a:extLst>
        </xdr:cNvPr>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396" name="n_2aveValue【認定こども園・幼稚園・保育所】&#10;有形固定資産減価償却率">
          <a:extLst>
            <a:ext uri="{FF2B5EF4-FFF2-40B4-BE49-F238E27FC236}">
              <a16:creationId xmlns:a16="http://schemas.microsoft.com/office/drawing/2014/main" id="{00000000-0008-0000-0E00-00008C010000}"/>
            </a:ext>
          </a:extLst>
        </xdr:cNvPr>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397" name="n_3aveValue【認定こども園・幼稚園・保育所】&#10;有形固定資産減価償却率">
          <a:extLst>
            <a:ext uri="{FF2B5EF4-FFF2-40B4-BE49-F238E27FC236}">
              <a16:creationId xmlns:a16="http://schemas.microsoft.com/office/drawing/2014/main" id="{00000000-0008-0000-0E00-00008D010000}"/>
            </a:ext>
          </a:extLst>
        </xdr:cNvPr>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2194</xdr:rowOff>
    </xdr:from>
    <xdr:ext cx="405111" cy="259045"/>
    <xdr:sp macro="" textlink="">
      <xdr:nvSpPr>
        <xdr:cNvPr id="398" name="n_1mainValue【認定こども園・幼稚園・保育所】&#10;有形固定資産減価償却率">
          <a:extLst>
            <a:ext uri="{FF2B5EF4-FFF2-40B4-BE49-F238E27FC236}">
              <a16:creationId xmlns:a16="http://schemas.microsoft.com/office/drawing/2014/main" id="{00000000-0008-0000-0E00-00008E010000}"/>
            </a:ext>
          </a:extLst>
        </xdr:cNvPr>
        <xdr:cNvSpPr txBox="1"/>
      </xdr:nvSpPr>
      <xdr:spPr>
        <a:xfrm>
          <a:off x="152660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33218</xdr:rowOff>
    </xdr:from>
    <xdr:ext cx="405111" cy="259045"/>
    <xdr:sp macro="" textlink="">
      <xdr:nvSpPr>
        <xdr:cNvPr id="399" name="n_2mainValue【認定こども園・幼稚園・保育所】&#10;有形固定資産減価償却率">
          <a:extLst>
            <a:ext uri="{FF2B5EF4-FFF2-40B4-BE49-F238E27FC236}">
              <a16:creationId xmlns:a16="http://schemas.microsoft.com/office/drawing/2014/main" id="{00000000-0008-0000-0E00-00008F010000}"/>
            </a:ext>
          </a:extLst>
        </xdr:cNvPr>
        <xdr:cNvSpPr txBox="1"/>
      </xdr:nvSpPr>
      <xdr:spPr>
        <a:xfrm>
          <a:off x="143897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2" name="【認定こども園・幼稚園・保育所】&#10;一人当たり面積グラフ枠">
          <a:extLst>
            <a:ext uri="{FF2B5EF4-FFF2-40B4-BE49-F238E27FC236}">
              <a16:creationId xmlns:a16="http://schemas.microsoft.com/office/drawing/2014/main" id="{00000000-0008-0000-0E00-0000A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24" name="【認定こども園・幼稚園・保育所】&#10;一人当たり面積最小値テキスト">
          <a:extLst>
            <a:ext uri="{FF2B5EF4-FFF2-40B4-BE49-F238E27FC236}">
              <a16:creationId xmlns:a16="http://schemas.microsoft.com/office/drawing/2014/main" id="{00000000-0008-0000-0E00-0000A8010000}"/>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26" name="【認定こども園・幼稚園・保育所】&#10;一人当たり面積最大値テキスト">
          <a:extLst>
            <a:ext uri="{FF2B5EF4-FFF2-40B4-BE49-F238E27FC236}">
              <a16:creationId xmlns:a16="http://schemas.microsoft.com/office/drawing/2014/main" id="{00000000-0008-0000-0E00-0000AA010000}"/>
            </a:ext>
          </a:extLst>
        </xdr:cNvPr>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28" name="【認定こども園・幼稚園・保育所】&#10;一人当たり面積平均値テキスト">
          <a:extLst>
            <a:ext uri="{FF2B5EF4-FFF2-40B4-BE49-F238E27FC236}">
              <a16:creationId xmlns:a16="http://schemas.microsoft.com/office/drawing/2014/main" id="{00000000-0008-0000-0E00-0000AC010000}"/>
            </a:ext>
          </a:extLst>
        </xdr:cNvPr>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59690</xdr:rowOff>
    </xdr:from>
    <xdr:to>
      <xdr:col>102</xdr:col>
      <xdr:colOff>165100</xdr:colOff>
      <xdr:row>37</xdr:row>
      <xdr:rowOff>161290</xdr:rowOff>
    </xdr:to>
    <xdr:sp macro="" textlink="">
      <xdr:nvSpPr>
        <xdr:cNvPr id="432" name="フローチャート: 判断 431">
          <a:extLst>
            <a:ext uri="{FF2B5EF4-FFF2-40B4-BE49-F238E27FC236}">
              <a16:creationId xmlns:a16="http://schemas.microsoft.com/office/drawing/2014/main" id="{00000000-0008-0000-0E00-0000B0010000}"/>
            </a:ext>
          </a:extLst>
        </xdr:cNvPr>
        <xdr:cNvSpPr/>
      </xdr:nvSpPr>
      <xdr:spPr>
        <a:xfrm>
          <a:off x="19494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170180</xdr:rowOff>
    </xdr:from>
    <xdr:to>
      <xdr:col>116</xdr:col>
      <xdr:colOff>114300</xdr:colOff>
      <xdr:row>40</xdr:row>
      <xdr:rowOff>100330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221107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148607</xdr:rowOff>
    </xdr:from>
    <xdr:ext cx="469744" cy="259045"/>
    <xdr:sp macro="" textlink="">
      <xdr:nvSpPr>
        <xdr:cNvPr id="439" name="【認定こども園・幼稚園・保育所】&#10;一人当たり面積該当値テキスト">
          <a:extLst>
            <a:ext uri="{FF2B5EF4-FFF2-40B4-BE49-F238E27FC236}">
              <a16:creationId xmlns:a16="http://schemas.microsoft.com/office/drawing/2014/main" id="{00000000-0008-0000-0E00-0000B7010000}"/>
            </a:ext>
          </a:extLst>
        </xdr:cNvPr>
        <xdr:cNvSpPr txBox="1"/>
      </xdr:nvSpPr>
      <xdr:spPr>
        <a:xfrm>
          <a:off x="22199600" y="683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170180</xdr:rowOff>
    </xdr:from>
    <xdr:to>
      <xdr:col>112</xdr:col>
      <xdr:colOff>38100</xdr:colOff>
      <xdr:row>40</xdr:row>
      <xdr:rowOff>100330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21272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49530</xdr:rowOff>
    </xdr:from>
    <xdr:to>
      <xdr:col>116</xdr:col>
      <xdr:colOff>63500</xdr:colOff>
      <xdr:row>40</xdr:row>
      <xdr:rowOff>49530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21323300" y="69075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158750</xdr:rowOff>
    </xdr:from>
    <xdr:to>
      <xdr:col>107</xdr:col>
      <xdr:colOff>101600</xdr:colOff>
      <xdr:row>40</xdr:row>
      <xdr:rowOff>88900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20383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38100</xdr:rowOff>
    </xdr:from>
    <xdr:to>
      <xdr:col>111</xdr:col>
      <xdr:colOff>177800</xdr:colOff>
      <xdr:row>40</xdr:row>
      <xdr:rowOff>49530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20434300" y="68961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444" name="n_1aveValue【認定こども園・幼稚園・保育所】&#10;一人当たり面積">
          <a:extLst>
            <a:ext uri="{FF2B5EF4-FFF2-40B4-BE49-F238E27FC236}">
              <a16:creationId xmlns:a16="http://schemas.microsoft.com/office/drawing/2014/main" id="{00000000-0008-0000-0E00-0000BC010000}"/>
            </a:ext>
          </a:extLst>
        </xdr:cNvPr>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45" name="n_2aveValue【認定こども園・幼稚園・保育所】&#10;一人当たり面積">
          <a:extLst>
            <a:ext uri="{FF2B5EF4-FFF2-40B4-BE49-F238E27FC236}">
              <a16:creationId xmlns:a16="http://schemas.microsoft.com/office/drawing/2014/main" id="{00000000-0008-0000-0E00-0000BD010000}"/>
            </a:ext>
          </a:extLst>
        </xdr:cNvPr>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6367</xdr:rowOff>
    </xdr:from>
    <xdr:ext cx="469744" cy="259045"/>
    <xdr:sp macro="" textlink="">
      <xdr:nvSpPr>
        <xdr:cNvPr id="446" name="n_3aveValue【認定こども園・幼稚園・保育所】&#10;一人当たり面積">
          <a:extLst>
            <a:ext uri="{FF2B5EF4-FFF2-40B4-BE49-F238E27FC236}">
              <a16:creationId xmlns:a16="http://schemas.microsoft.com/office/drawing/2014/main" id="{00000000-0008-0000-0E00-0000BE010000}"/>
            </a:ext>
          </a:extLst>
        </xdr:cNvPr>
        <xdr:cNvSpPr txBox="1"/>
      </xdr:nvSpPr>
      <xdr:spPr>
        <a:xfrm>
          <a:off x="19310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91457</xdr:rowOff>
    </xdr:from>
    <xdr:ext cx="469744" cy="259045"/>
    <xdr:sp macro="" textlink="">
      <xdr:nvSpPr>
        <xdr:cNvPr id="447" name="n_1mainValue【認定こども園・幼稚園・保育所】&#10;一人当たり面積">
          <a:extLst>
            <a:ext uri="{FF2B5EF4-FFF2-40B4-BE49-F238E27FC236}">
              <a16:creationId xmlns:a16="http://schemas.microsoft.com/office/drawing/2014/main" id="{00000000-0008-0000-0E00-0000BF010000}"/>
            </a:ext>
          </a:extLst>
        </xdr:cNvPr>
        <xdr:cNvSpPr txBox="1"/>
      </xdr:nvSpPr>
      <xdr:spPr>
        <a:xfrm>
          <a:off x="210757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80027</xdr:rowOff>
    </xdr:from>
    <xdr:ext cx="469744" cy="259045"/>
    <xdr:sp macro="" textlink="">
      <xdr:nvSpPr>
        <xdr:cNvPr id="448" name="n_2mainValue【認定こども園・幼稚園・保育所】&#10;一人当たり面積">
          <a:extLst>
            <a:ext uri="{FF2B5EF4-FFF2-40B4-BE49-F238E27FC236}">
              <a16:creationId xmlns:a16="http://schemas.microsoft.com/office/drawing/2014/main" id="{00000000-0008-0000-0E00-0000C0010000}"/>
            </a:ext>
          </a:extLst>
        </xdr:cNvPr>
        <xdr:cNvSpPr txBox="1"/>
      </xdr:nvSpPr>
      <xdr:spPr>
        <a:xfrm>
          <a:off x="20199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学校施設】&#10;有形固定資産減価償却率グラフ枠">
          <a:extLst>
            <a:ext uri="{FF2B5EF4-FFF2-40B4-BE49-F238E27FC236}">
              <a16:creationId xmlns:a16="http://schemas.microsoft.com/office/drawing/2014/main" id="{00000000-0008-0000-0E00-0000D8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74" name="【学校施設】&#10;有形固定資産減価償却率最小値テキスト">
          <a:extLst>
            <a:ext uri="{FF2B5EF4-FFF2-40B4-BE49-F238E27FC236}">
              <a16:creationId xmlns:a16="http://schemas.microsoft.com/office/drawing/2014/main" id="{00000000-0008-0000-0E00-0000DA010000}"/>
            </a:ext>
          </a:extLst>
        </xdr:cNvPr>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76" name="【学校施設】&#10;有形固定資産減価償却率最大値テキスト">
          <a:extLst>
            <a:ext uri="{FF2B5EF4-FFF2-40B4-BE49-F238E27FC236}">
              <a16:creationId xmlns:a16="http://schemas.microsoft.com/office/drawing/2014/main" id="{00000000-0008-0000-0E00-0000DC010000}"/>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478" name="【学校施設】&#10;有形固定資産減価償却率平均値テキスト">
          <a:extLst>
            <a:ext uri="{FF2B5EF4-FFF2-40B4-BE49-F238E27FC236}">
              <a16:creationId xmlns:a16="http://schemas.microsoft.com/office/drawing/2014/main" id="{00000000-0008-0000-0E00-0000DE010000}"/>
            </a:ext>
          </a:extLst>
        </xdr:cNvPr>
        <xdr:cNvSpPr txBox="1"/>
      </xdr:nvSpPr>
      <xdr:spPr>
        <a:xfrm>
          <a:off x="16357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90170</xdr:rowOff>
    </xdr:from>
    <xdr:to>
      <xdr:col>85</xdr:col>
      <xdr:colOff>177800</xdr:colOff>
      <xdr:row>62</xdr:row>
      <xdr:rowOff>20320</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16268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68597</xdr:rowOff>
    </xdr:from>
    <xdr:ext cx="405111" cy="259045"/>
    <xdr:sp macro="" textlink="">
      <xdr:nvSpPr>
        <xdr:cNvPr id="489" name="【学校施設】&#10;有形固定資産減価償却率該当値テキスト">
          <a:extLst>
            <a:ext uri="{FF2B5EF4-FFF2-40B4-BE49-F238E27FC236}">
              <a16:creationId xmlns:a16="http://schemas.microsoft.com/office/drawing/2014/main" id="{00000000-0008-0000-0E00-0000E9010000}"/>
            </a:ext>
          </a:extLst>
        </xdr:cNvPr>
        <xdr:cNvSpPr txBox="1"/>
      </xdr:nvSpPr>
      <xdr:spPr>
        <a:xfrm>
          <a:off x="16357600"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113030</xdr:rowOff>
    </xdr:from>
    <xdr:to>
      <xdr:col>81</xdr:col>
      <xdr:colOff>101600</xdr:colOff>
      <xdr:row>62</xdr:row>
      <xdr:rowOff>43180</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15430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140970</xdr:rowOff>
    </xdr:from>
    <xdr:to>
      <xdr:col>85</xdr:col>
      <xdr:colOff>127000</xdr:colOff>
      <xdr:row>61</xdr:row>
      <xdr:rowOff>163830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flipV="1">
          <a:off x="15481300" y="10599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135890</xdr:rowOff>
    </xdr:from>
    <xdr:to>
      <xdr:col>76</xdr:col>
      <xdr:colOff>165100</xdr:colOff>
      <xdr:row>62</xdr:row>
      <xdr:rowOff>66040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14541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163830</xdr:rowOff>
    </xdr:from>
    <xdr:to>
      <xdr:col>81</xdr:col>
      <xdr:colOff>50800</xdr:colOff>
      <xdr:row>62</xdr:row>
      <xdr:rowOff>15240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14592300" y="10622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494" name="n_1aveValue【学校施設】&#10;有形固定資産減価償却率">
          <a:extLst>
            <a:ext uri="{FF2B5EF4-FFF2-40B4-BE49-F238E27FC236}">
              <a16:creationId xmlns:a16="http://schemas.microsoft.com/office/drawing/2014/main" id="{00000000-0008-0000-0E00-0000EE010000}"/>
            </a:ext>
          </a:extLst>
        </xdr:cNvPr>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495" name="n_2aveValue【学校施設】&#10;有形固定資産減価償却率">
          <a:extLst>
            <a:ext uri="{FF2B5EF4-FFF2-40B4-BE49-F238E27FC236}">
              <a16:creationId xmlns:a16="http://schemas.microsoft.com/office/drawing/2014/main" id="{00000000-0008-0000-0E00-0000EF010000}"/>
            </a:ext>
          </a:extLst>
        </xdr:cNvPr>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496" name="n_3aveValue【学校施設】&#10;有形固定資産減価償却率">
          <a:extLst>
            <a:ext uri="{FF2B5EF4-FFF2-40B4-BE49-F238E27FC236}">
              <a16:creationId xmlns:a16="http://schemas.microsoft.com/office/drawing/2014/main" id="{00000000-0008-0000-0E00-0000F0010000}"/>
            </a:ext>
          </a:extLst>
        </xdr:cNvPr>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34307</xdr:rowOff>
    </xdr:from>
    <xdr:ext cx="405111" cy="259045"/>
    <xdr:sp macro="" textlink="">
      <xdr:nvSpPr>
        <xdr:cNvPr id="497" name="n_1mainValue【学校施設】&#10;有形固定資産減価償却率">
          <a:extLst>
            <a:ext uri="{FF2B5EF4-FFF2-40B4-BE49-F238E27FC236}">
              <a16:creationId xmlns:a16="http://schemas.microsoft.com/office/drawing/2014/main" id="{00000000-0008-0000-0E00-0000F1010000}"/>
            </a:ext>
          </a:extLst>
        </xdr:cNvPr>
        <xdr:cNvSpPr txBox="1"/>
      </xdr:nvSpPr>
      <xdr:spPr>
        <a:xfrm>
          <a:off x="152660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57167</xdr:rowOff>
    </xdr:from>
    <xdr:ext cx="405111" cy="259045"/>
    <xdr:sp macro="" textlink="">
      <xdr:nvSpPr>
        <xdr:cNvPr id="498" name="n_2mainValue【学校施設】&#10;有形固定資産減価償却率">
          <a:extLst>
            <a:ext uri="{FF2B5EF4-FFF2-40B4-BE49-F238E27FC236}">
              <a16:creationId xmlns:a16="http://schemas.microsoft.com/office/drawing/2014/main" id="{00000000-0008-0000-0E00-0000F2010000}"/>
            </a:ext>
          </a:extLst>
        </xdr:cNvPr>
        <xdr:cNvSpPr txBox="1"/>
      </xdr:nvSpPr>
      <xdr:spPr>
        <a:xfrm>
          <a:off x="14389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a:extLst>
            <a:ext uri="{FF2B5EF4-FFF2-40B4-BE49-F238E27FC236}">
              <a16:creationId xmlns:a16="http://schemas.microsoft.com/office/drawing/2014/main" id="{00000000-0008-0000-0E00-00000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22" name="【学校施設】&#10;一人当たり面積最小値テキスト">
          <a:extLst>
            <a:ext uri="{FF2B5EF4-FFF2-40B4-BE49-F238E27FC236}">
              <a16:creationId xmlns:a16="http://schemas.microsoft.com/office/drawing/2014/main" id="{00000000-0008-0000-0E00-00000A020000}"/>
            </a:ext>
          </a:extLst>
        </xdr:cNvPr>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24" name="【学校施設】&#10;一人当たり面積最大値テキスト">
          <a:extLst>
            <a:ext uri="{FF2B5EF4-FFF2-40B4-BE49-F238E27FC236}">
              <a16:creationId xmlns:a16="http://schemas.microsoft.com/office/drawing/2014/main" id="{00000000-0008-0000-0E00-00000C020000}"/>
            </a:ext>
          </a:extLst>
        </xdr:cNvPr>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526" name="【学校施設】&#10;一人当たり面積平均値テキスト">
          <a:extLst>
            <a:ext uri="{FF2B5EF4-FFF2-40B4-BE49-F238E27FC236}">
              <a16:creationId xmlns:a16="http://schemas.microsoft.com/office/drawing/2014/main" id="{00000000-0008-0000-0E00-00000E020000}"/>
            </a:ext>
          </a:extLst>
        </xdr:cNvPr>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864</xdr:rowOff>
    </xdr:from>
    <xdr:to>
      <xdr:col>102</xdr:col>
      <xdr:colOff>165100</xdr:colOff>
      <xdr:row>62</xdr:row>
      <xdr:rowOff>102464</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194945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169113</xdr:rowOff>
    </xdr:from>
    <xdr:to>
      <xdr:col>116</xdr:col>
      <xdr:colOff>114300</xdr:colOff>
      <xdr:row>62</xdr:row>
      <xdr:rowOff>99263</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22110700" y="1062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20540</xdr:rowOff>
    </xdr:from>
    <xdr:ext cx="469744" cy="259045"/>
    <xdr:sp macro="" textlink="">
      <xdr:nvSpPr>
        <xdr:cNvPr id="537" name="【学校施設】&#10;一人当たり面積該当値テキスト">
          <a:extLst>
            <a:ext uri="{FF2B5EF4-FFF2-40B4-BE49-F238E27FC236}">
              <a16:creationId xmlns:a16="http://schemas.microsoft.com/office/drawing/2014/main" id="{00000000-0008-0000-0E00-000019020000}"/>
            </a:ext>
          </a:extLst>
        </xdr:cNvPr>
        <xdr:cNvSpPr txBox="1"/>
      </xdr:nvSpPr>
      <xdr:spPr>
        <a:xfrm>
          <a:off x="22199600" y="1047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1321</xdr:rowOff>
    </xdr:from>
    <xdr:to>
      <xdr:col>112</xdr:col>
      <xdr:colOff>38100</xdr:colOff>
      <xdr:row>62</xdr:row>
      <xdr:rowOff>102921</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21272500" y="1063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48463</xdr:rowOff>
    </xdr:from>
    <xdr:to>
      <xdr:col>116</xdr:col>
      <xdr:colOff>63500</xdr:colOff>
      <xdr:row>62</xdr:row>
      <xdr:rowOff>52121</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flipV="1">
          <a:off x="21323300" y="10678363"/>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5893</xdr:rowOff>
    </xdr:from>
    <xdr:to>
      <xdr:col>107</xdr:col>
      <xdr:colOff>101600</xdr:colOff>
      <xdr:row>62</xdr:row>
      <xdr:rowOff>107493</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20383500" y="106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52121</xdr:rowOff>
    </xdr:from>
    <xdr:to>
      <xdr:col>111</xdr:col>
      <xdr:colOff>177800</xdr:colOff>
      <xdr:row>62</xdr:row>
      <xdr:rowOff>56693</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flipV="1">
          <a:off x="20434300" y="1068202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542" name="n_1aveValue【学校施設】&#10;一人当たり面積">
          <a:extLst>
            <a:ext uri="{FF2B5EF4-FFF2-40B4-BE49-F238E27FC236}">
              <a16:creationId xmlns:a16="http://schemas.microsoft.com/office/drawing/2014/main" id="{00000000-0008-0000-0E00-00001E020000}"/>
            </a:ext>
          </a:extLst>
        </xdr:cNvPr>
        <xdr:cNvSpPr txBox="1"/>
      </xdr:nvSpPr>
      <xdr:spPr>
        <a:xfrm>
          <a:off x="210757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543" name="n_2aveValue【学校施設】&#10;一人当たり面積">
          <a:extLst>
            <a:ext uri="{FF2B5EF4-FFF2-40B4-BE49-F238E27FC236}">
              <a16:creationId xmlns:a16="http://schemas.microsoft.com/office/drawing/2014/main" id="{00000000-0008-0000-0E00-00001F020000}"/>
            </a:ext>
          </a:extLst>
        </xdr:cNvPr>
        <xdr:cNvSpPr txBox="1"/>
      </xdr:nvSpPr>
      <xdr:spPr>
        <a:xfrm>
          <a:off x="20199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118991</xdr:rowOff>
    </xdr:from>
    <xdr:ext cx="469744" cy="259045"/>
    <xdr:sp macro="" textlink="">
      <xdr:nvSpPr>
        <xdr:cNvPr id="544" name="n_3aveValue【学校施設】&#10;一人当たり面積">
          <a:extLst>
            <a:ext uri="{FF2B5EF4-FFF2-40B4-BE49-F238E27FC236}">
              <a16:creationId xmlns:a16="http://schemas.microsoft.com/office/drawing/2014/main" id="{00000000-0008-0000-0E00-000020020000}"/>
            </a:ext>
          </a:extLst>
        </xdr:cNvPr>
        <xdr:cNvSpPr txBox="1"/>
      </xdr:nvSpPr>
      <xdr:spPr>
        <a:xfrm>
          <a:off x="19310427" y="1040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119448</xdr:rowOff>
    </xdr:from>
    <xdr:ext cx="469744" cy="259045"/>
    <xdr:sp macro="" textlink="">
      <xdr:nvSpPr>
        <xdr:cNvPr id="545" name="n_1mainValue【学校施設】&#10;一人当たり面積">
          <a:extLst>
            <a:ext uri="{FF2B5EF4-FFF2-40B4-BE49-F238E27FC236}">
              <a16:creationId xmlns:a16="http://schemas.microsoft.com/office/drawing/2014/main" id="{00000000-0008-0000-0E00-000021020000}"/>
            </a:ext>
          </a:extLst>
        </xdr:cNvPr>
        <xdr:cNvSpPr txBox="1"/>
      </xdr:nvSpPr>
      <xdr:spPr>
        <a:xfrm>
          <a:off x="21075727" y="104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124020</xdr:rowOff>
    </xdr:from>
    <xdr:ext cx="469744" cy="259045"/>
    <xdr:sp macro="" textlink="">
      <xdr:nvSpPr>
        <xdr:cNvPr id="546" name="n_2mainValue【学校施設】&#10;一人当たり面積">
          <a:extLst>
            <a:ext uri="{FF2B5EF4-FFF2-40B4-BE49-F238E27FC236}">
              <a16:creationId xmlns:a16="http://schemas.microsoft.com/office/drawing/2014/main" id="{00000000-0008-0000-0E00-000022020000}"/>
            </a:ext>
          </a:extLst>
        </xdr:cNvPr>
        <xdr:cNvSpPr txBox="1"/>
      </xdr:nvSpPr>
      <xdr:spPr>
        <a:xfrm>
          <a:off x="20199427" y="1041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1" name="【児童館】&#10;有形固定資産減価償却率グラフ枠">
          <a:extLst>
            <a:ext uri="{FF2B5EF4-FFF2-40B4-BE49-F238E27FC236}">
              <a16:creationId xmlns:a16="http://schemas.microsoft.com/office/drawing/2014/main" id="{00000000-0008-0000-0E00-00003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573" name="【児童館】&#10;有形固定資産減価償却率最小値テキスト">
          <a:extLst>
            <a:ext uri="{FF2B5EF4-FFF2-40B4-BE49-F238E27FC236}">
              <a16:creationId xmlns:a16="http://schemas.microsoft.com/office/drawing/2014/main" id="{00000000-0008-0000-0E00-00003D020000}"/>
            </a:ext>
          </a:extLst>
        </xdr:cNvPr>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5" name="【児童館】&#10;有形固定資産減価償却率最大値テキスト">
          <a:extLst>
            <a:ext uri="{FF2B5EF4-FFF2-40B4-BE49-F238E27FC236}">
              <a16:creationId xmlns:a16="http://schemas.microsoft.com/office/drawing/2014/main" id="{00000000-0008-0000-0E00-00003F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46100</xdr:rowOff>
    </xdr:from>
    <xdr:ext cx="405111" cy="259045"/>
    <xdr:sp macro="" textlink="">
      <xdr:nvSpPr>
        <xdr:cNvPr id="577" name="【児童館】&#10;有形固定資産減価償却率平均値テキスト">
          <a:extLst>
            <a:ext uri="{FF2B5EF4-FFF2-40B4-BE49-F238E27FC236}">
              <a16:creationId xmlns:a16="http://schemas.microsoft.com/office/drawing/2014/main" id="{00000000-0008-0000-0E00-000041020000}"/>
            </a:ext>
          </a:extLst>
        </xdr:cNvPr>
        <xdr:cNvSpPr txBox="1"/>
      </xdr:nvSpPr>
      <xdr:spPr>
        <a:xfrm>
          <a:off x="16357600" y="1393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132624</xdr:rowOff>
    </xdr:from>
    <xdr:to>
      <xdr:col>72</xdr:col>
      <xdr:colOff>38100</xdr:colOff>
      <xdr:row>82</xdr:row>
      <xdr:rowOff>62774</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13652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72208</xdr:rowOff>
    </xdr:from>
    <xdr:to>
      <xdr:col>85</xdr:col>
      <xdr:colOff>177800</xdr:colOff>
      <xdr:row>84</xdr:row>
      <xdr:rowOff>2358</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162687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50635</xdr:rowOff>
    </xdr:from>
    <xdr:ext cx="405111" cy="259045"/>
    <xdr:sp macro="" textlink="">
      <xdr:nvSpPr>
        <xdr:cNvPr id="588" name="【児童館】&#10;有形固定資産減価償却率該当値テキスト">
          <a:extLst>
            <a:ext uri="{FF2B5EF4-FFF2-40B4-BE49-F238E27FC236}">
              <a16:creationId xmlns:a16="http://schemas.microsoft.com/office/drawing/2014/main" id="{00000000-0008-0000-0E00-00004C020000}"/>
            </a:ext>
          </a:extLst>
        </xdr:cNvPr>
        <xdr:cNvSpPr txBox="1"/>
      </xdr:nvSpPr>
      <xdr:spPr>
        <a:xfrm>
          <a:off x="16357600"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44450</xdr:rowOff>
    </xdr:from>
    <xdr:to>
      <xdr:col>81</xdr:col>
      <xdr:colOff>101600</xdr:colOff>
      <xdr:row>83</xdr:row>
      <xdr:rowOff>146050</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1543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95250</xdr:rowOff>
    </xdr:from>
    <xdr:to>
      <xdr:col>85</xdr:col>
      <xdr:colOff>127000</xdr:colOff>
      <xdr:row>83</xdr:row>
      <xdr:rowOff>123008</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5481300" y="1432560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80373</xdr:rowOff>
    </xdr:from>
    <xdr:to>
      <xdr:col>76</xdr:col>
      <xdr:colOff>165100</xdr:colOff>
      <xdr:row>84</xdr:row>
      <xdr:rowOff>10523</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14541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95250</xdr:rowOff>
    </xdr:from>
    <xdr:to>
      <xdr:col>81</xdr:col>
      <xdr:colOff>50800</xdr:colOff>
      <xdr:row>83</xdr:row>
      <xdr:rowOff>131173</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14592300" y="143256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164209</xdr:rowOff>
    </xdr:from>
    <xdr:ext cx="405111" cy="259045"/>
    <xdr:sp macro="" textlink="">
      <xdr:nvSpPr>
        <xdr:cNvPr id="593" name="n_1aveValue【児童館】&#10;有形固定資産減価償却率">
          <a:extLst>
            <a:ext uri="{FF2B5EF4-FFF2-40B4-BE49-F238E27FC236}">
              <a16:creationId xmlns:a16="http://schemas.microsoft.com/office/drawing/2014/main" id="{00000000-0008-0000-0E00-000051020000}"/>
            </a:ext>
          </a:extLst>
        </xdr:cNvPr>
        <xdr:cNvSpPr txBox="1"/>
      </xdr:nvSpPr>
      <xdr:spPr>
        <a:xfrm>
          <a:off x="152660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31948</xdr:rowOff>
    </xdr:from>
    <xdr:ext cx="405111" cy="259045"/>
    <xdr:sp macro="" textlink="">
      <xdr:nvSpPr>
        <xdr:cNvPr id="594" name="n_2aveValue【児童館】&#10;有形固定資産減価償却率">
          <a:extLst>
            <a:ext uri="{FF2B5EF4-FFF2-40B4-BE49-F238E27FC236}">
              <a16:creationId xmlns:a16="http://schemas.microsoft.com/office/drawing/2014/main" id="{00000000-0008-0000-0E00-000052020000}"/>
            </a:ext>
          </a:extLst>
        </xdr:cNvPr>
        <xdr:cNvSpPr txBox="1"/>
      </xdr:nvSpPr>
      <xdr:spPr>
        <a:xfrm>
          <a:off x="14389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79301</xdr:rowOff>
    </xdr:from>
    <xdr:ext cx="405111" cy="259045"/>
    <xdr:sp macro="" textlink="">
      <xdr:nvSpPr>
        <xdr:cNvPr id="595" name="n_3aveValue【児童館】&#10;有形固定資産減価償却率">
          <a:extLst>
            <a:ext uri="{FF2B5EF4-FFF2-40B4-BE49-F238E27FC236}">
              <a16:creationId xmlns:a16="http://schemas.microsoft.com/office/drawing/2014/main" id="{00000000-0008-0000-0E00-000053020000}"/>
            </a:ext>
          </a:extLst>
        </xdr:cNvPr>
        <xdr:cNvSpPr txBox="1"/>
      </xdr:nvSpPr>
      <xdr:spPr>
        <a:xfrm>
          <a:off x="135007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137177</xdr:rowOff>
    </xdr:from>
    <xdr:ext cx="405111" cy="259045"/>
    <xdr:sp macro="" textlink="">
      <xdr:nvSpPr>
        <xdr:cNvPr id="596" name="n_1mainValue【児童館】&#10;有形固定資産減価償却率">
          <a:extLst>
            <a:ext uri="{FF2B5EF4-FFF2-40B4-BE49-F238E27FC236}">
              <a16:creationId xmlns:a16="http://schemas.microsoft.com/office/drawing/2014/main" id="{00000000-0008-0000-0E00-000054020000}"/>
            </a:ext>
          </a:extLst>
        </xdr:cNvPr>
        <xdr:cNvSpPr txBox="1"/>
      </xdr:nvSpPr>
      <xdr:spPr>
        <a:xfrm>
          <a:off x="15266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1650</xdr:rowOff>
    </xdr:from>
    <xdr:ext cx="405111" cy="259045"/>
    <xdr:sp macro="" textlink="">
      <xdr:nvSpPr>
        <xdr:cNvPr id="597" name="n_2mainValue【児童館】&#10;有形固定資産減価償却率">
          <a:extLst>
            <a:ext uri="{FF2B5EF4-FFF2-40B4-BE49-F238E27FC236}">
              <a16:creationId xmlns:a16="http://schemas.microsoft.com/office/drawing/2014/main" id="{00000000-0008-0000-0E00-000055020000}"/>
            </a:ext>
          </a:extLst>
        </xdr:cNvPr>
        <xdr:cNvSpPr txBox="1"/>
      </xdr:nvSpPr>
      <xdr:spPr>
        <a:xfrm>
          <a:off x="143897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0" name="【児童館】&#10;一人当たり面積グラフ枠">
          <a:extLst>
            <a:ext uri="{FF2B5EF4-FFF2-40B4-BE49-F238E27FC236}">
              <a16:creationId xmlns:a16="http://schemas.microsoft.com/office/drawing/2014/main" id="{00000000-0008-0000-0E00-00006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22" name="【児童館】&#10;一人当たり面積最小値テキスト">
          <a:extLst>
            <a:ext uri="{FF2B5EF4-FFF2-40B4-BE49-F238E27FC236}">
              <a16:creationId xmlns:a16="http://schemas.microsoft.com/office/drawing/2014/main" id="{00000000-0008-0000-0E00-00006E02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24" name="【児童館】&#10;一人当たり面積最大値テキスト">
          <a:extLst>
            <a:ext uri="{FF2B5EF4-FFF2-40B4-BE49-F238E27FC236}">
              <a16:creationId xmlns:a16="http://schemas.microsoft.com/office/drawing/2014/main" id="{00000000-0008-0000-0E00-000070020000}"/>
            </a:ext>
          </a:extLst>
        </xdr:cNvPr>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626" name="【児童館】&#10;一人当たり面積平均値テキスト">
          <a:extLst>
            <a:ext uri="{FF2B5EF4-FFF2-40B4-BE49-F238E27FC236}">
              <a16:creationId xmlns:a16="http://schemas.microsoft.com/office/drawing/2014/main" id="{00000000-0008-0000-0E00-000072020000}"/>
            </a:ext>
          </a:extLst>
        </xdr:cNvPr>
        <xdr:cNvSpPr txBox="1"/>
      </xdr:nvSpPr>
      <xdr:spPr>
        <a:xfrm>
          <a:off x="221996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27" name="フローチャート: 判断 626">
          <a:extLst>
            <a:ext uri="{FF2B5EF4-FFF2-40B4-BE49-F238E27FC236}">
              <a16:creationId xmlns:a16="http://schemas.microsoft.com/office/drawing/2014/main" id="{00000000-0008-0000-0E00-000073020000}"/>
            </a:ext>
          </a:extLst>
        </xdr:cNvPr>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628" name="フローチャート: 判断 627">
          <a:extLst>
            <a:ext uri="{FF2B5EF4-FFF2-40B4-BE49-F238E27FC236}">
              <a16:creationId xmlns:a16="http://schemas.microsoft.com/office/drawing/2014/main" id="{00000000-0008-0000-0E00-000074020000}"/>
            </a:ext>
          </a:extLst>
        </xdr:cNvPr>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29" name="フローチャート: 判断 628">
          <a:extLst>
            <a:ext uri="{FF2B5EF4-FFF2-40B4-BE49-F238E27FC236}">
              <a16:creationId xmlns:a16="http://schemas.microsoft.com/office/drawing/2014/main" id="{00000000-0008-0000-0E00-000075020000}"/>
            </a:ext>
          </a:extLst>
        </xdr:cNvPr>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630" name="フローチャート: 判断 629">
          <a:extLst>
            <a:ext uri="{FF2B5EF4-FFF2-40B4-BE49-F238E27FC236}">
              <a16:creationId xmlns:a16="http://schemas.microsoft.com/office/drawing/2014/main" id="{00000000-0008-0000-0E00-000076020000}"/>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135889</xdr:rowOff>
    </xdr:from>
    <xdr:to>
      <xdr:col>116</xdr:col>
      <xdr:colOff>114300</xdr:colOff>
      <xdr:row>85</xdr:row>
      <xdr:rowOff>66039</xdr:rowOff>
    </xdr:to>
    <xdr:sp macro="" textlink="">
      <xdr:nvSpPr>
        <xdr:cNvPr id="636" name="楕円 635">
          <a:extLst>
            <a:ext uri="{FF2B5EF4-FFF2-40B4-BE49-F238E27FC236}">
              <a16:creationId xmlns:a16="http://schemas.microsoft.com/office/drawing/2014/main" id="{00000000-0008-0000-0E00-00007C020000}"/>
            </a:ext>
          </a:extLst>
        </xdr:cNvPr>
        <xdr:cNvSpPr/>
      </xdr:nvSpPr>
      <xdr:spPr>
        <a:xfrm>
          <a:off x="22110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158766</xdr:rowOff>
    </xdr:from>
    <xdr:ext cx="469744" cy="259045"/>
    <xdr:sp macro="" textlink="">
      <xdr:nvSpPr>
        <xdr:cNvPr id="637" name="【児童館】&#10;一人当たり面積該当値テキスト">
          <a:extLst>
            <a:ext uri="{FF2B5EF4-FFF2-40B4-BE49-F238E27FC236}">
              <a16:creationId xmlns:a16="http://schemas.microsoft.com/office/drawing/2014/main" id="{00000000-0008-0000-0E00-00007D020000}"/>
            </a:ext>
          </a:extLst>
        </xdr:cNvPr>
        <xdr:cNvSpPr txBox="1"/>
      </xdr:nvSpPr>
      <xdr:spPr>
        <a:xfrm>
          <a:off x="22199600"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135889</xdr:rowOff>
    </xdr:from>
    <xdr:to>
      <xdr:col>112</xdr:col>
      <xdr:colOff>38100</xdr:colOff>
      <xdr:row>85</xdr:row>
      <xdr:rowOff>66039</xdr:rowOff>
    </xdr:to>
    <xdr:sp macro="" textlink="">
      <xdr:nvSpPr>
        <xdr:cNvPr id="638" name="楕円 637">
          <a:extLst>
            <a:ext uri="{FF2B5EF4-FFF2-40B4-BE49-F238E27FC236}">
              <a16:creationId xmlns:a16="http://schemas.microsoft.com/office/drawing/2014/main" id="{00000000-0008-0000-0E00-00007E020000}"/>
            </a:ext>
          </a:extLst>
        </xdr:cNvPr>
        <xdr:cNvSpPr/>
      </xdr:nvSpPr>
      <xdr:spPr>
        <a:xfrm>
          <a:off x="21272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15239</xdr:rowOff>
    </xdr:from>
    <xdr:to>
      <xdr:col>116</xdr:col>
      <xdr:colOff>63500</xdr:colOff>
      <xdr:row>85</xdr:row>
      <xdr:rowOff>15239</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21323300" y="14588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135889</xdr:rowOff>
    </xdr:from>
    <xdr:to>
      <xdr:col>107</xdr:col>
      <xdr:colOff>101600</xdr:colOff>
      <xdr:row>85</xdr:row>
      <xdr:rowOff>66039</xdr:rowOff>
    </xdr:to>
    <xdr:sp macro="" textlink="">
      <xdr:nvSpPr>
        <xdr:cNvPr id="640" name="楕円 639">
          <a:extLst>
            <a:ext uri="{FF2B5EF4-FFF2-40B4-BE49-F238E27FC236}">
              <a16:creationId xmlns:a16="http://schemas.microsoft.com/office/drawing/2014/main" id="{00000000-0008-0000-0E00-000080020000}"/>
            </a:ext>
          </a:extLst>
        </xdr:cNvPr>
        <xdr:cNvSpPr/>
      </xdr:nvSpPr>
      <xdr:spPr>
        <a:xfrm>
          <a:off x="20383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15239</xdr:rowOff>
    </xdr:from>
    <xdr:to>
      <xdr:col>111</xdr:col>
      <xdr:colOff>177800</xdr:colOff>
      <xdr:row>85</xdr:row>
      <xdr:rowOff>15239</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20434300" y="14588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34307</xdr:rowOff>
    </xdr:from>
    <xdr:ext cx="469744" cy="259045"/>
    <xdr:sp macro="" textlink="">
      <xdr:nvSpPr>
        <xdr:cNvPr id="642" name="n_1aveValue【児童館】&#10;一人当たり面積">
          <a:extLst>
            <a:ext uri="{FF2B5EF4-FFF2-40B4-BE49-F238E27FC236}">
              <a16:creationId xmlns:a16="http://schemas.microsoft.com/office/drawing/2014/main" id="{00000000-0008-0000-0E00-000082020000}"/>
            </a:ext>
          </a:extLst>
        </xdr:cNvPr>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38116</xdr:rowOff>
    </xdr:from>
    <xdr:ext cx="469744" cy="259045"/>
    <xdr:sp macro="" textlink="">
      <xdr:nvSpPr>
        <xdr:cNvPr id="643" name="n_2aveValue【児童館】&#10;一人当たり面積">
          <a:extLst>
            <a:ext uri="{FF2B5EF4-FFF2-40B4-BE49-F238E27FC236}">
              <a16:creationId xmlns:a16="http://schemas.microsoft.com/office/drawing/2014/main" id="{00000000-0008-0000-0E00-000083020000}"/>
            </a:ext>
          </a:extLst>
        </xdr:cNvPr>
        <xdr:cNvSpPr txBox="1"/>
      </xdr:nvSpPr>
      <xdr:spPr>
        <a:xfrm>
          <a:off x="20199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644" name="n_3aveValue【児童館】&#10;一人当たり面積">
          <a:extLst>
            <a:ext uri="{FF2B5EF4-FFF2-40B4-BE49-F238E27FC236}">
              <a16:creationId xmlns:a16="http://schemas.microsoft.com/office/drawing/2014/main" id="{00000000-0008-0000-0E00-000084020000}"/>
            </a:ext>
          </a:extLst>
        </xdr:cNvPr>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82566</xdr:rowOff>
    </xdr:from>
    <xdr:ext cx="469744" cy="259045"/>
    <xdr:sp macro="" textlink="">
      <xdr:nvSpPr>
        <xdr:cNvPr id="645" name="n_1mainValue【児童館】&#10;一人当たり面積">
          <a:extLst>
            <a:ext uri="{FF2B5EF4-FFF2-40B4-BE49-F238E27FC236}">
              <a16:creationId xmlns:a16="http://schemas.microsoft.com/office/drawing/2014/main" id="{00000000-0008-0000-0E00-000085020000}"/>
            </a:ext>
          </a:extLst>
        </xdr:cNvPr>
        <xdr:cNvSpPr txBox="1"/>
      </xdr:nvSpPr>
      <xdr:spPr>
        <a:xfrm>
          <a:off x="21075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82566</xdr:rowOff>
    </xdr:from>
    <xdr:ext cx="469744" cy="259045"/>
    <xdr:sp macro="" textlink="">
      <xdr:nvSpPr>
        <xdr:cNvPr id="646" name="n_2mainValue【児童館】&#10;一人当たり面積">
          <a:extLst>
            <a:ext uri="{FF2B5EF4-FFF2-40B4-BE49-F238E27FC236}">
              <a16:creationId xmlns:a16="http://schemas.microsoft.com/office/drawing/2014/main" id="{00000000-0008-0000-0E00-000086020000}"/>
            </a:ext>
          </a:extLst>
        </xdr:cNvPr>
        <xdr:cNvSpPr txBox="1"/>
      </xdr:nvSpPr>
      <xdr:spPr>
        <a:xfrm>
          <a:off x="20199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a:extLst>
            <a:ext uri="{FF2B5EF4-FFF2-40B4-BE49-F238E27FC236}">
              <a16:creationId xmlns:a16="http://schemas.microsoft.com/office/drawing/2014/main" id="{00000000-0008-0000-0E00-00009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73" name="【公民館】&#10;有形固定資産減価償却率最小値テキスト">
          <a:extLst>
            <a:ext uri="{FF2B5EF4-FFF2-40B4-BE49-F238E27FC236}">
              <a16:creationId xmlns:a16="http://schemas.microsoft.com/office/drawing/2014/main" id="{00000000-0008-0000-0E00-0000A1020000}"/>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5" name="【公民館】&#10;有形固定資産減価償却率最大値テキスト">
          <a:extLst>
            <a:ext uri="{FF2B5EF4-FFF2-40B4-BE49-F238E27FC236}">
              <a16:creationId xmlns:a16="http://schemas.microsoft.com/office/drawing/2014/main" id="{00000000-0008-0000-0E00-0000A3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169108</xdr:rowOff>
    </xdr:from>
    <xdr:ext cx="405111" cy="259045"/>
    <xdr:sp macro="" textlink="">
      <xdr:nvSpPr>
        <xdr:cNvPr id="677" name="【公民館】&#10;有形固定資産減価償却率平均値テキスト">
          <a:extLst>
            <a:ext uri="{FF2B5EF4-FFF2-40B4-BE49-F238E27FC236}">
              <a16:creationId xmlns:a16="http://schemas.microsoft.com/office/drawing/2014/main" id="{00000000-0008-0000-0E00-0000A5020000}"/>
            </a:ext>
          </a:extLst>
        </xdr:cNvPr>
        <xdr:cNvSpPr txBox="1"/>
      </xdr:nvSpPr>
      <xdr:spPr>
        <a:xfrm>
          <a:off x="16357600" y="17485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79" name="フローチャート: 判断 678">
          <a:extLst>
            <a:ext uri="{FF2B5EF4-FFF2-40B4-BE49-F238E27FC236}">
              <a16:creationId xmlns:a16="http://schemas.microsoft.com/office/drawing/2014/main" id="{00000000-0008-0000-0E00-0000A7020000}"/>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80" name="フローチャート: 判断 679">
          <a:extLst>
            <a:ext uri="{FF2B5EF4-FFF2-40B4-BE49-F238E27FC236}">
              <a16:creationId xmlns:a16="http://schemas.microsoft.com/office/drawing/2014/main" id="{00000000-0008-0000-0E00-0000A8020000}"/>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9071</xdr:rowOff>
    </xdr:from>
    <xdr:to>
      <xdr:col>72</xdr:col>
      <xdr:colOff>38100</xdr:colOff>
      <xdr:row>103</xdr:row>
      <xdr:rowOff>110671</xdr:rowOff>
    </xdr:to>
    <xdr:sp macro="" textlink="">
      <xdr:nvSpPr>
        <xdr:cNvPr id="681" name="フローチャート: 判断 680">
          <a:extLst>
            <a:ext uri="{FF2B5EF4-FFF2-40B4-BE49-F238E27FC236}">
              <a16:creationId xmlns:a16="http://schemas.microsoft.com/office/drawing/2014/main" id="{00000000-0008-0000-0E00-0000A9020000}"/>
            </a:ext>
          </a:extLst>
        </xdr:cNvPr>
        <xdr:cNvSpPr/>
      </xdr:nvSpPr>
      <xdr:spPr>
        <a:xfrm>
          <a:off x="13652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165826</xdr:rowOff>
    </xdr:from>
    <xdr:to>
      <xdr:col>85</xdr:col>
      <xdr:colOff>177800</xdr:colOff>
      <xdr:row>103</xdr:row>
      <xdr:rowOff>95976</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62687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144253</xdr:rowOff>
    </xdr:from>
    <xdr:ext cx="405111" cy="259045"/>
    <xdr:sp macro="" textlink="">
      <xdr:nvSpPr>
        <xdr:cNvPr id="688" name="【公民館】&#10;有形固定資産減価償却率該当値テキスト">
          <a:extLst>
            <a:ext uri="{FF2B5EF4-FFF2-40B4-BE49-F238E27FC236}">
              <a16:creationId xmlns:a16="http://schemas.microsoft.com/office/drawing/2014/main" id="{00000000-0008-0000-0E00-0000B0020000}"/>
            </a:ext>
          </a:extLst>
        </xdr:cNvPr>
        <xdr:cNvSpPr txBox="1"/>
      </xdr:nvSpPr>
      <xdr:spPr>
        <a:xfrm>
          <a:off x="16357600" y="1763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20501</xdr:rowOff>
    </xdr:from>
    <xdr:to>
      <xdr:col>81</xdr:col>
      <xdr:colOff>101600</xdr:colOff>
      <xdr:row>103</xdr:row>
      <xdr:rowOff>122101</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5430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45176</xdr:rowOff>
    </xdr:from>
    <xdr:to>
      <xdr:col>85</xdr:col>
      <xdr:colOff>127000</xdr:colOff>
      <xdr:row>103</xdr:row>
      <xdr:rowOff>71301</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flipV="1">
          <a:off x="15481300" y="1770452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49893</xdr:rowOff>
    </xdr:from>
    <xdr:to>
      <xdr:col>76</xdr:col>
      <xdr:colOff>165100</xdr:colOff>
      <xdr:row>103</xdr:row>
      <xdr:rowOff>151493</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14541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71301</xdr:rowOff>
    </xdr:from>
    <xdr:to>
      <xdr:col>81</xdr:col>
      <xdr:colOff>50800</xdr:colOff>
      <xdr:row>103</xdr:row>
      <xdr:rowOff>100693</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flipV="1">
          <a:off x="14592300" y="177306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112503</xdr:rowOff>
    </xdr:from>
    <xdr:ext cx="405111" cy="259045"/>
    <xdr:sp macro="" textlink="">
      <xdr:nvSpPr>
        <xdr:cNvPr id="693" name="n_1aveValue【公民館】&#10;有形固定資産減価償却率">
          <a:extLst>
            <a:ext uri="{FF2B5EF4-FFF2-40B4-BE49-F238E27FC236}">
              <a16:creationId xmlns:a16="http://schemas.microsoft.com/office/drawing/2014/main" id="{00000000-0008-0000-0E00-0000B5020000}"/>
            </a:ext>
          </a:extLst>
        </xdr:cNvPr>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694" name="n_2aveValue【公民館】&#10;有形固定資産減価償却率">
          <a:extLst>
            <a:ext uri="{FF2B5EF4-FFF2-40B4-BE49-F238E27FC236}">
              <a16:creationId xmlns:a16="http://schemas.microsoft.com/office/drawing/2014/main" id="{00000000-0008-0000-0E00-0000B6020000}"/>
            </a:ext>
          </a:extLst>
        </xdr:cNvPr>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127198</xdr:rowOff>
    </xdr:from>
    <xdr:ext cx="405111" cy="259045"/>
    <xdr:sp macro="" textlink="">
      <xdr:nvSpPr>
        <xdr:cNvPr id="695" name="n_3aveValue【公民館】&#10;有形固定資産減価償却率">
          <a:extLst>
            <a:ext uri="{FF2B5EF4-FFF2-40B4-BE49-F238E27FC236}">
              <a16:creationId xmlns:a16="http://schemas.microsoft.com/office/drawing/2014/main" id="{00000000-0008-0000-0E00-0000B7020000}"/>
            </a:ext>
          </a:extLst>
        </xdr:cNvPr>
        <xdr:cNvSpPr txBox="1"/>
      </xdr:nvSpPr>
      <xdr:spPr>
        <a:xfrm>
          <a:off x="135007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113228</xdr:rowOff>
    </xdr:from>
    <xdr:ext cx="405111" cy="259045"/>
    <xdr:sp macro="" textlink="">
      <xdr:nvSpPr>
        <xdr:cNvPr id="696" name="n_1mainValue【公民館】&#10;有形固定資産減価償却率">
          <a:extLst>
            <a:ext uri="{FF2B5EF4-FFF2-40B4-BE49-F238E27FC236}">
              <a16:creationId xmlns:a16="http://schemas.microsoft.com/office/drawing/2014/main" id="{00000000-0008-0000-0E00-0000B8020000}"/>
            </a:ext>
          </a:extLst>
        </xdr:cNvPr>
        <xdr:cNvSpPr txBox="1"/>
      </xdr:nvSpPr>
      <xdr:spPr>
        <a:xfrm>
          <a:off x="152660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142620</xdr:rowOff>
    </xdr:from>
    <xdr:ext cx="405111" cy="259045"/>
    <xdr:sp macro="" textlink="">
      <xdr:nvSpPr>
        <xdr:cNvPr id="697" name="n_2mainValue【公民館】&#10;有形固定資産減価償却率">
          <a:extLst>
            <a:ext uri="{FF2B5EF4-FFF2-40B4-BE49-F238E27FC236}">
              <a16:creationId xmlns:a16="http://schemas.microsoft.com/office/drawing/2014/main" id="{00000000-0008-0000-0E00-0000B9020000}"/>
            </a:ext>
          </a:extLst>
        </xdr:cNvPr>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00000000-0008-0000-0E00-0000D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4" name="【公民館】&#10;一人当たり面積最小値テキスト">
          <a:extLst>
            <a:ext uri="{FF2B5EF4-FFF2-40B4-BE49-F238E27FC236}">
              <a16:creationId xmlns:a16="http://schemas.microsoft.com/office/drawing/2014/main" id="{00000000-0008-0000-0E00-0000D402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26" name="【公民館】&#10;一人当たり面積最大値テキスト">
          <a:extLst>
            <a:ext uri="{FF2B5EF4-FFF2-40B4-BE49-F238E27FC236}">
              <a16:creationId xmlns:a16="http://schemas.microsoft.com/office/drawing/2014/main" id="{00000000-0008-0000-0E00-0000D6020000}"/>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728" name="【公民館】&#10;一人当たり面積平均値テキスト">
          <a:extLst>
            <a:ext uri="{FF2B5EF4-FFF2-40B4-BE49-F238E27FC236}">
              <a16:creationId xmlns:a16="http://schemas.microsoft.com/office/drawing/2014/main" id="{00000000-0008-0000-0E00-0000D8020000}"/>
            </a:ext>
          </a:extLst>
        </xdr:cNvPr>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56424</xdr:rowOff>
    </xdr:from>
    <xdr:to>
      <xdr:col>116</xdr:col>
      <xdr:colOff>114300</xdr:colOff>
      <xdr:row>105</xdr:row>
      <xdr:rowOff>158024</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221107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79301</xdr:rowOff>
    </xdr:from>
    <xdr:ext cx="469744" cy="259045"/>
    <xdr:sp macro="" textlink="">
      <xdr:nvSpPr>
        <xdr:cNvPr id="739" name="【公民館】&#10;一人当たり面積該当値テキスト">
          <a:extLst>
            <a:ext uri="{FF2B5EF4-FFF2-40B4-BE49-F238E27FC236}">
              <a16:creationId xmlns:a16="http://schemas.microsoft.com/office/drawing/2014/main" id="{00000000-0008-0000-0E00-0000E3020000}"/>
            </a:ext>
          </a:extLst>
        </xdr:cNvPr>
        <xdr:cNvSpPr txBox="1"/>
      </xdr:nvSpPr>
      <xdr:spPr>
        <a:xfrm>
          <a:off x="22199600" y="1791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59689</xdr:rowOff>
    </xdr:from>
    <xdr:to>
      <xdr:col>112</xdr:col>
      <xdr:colOff>38100</xdr:colOff>
      <xdr:row>105</xdr:row>
      <xdr:rowOff>161289</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21272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107224</xdr:rowOff>
    </xdr:from>
    <xdr:to>
      <xdr:col>116</xdr:col>
      <xdr:colOff>63500</xdr:colOff>
      <xdr:row>105</xdr:row>
      <xdr:rowOff>110489</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flipV="1">
          <a:off x="21323300" y="181094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56424</xdr:rowOff>
    </xdr:from>
    <xdr:to>
      <xdr:col>107</xdr:col>
      <xdr:colOff>101600</xdr:colOff>
      <xdr:row>105</xdr:row>
      <xdr:rowOff>158024</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20383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107224</xdr:rowOff>
    </xdr:from>
    <xdr:to>
      <xdr:col>111</xdr:col>
      <xdr:colOff>177800</xdr:colOff>
      <xdr:row>105</xdr:row>
      <xdr:rowOff>110489</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20434300" y="181094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25054</xdr:rowOff>
    </xdr:from>
    <xdr:ext cx="469744" cy="259045"/>
    <xdr:sp macro="" textlink="">
      <xdr:nvSpPr>
        <xdr:cNvPr id="744" name="n_1aveValue【公民館】&#10;一人当たり面積">
          <a:extLst>
            <a:ext uri="{FF2B5EF4-FFF2-40B4-BE49-F238E27FC236}">
              <a16:creationId xmlns:a16="http://schemas.microsoft.com/office/drawing/2014/main" id="{00000000-0008-0000-0E00-0000E8020000}"/>
            </a:ext>
          </a:extLst>
        </xdr:cNvPr>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745" name="n_2aveValue【公民館】&#10;一人当たり面積">
          <a:extLst>
            <a:ext uri="{FF2B5EF4-FFF2-40B4-BE49-F238E27FC236}">
              <a16:creationId xmlns:a16="http://schemas.microsoft.com/office/drawing/2014/main" id="{00000000-0008-0000-0E00-0000E9020000}"/>
            </a:ext>
          </a:extLst>
        </xdr:cNvPr>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746" name="n_3aveValue【公民館】&#10;一人当たり面積">
          <a:extLst>
            <a:ext uri="{FF2B5EF4-FFF2-40B4-BE49-F238E27FC236}">
              <a16:creationId xmlns:a16="http://schemas.microsoft.com/office/drawing/2014/main" id="{00000000-0008-0000-0E00-0000EA020000}"/>
            </a:ext>
          </a:extLst>
        </xdr:cNvPr>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6366</xdr:rowOff>
    </xdr:from>
    <xdr:ext cx="469744" cy="259045"/>
    <xdr:sp macro="" textlink="">
      <xdr:nvSpPr>
        <xdr:cNvPr id="747" name="n_1mainValue【公民館】&#10;一人当たり面積">
          <a:extLst>
            <a:ext uri="{FF2B5EF4-FFF2-40B4-BE49-F238E27FC236}">
              <a16:creationId xmlns:a16="http://schemas.microsoft.com/office/drawing/2014/main" id="{00000000-0008-0000-0E00-0000EB020000}"/>
            </a:ext>
          </a:extLst>
        </xdr:cNvPr>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3101</xdr:rowOff>
    </xdr:from>
    <xdr:ext cx="469744" cy="259045"/>
    <xdr:sp macro="" textlink="">
      <xdr:nvSpPr>
        <xdr:cNvPr id="748" name="n_2mainValue【公民館】&#10;一人当たり面積">
          <a:extLst>
            <a:ext uri="{FF2B5EF4-FFF2-40B4-BE49-F238E27FC236}">
              <a16:creationId xmlns:a16="http://schemas.microsoft.com/office/drawing/2014/main" id="{00000000-0008-0000-0E00-0000EC020000}"/>
            </a:ext>
          </a:extLst>
        </xdr:cNvPr>
        <xdr:cNvSpPr txBox="1"/>
      </xdr:nvSpPr>
      <xdr:spPr>
        <a:xfrm>
          <a:off x="20199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ほとんどの施設において類似団体平均と比較して低い数値となっている。これは東日本大震災で被災した学校や保育所について、災害復旧事業等で施設の建替えを行っていることや、東日本大震災復興交付金を活用して災害公営住宅を整備したことなどが要因と考えられる。しかしながら、その一方で多くの既存施設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年に整備したものが多く、建設から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老朽化が進んでいる状況である。今後、これらの施設は更新時期を迎えることから、施設の統廃合なども検討しつつ、施設の長寿命化を図ることで、公共施設等の計画的な管理・運営を推進するとともに、より効率的な財政運営に努めていきたい考え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33,674
33,564
73.60
20,155,676
18,283,805
690,287
7,129,862
9,895,279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71137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72753</xdr:rowOff>
    </xdr:from>
    <xdr:to>
      <xdr:col>20</xdr:col>
      <xdr:colOff>38100</xdr:colOff>
      <xdr:row>38</xdr:row>
      <xdr:rowOff>2903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123553</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44271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103777</xdr:rowOff>
    </xdr:from>
    <xdr:to>
      <xdr:col>15</xdr:col>
      <xdr:colOff>101600</xdr:colOff>
      <xdr:row>38</xdr:row>
      <xdr:rowOff>33927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123553</xdr:rowOff>
    </xdr:from>
    <xdr:to>
      <xdr:col>19</xdr:col>
      <xdr:colOff>177800</xdr:colOff>
      <xdr:row>37</xdr:row>
      <xdr:rowOff>154577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4672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F00-00004E000000}"/>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F00-00004F000000}"/>
            </a:ext>
          </a:extLst>
        </xdr:cNvPr>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133730</xdr:rowOff>
    </xdr:from>
    <xdr:ext cx="405111" cy="259045"/>
    <xdr:sp macro="" textlink="">
      <xdr:nvSpPr>
        <xdr:cNvPr id="80" name="n_3aveValue【図書館】&#10;有形固定資産減価償却率">
          <a:extLst>
            <a:ext uri="{FF2B5EF4-FFF2-40B4-BE49-F238E27FC236}">
              <a16:creationId xmlns:a16="http://schemas.microsoft.com/office/drawing/2014/main" id="{00000000-0008-0000-0F00-000050000000}"/>
            </a:ext>
          </a:extLst>
        </xdr:cNvPr>
        <xdr:cNvSpPr txBox="1"/>
      </xdr:nvSpPr>
      <xdr:spPr>
        <a:xfrm>
          <a:off x="1816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19430</xdr:rowOff>
    </xdr:from>
    <xdr:ext cx="405111" cy="259045"/>
    <xdr:sp macro="" textlink="">
      <xdr:nvSpPr>
        <xdr:cNvPr id="81" name="n_1mainValue【図書館】&#10;有形固定資産減価償却率">
          <a:extLst>
            <a:ext uri="{FF2B5EF4-FFF2-40B4-BE49-F238E27FC236}">
              <a16:creationId xmlns:a16="http://schemas.microsoft.com/office/drawing/2014/main" id="{00000000-0008-0000-0F00-000051000000}"/>
            </a:ext>
          </a:extLst>
        </xdr:cNvPr>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50454</xdr:rowOff>
    </xdr:from>
    <xdr:ext cx="405111" cy="259045"/>
    <xdr:sp macro="" textlink="">
      <xdr:nvSpPr>
        <xdr:cNvPr id="82" name="n_2mainValue【図書館】&#10;有形固定資産減価償却率">
          <a:extLst>
            <a:ext uri="{FF2B5EF4-FFF2-40B4-BE49-F238E27FC236}">
              <a16:creationId xmlns:a16="http://schemas.microsoft.com/office/drawing/2014/main" id="{00000000-0008-0000-0F00-000052000000}"/>
            </a:ext>
          </a:extLst>
        </xdr:cNvPr>
        <xdr:cNvSpPr txBox="1"/>
      </xdr:nvSpPr>
      <xdr:spPr>
        <a:xfrm>
          <a:off x="2705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00000000-0008-0000-0F00-00006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3" name="【図書館】&#10;一人当たり面積最小値テキスト">
          <a:extLst>
            <a:ext uri="{FF2B5EF4-FFF2-40B4-BE49-F238E27FC236}">
              <a16:creationId xmlns:a16="http://schemas.microsoft.com/office/drawing/2014/main" id="{00000000-0008-0000-0F00-000067000000}"/>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5" name="【図書館】&#10;一人当たり面積最大値テキスト">
          <a:extLst>
            <a:ext uri="{FF2B5EF4-FFF2-40B4-BE49-F238E27FC236}">
              <a16:creationId xmlns:a16="http://schemas.microsoft.com/office/drawing/2014/main" id="{00000000-0008-0000-0F00-000069000000}"/>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07" name="【図書館】&#10;一人当たり面積平均値テキスト">
          <a:extLst>
            <a:ext uri="{FF2B5EF4-FFF2-40B4-BE49-F238E27FC236}">
              <a16:creationId xmlns:a16="http://schemas.microsoft.com/office/drawing/2014/main" id="{00000000-0008-0000-0F00-00006B000000}"/>
            </a:ext>
          </a:extLst>
        </xdr:cNvPr>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08" name="フローチャート: 判断 107">
          <a:extLst>
            <a:ext uri="{FF2B5EF4-FFF2-40B4-BE49-F238E27FC236}">
              <a16:creationId xmlns:a16="http://schemas.microsoft.com/office/drawing/2014/main" id="{00000000-0008-0000-0F00-00006C000000}"/>
            </a:ext>
          </a:extLst>
        </xdr:cNvPr>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116840</xdr:rowOff>
    </xdr:from>
    <xdr:to>
      <xdr:col>55</xdr:col>
      <xdr:colOff>50800</xdr:colOff>
      <xdr:row>36</xdr:row>
      <xdr:rowOff>46990</xdr:rowOff>
    </xdr:to>
    <xdr:sp macro="" textlink="">
      <xdr:nvSpPr>
        <xdr:cNvPr id="117" name="楕円 116">
          <a:extLst>
            <a:ext uri="{FF2B5EF4-FFF2-40B4-BE49-F238E27FC236}">
              <a16:creationId xmlns:a16="http://schemas.microsoft.com/office/drawing/2014/main" id="{00000000-0008-0000-0F00-000075000000}"/>
            </a:ext>
          </a:extLst>
        </xdr:cNvPr>
        <xdr:cNvSpPr/>
      </xdr:nvSpPr>
      <xdr:spPr>
        <a:xfrm>
          <a:off x="104267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139717</xdr:rowOff>
    </xdr:from>
    <xdr:ext cx="469744" cy="259045"/>
    <xdr:sp macro="" textlink="">
      <xdr:nvSpPr>
        <xdr:cNvPr id="118" name="【図書館】&#10;一人当たり面積該当値テキスト">
          <a:extLst>
            <a:ext uri="{FF2B5EF4-FFF2-40B4-BE49-F238E27FC236}">
              <a16:creationId xmlns:a16="http://schemas.microsoft.com/office/drawing/2014/main" id="{00000000-0008-0000-0F00-000076000000}"/>
            </a:ext>
          </a:extLst>
        </xdr:cNvPr>
        <xdr:cNvSpPr txBox="1"/>
      </xdr:nvSpPr>
      <xdr:spPr>
        <a:xfrm>
          <a:off x="10515600"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122555</xdr:rowOff>
    </xdr:from>
    <xdr:to>
      <xdr:col>50</xdr:col>
      <xdr:colOff>165100</xdr:colOff>
      <xdr:row>36</xdr:row>
      <xdr:rowOff>52705</xdr:rowOff>
    </xdr:to>
    <xdr:sp macro="" textlink="">
      <xdr:nvSpPr>
        <xdr:cNvPr id="119" name="楕円 118">
          <a:extLst>
            <a:ext uri="{FF2B5EF4-FFF2-40B4-BE49-F238E27FC236}">
              <a16:creationId xmlns:a16="http://schemas.microsoft.com/office/drawing/2014/main" id="{00000000-0008-0000-0F00-000077000000}"/>
            </a:ext>
          </a:extLst>
        </xdr:cNvPr>
        <xdr:cNvSpPr/>
      </xdr:nvSpPr>
      <xdr:spPr>
        <a:xfrm>
          <a:off x="9588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167640</xdr:rowOff>
    </xdr:from>
    <xdr:to>
      <xdr:col>55</xdr:col>
      <xdr:colOff>0</xdr:colOff>
      <xdr:row>36</xdr:row>
      <xdr:rowOff>1905</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flipV="1">
          <a:off x="9639300" y="61683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122555</xdr:rowOff>
    </xdr:from>
    <xdr:to>
      <xdr:col>46</xdr:col>
      <xdr:colOff>38100</xdr:colOff>
      <xdr:row>36</xdr:row>
      <xdr:rowOff>52705</xdr:rowOff>
    </xdr:to>
    <xdr:sp macro="" textlink="">
      <xdr:nvSpPr>
        <xdr:cNvPr id="121" name="楕円 120">
          <a:extLst>
            <a:ext uri="{FF2B5EF4-FFF2-40B4-BE49-F238E27FC236}">
              <a16:creationId xmlns:a16="http://schemas.microsoft.com/office/drawing/2014/main" id="{00000000-0008-0000-0F00-000079000000}"/>
            </a:ext>
          </a:extLst>
        </xdr:cNvPr>
        <xdr:cNvSpPr/>
      </xdr:nvSpPr>
      <xdr:spPr>
        <a:xfrm>
          <a:off x="8699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1905</xdr:rowOff>
    </xdr:from>
    <xdr:to>
      <xdr:col>50</xdr:col>
      <xdr:colOff>114300</xdr:colOff>
      <xdr:row>36</xdr:row>
      <xdr:rowOff>1905</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8750300" y="6174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23" name="n_1aveValue【図書館】&#10;一人当たり面積">
          <a:extLst>
            <a:ext uri="{FF2B5EF4-FFF2-40B4-BE49-F238E27FC236}">
              <a16:creationId xmlns:a16="http://schemas.microsoft.com/office/drawing/2014/main" id="{00000000-0008-0000-0F00-00007B000000}"/>
            </a:ext>
          </a:extLst>
        </xdr:cNvPr>
        <xdr:cNvSpPr txBox="1"/>
      </xdr:nvSpPr>
      <xdr:spPr>
        <a:xfrm>
          <a:off x="93917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4" name="n_2aveValue【図書館】&#10;一人当たり面積">
          <a:extLst>
            <a:ext uri="{FF2B5EF4-FFF2-40B4-BE49-F238E27FC236}">
              <a16:creationId xmlns:a16="http://schemas.microsoft.com/office/drawing/2014/main" id="{00000000-0008-0000-0F00-00007C000000}"/>
            </a:ext>
          </a:extLst>
        </xdr:cNvPr>
        <xdr:cNvSpPr txBox="1"/>
      </xdr:nvSpPr>
      <xdr:spPr>
        <a:xfrm>
          <a:off x="8515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25" name="n_3aveValue【図書館】&#10;一人当たり面積">
          <a:extLst>
            <a:ext uri="{FF2B5EF4-FFF2-40B4-BE49-F238E27FC236}">
              <a16:creationId xmlns:a16="http://schemas.microsoft.com/office/drawing/2014/main" id="{00000000-0008-0000-0F00-00007D000000}"/>
            </a:ext>
          </a:extLst>
        </xdr:cNvPr>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69232</xdr:rowOff>
    </xdr:from>
    <xdr:ext cx="469744" cy="259045"/>
    <xdr:sp macro="" textlink="">
      <xdr:nvSpPr>
        <xdr:cNvPr id="126" name="n_1mainValue【図書館】&#10;一人当たり面積">
          <a:extLst>
            <a:ext uri="{FF2B5EF4-FFF2-40B4-BE49-F238E27FC236}">
              <a16:creationId xmlns:a16="http://schemas.microsoft.com/office/drawing/2014/main" id="{00000000-0008-0000-0F00-00007E000000}"/>
            </a:ext>
          </a:extLst>
        </xdr:cNvPr>
        <xdr:cNvSpPr txBox="1"/>
      </xdr:nvSpPr>
      <xdr:spPr>
        <a:xfrm>
          <a:off x="9391727" y="589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69232</xdr:rowOff>
    </xdr:from>
    <xdr:ext cx="469744" cy="259045"/>
    <xdr:sp macro="" textlink="">
      <xdr:nvSpPr>
        <xdr:cNvPr id="127" name="n_2mainValue【図書館】&#10;一人当たり面積">
          <a:extLst>
            <a:ext uri="{FF2B5EF4-FFF2-40B4-BE49-F238E27FC236}">
              <a16:creationId xmlns:a16="http://schemas.microsoft.com/office/drawing/2014/main" id="{00000000-0008-0000-0F00-00007F000000}"/>
            </a:ext>
          </a:extLst>
        </xdr:cNvPr>
        <xdr:cNvSpPr txBox="1"/>
      </xdr:nvSpPr>
      <xdr:spPr>
        <a:xfrm>
          <a:off x="8515427" y="589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00000000-0008-0000-0F00-00009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id="{00000000-0008-0000-0F00-000099000000}"/>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a:extLst>
            <a:ext uri="{FF2B5EF4-FFF2-40B4-BE49-F238E27FC236}">
              <a16:creationId xmlns:a16="http://schemas.microsoft.com/office/drawing/2014/main" id="{00000000-0008-0000-0F00-00009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00000000-0008-0000-0F00-00009D000000}"/>
            </a:ext>
          </a:extLst>
        </xdr:cNvPr>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58" name="フローチャート: 判断 157">
          <a:extLst>
            <a:ext uri="{FF2B5EF4-FFF2-40B4-BE49-F238E27FC236}">
              <a16:creationId xmlns:a16="http://schemas.microsoft.com/office/drawing/2014/main" id="{00000000-0008-0000-0F00-00009E000000}"/>
            </a:ext>
          </a:extLst>
        </xdr:cNvPr>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59" name="フローチャート: 判断 158">
          <a:extLst>
            <a:ext uri="{FF2B5EF4-FFF2-40B4-BE49-F238E27FC236}">
              <a16:creationId xmlns:a16="http://schemas.microsoft.com/office/drawing/2014/main" id="{00000000-0008-0000-0F00-00009F000000}"/>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0" name="フローチャート: 判断 159">
          <a:extLst>
            <a:ext uri="{FF2B5EF4-FFF2-40B4-BE49-F238E27FC236}">
              <a16:creationId xmlns:a16="http://schemas.microsoft.com/office/drawing/2014/main" id="{00000000-0008-0000-0F00-0000A0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61" name="フローチャート: 判断 160">
          <a:extLst>
            <a:ext uri="{FF2B5EF4-FFF2-40B4-BE49-F238E27FC236}">
              <a16:creationId xmlns:a16="http://schemas.microsoft.com/office/drawing/2014/main" id="{00000000-0008-0000-0F00-0000A1000000}"/>
            </a:ext>
          </a:extLst>
        </xdr:cNvPr>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166370</xdr:rowOff>
    </xdr:from>
    <xdr:to>
      <xdr:col>24</xdr:col>
      <xdr:colOff>114300</xdr:colOff>
      <xdr:row>58</xdr:row>
      <xdr:rowOff>96520</xdr:rowOff>
    </xdr:to>
    <xdr:sp macro="" textlink="">
      <xdr:nvSpPr>
        <xdr:cNvPr id="167" name="楕円 166">
          <a:extLst>
            <a:ext uri="{FF2B5EF4-FFF2-40B4-BE49-F238E27FC236}">
              <a16:creationId xmlns:a16="http://schemas.microsoft.com/office/drawing/2014/main" id="{00000000-0008-0000-0F00-0000A7000000}"/>
            </a:ext>
          </a:extLst>
        </xdr:cNvPr>
        <xdr:cNvSpPr/>
      </xdr:nvSpPr>
      <xdr:spPr>
        <a:xfrm>
          <a:off x="4584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17797</xdr:rowOff>
    </xdr:from>
    <xdr:ext cx="405111" cy="259045"/>
    <xdr:sp macro="" textlink="">
      <xdr:nvSpPr>
        <xdr:cNvPr id="168" name="【体育館・プール】&#10;有形固定資産減価償却率該当値テキスト">
          <a:extLst>
            <a:ext uri="{FF2B5EF4-FFF2-40B4-BE49-F238E27FC236}">
              <a16:creationId xmlns:a16="http://schemas.microsoft.com/office/drawing/2014/main" id="{00000000-0008-0000-0F00-0000A8000000}"/>
            </a:ext>
          </a:extLst>
        </xdr:cNvPr>
        <xdr:cNvSpPr txBox="1"/>
      </xdr:nvSpPr>
      <xdr:spPr>
        <a:xfrm>
          <a:off x="4673600"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4445</xdr:rowOff>
    </xdr:from>
    <xdr:to>
      <xdr:col>20</xdr:col>
      <xdr:colOff>38100</xdr:colOff>
      <xdr:row>58</xdr:row>
      <xdr:rowOff>106045</xdr:rowOff>
    </xdr:to>
    <xdr:sp macro="" textlink="">
      <xdr:nvSpPr>
        <xdr:cNvPr id="169" name="楕円 168">
          <a:extLst>
            <a:ext uri="{FF2B5EF4-FFF2-40B4-BE49-F238E27FC236}">
              <a16:creationId xmlns:a16="http://schemas.microsoft.com/office/drawing/2014/main" id="{00000000-0008-0000-0F00-0000A9000000}"/>
            </a:ext>
          </a:extLst>
        </xdr:cNvPr>
        <xdr:cNvSpPr/>
      </xdr:nvSpPr>
      <xdr:spPr>
        <a:xfrm>
          <a:off x="3746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45720</xdr:rowOff>
    </xdr:from>
    <xdr:to>
      <xdr:col>24</xdr:col>
      <xdr:colOff>63500</xdr:colOff>
      <xdr:row>58</xdr:row>
      <xdr:rowOff>55245</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3797300" y="998982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31115</xdr:rowOff>
    </xdr:from>
    <xdr:to>
      <xdr:col>15</xdr:col>
      <xdr:colOff>101600</xdr:colOff>
      <xdr:row>58</xdr:row>
      <xdr:rowOff>132715</xdr:rowOff>
    </xdr:to>
    <xdr:sp macro="" textlink="">
      <xdr:nvSpPr>
        <xdr:cNvPr id="171" name="楕円 170">
          <a:extLst>
            <a:ext uri="{FF2B5EF4-FFF2-40B4-BE49-F238E27FC236}">
              <a16:creationId xmlns:a16="http://schemas.microsoft.com/office/drawing/2014/main" id="{00000000-0008-0000-0F00-0000AB000000}"/>
            </a:ext>
          </a:extLst>
        </xdr:cNvPr>
        <xdr:cNvSpPr/>
      </xdr:nvSpPr>
      <xdr:spPr>
        <a:xfrm>
          <a:off x="2857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55245</xdr:rowOff>
    </xdr:from>
    <xdr:to>
      <xdr:col>19</xdr:col>
      <xdr:colOff>177800</xdr:colOff>
      <xdr:row>58</xdr:row>
      <xdr:rowOff>81915</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2908300" y="99993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73" name="n_1aveValue【体育館・プール】&#10;有形固定資産減価償却率">
          <a:extLst>
            <a:ext uri="{FF2B5EF4-FFF2-40B4-BE49-F238E27FC236}">
              <a16:creationId xmlns:a16="http://schemas.microsoft.com/office/drawing/2014/main" id="{00000000-0008-0000-0F00-0000AD000000}"/>
            </a:ext>
          </a:extLst>
        </xdr:cNvPr>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74" name="n_2aveValue【体育館・プール】&#10;有形固定資産減価償却率">
          <a:extLst>
            <a:ext uri="{FF2B5EF4-FFF2-40B4-BE49-F238E27FC236}">
              <a16:creationId xmlns:a16="http://schemas.microsoft.com/office/drawing/2014/main" id="{00000000-0008-0000-0F00-0000AE000000}"/>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175" name="n_3aveValue【体育館・プール】&#10;有形固定資産減価償却率">
          <a:extLst>
            <a:ext uri="{FF2B5EF4-FFF2-40B4-BE49-F238E27FC236}">
              <a16:creationId xmlns:a16="http://schemas.microsoft.com/office/drawing/2014/main" id="{00000000-0008-0000-0F00-0000AF000000}"/>
            </a:ext>
          </a:extLst>
        </xdr:cNvPr>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122572</xdr:rowOff>
    </xdr:from>
    <xdr:ext cx="405111" cy="259045"/>
    <xdr:sp macro="" textlink="">
      <xdr:nvSpPr>
        <xdr:cNvPr id="176" name="n_1mainValue【体育館・プール】&#10;有形固定資産減価償却率">
          <a:extLst>
            <a:ext uri="{FF2B5EF4-FFF2-40B4-BE49-F238E27FC236}">
              <a16:creationId xmlns:a16="http://schemas.microsoft.com/office/drawing/2014/main" id="{00000000-0008-0000-0F00-0000B0000000}"/>
            </a:ext>
          </a:extLst>
        </xdr:cNvPr>
        <xdr:cNvSpPr txBox="1"/>
      </xdr:nvSpPr>
      <xdr:spPr>
        <a:xfrm>
          <a:off x="35820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149242</xdr:rowOff>
    </xdr:from>
    <xdr:ext cx="405111" cy="259045"/>
    <xdr:sp macro="" textlink="">
      <xdr:nvSpPr>
        <xdr:cNvPr id="177" name="n_2mainValue【体育館・プール】&#10;有形固定資産減価償却率">
          <a:extLst>
            <a:ext uri="{FF2B5EF4-FFF2-40B4-BE49-F238E27FC236}">
              <a16:creationId xmlns:a16="http://schemas.microsoft.com/office/drawing/2014/main" id="{00000000-0008-0000-0F00-0000B1000000}"/>
            </a:ext>
          </a:extLst>
        </xdr:cNvPr>
        <xdr:cNvSpPr txBox="1"/>
      </xdr:nvSpPr>
      <xdr:spPr>
        <a:xfrm>
          <a:off x="2705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体育館・プール】&#10;一人当たり面積グラフ枠">
          <a:extLst>
            <a:ext uri="{FF2B5EF4-FFF2-40B4-BE49-F238E27FC236}">
              <a16:creationId xmlns:a16="http://schemas.microsoft.com/office/drawing/2014/main" id="{00000000-0008-0000-0F00-0000C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02" name="【体育館・プール】&#10;一人当たり面積最小値テキスト">
          <a:extLst>
            <a:ext uri="{FF2B5EF4-FFF2-40B4-BE49-F238E27FC236}">
              <a16:creationId xmlns:a16="http://schemas.microsoft.com/office/drawing/2014/main" id="{00000000-0008-0000-0F00-0000CA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04" name="【体育館・プール】&#10;一人当たり面積最大値テキスト">
          <a:extLst>
            <a:ext uri="{FF2B5EF4-FFF2-40B4-BE49-F238E27FC236}">
              <a16:creationId xmlns:a16="http://schemas.microsoft.com/office/drawing/2014/main" id="{00000000-0008-0000-0F00-0000CC000000}"/>
            </a:ext>
          </a:extLst>
        </xdr:cNvPr>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206" name="【体育館・プール】&#10;一人当たり面積平均値テキスト">
          <a:extLst>
            <a:ext uri="{FF2B5EF4-FFF2-40B4-BE49-F238E27FC236}">
              <a16:creationId xmlns:a16="http://schemas.microsoft.com/office/drawing/2014/main" id="{00000000-0008-0000-0F00-0000CE000000}"/>
            </a:ext>
          </a:extLst>
        </xdr:cNvPr>
        <xdr:cNvSpPr txBox="1"/>
      </xdr:nvSpPr>
      <xdr:spPr>
        <a:xfrm>
          <a:off x="1051560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07" name="フローチャート: 判断 206">
          <a:extLst>
            <a:ext uri="{FF2B5EF4-FFF2-40B4-BE49-F238E27FC236}">
              <a16:creationId xmlns:a16="http://schemas.microsoft.com/office/drawing/2014/main" id="{00000000-0008-0000-0F00-0000CF000000}"/>
            </a:ext>
          </a:extLst>
        </xdr:cNvPr>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08" name="フローチャート: 判断 207">
          <a:extLst>
            <a:ext uri="{FF2B5EF4-FFF2-40B4-BE49-F238E27FC236}">
              <a16:creationId xmlns:a16="http://schemas.microsoft.com/office/drawing/2014/main" id="{00000000-0008-0000-0F00-0000D0000000}"/>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09" name="フローチャート: 判断 208">
          <a:extLst>
            <a:ext uri="{FF2B5EF4-FFF2-40B4-BE49-F238E27FC236}">
              <a16:creationId xmlns:a16="http://schemas.microsoft.com/office/drawing/2014/main" id="{00000000-0008-0000-0F00-0000D1000000}"/>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10" name="フローチャート: 判断 209">
          <a:extLst>
            <a:ext uri="{FF2B5EF4-FFF2-40B4-BE49-F238E27FC236}">
              <a16:creationId xmlns:a16="http://schemas.microsoft.com/office/drawing/2014/main" id="{00000000-0008-0000-0F00-0000D2000000}"/>
            </a:ext>
          </a:extLst>
        </xdr:cNvPr>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52070</xdr:rowOff>
    </xdr:from>
    <xdr:to>
      <xdr:col>55</xdr:col>
      <xdr:colOff>50800</xdr:colOff>
      <xdr:row>62</xdr:row>
      <xdr:rowOff>153670</xdr:rowOff>
    </xdr:to>
    <xdr:sp macro="" textlink="">
      <xdr:nvSpPr>
        <xdr:cNvPr id="216" name="楕円 215">
          <a:extLst>
            <a:ext uri="{FF2B5EF4-FFF2-40B4-BE49-F238E27FC236}">
              <a16:creationId xmlns:a16="http://schemas.microsoft.com/office/drawing/2014/main" id="{00000000-0008-0000-0F00-0000D8000000}"/>
            </a:ext>
          </a:extLst>
        </xdr:cNvPr>
        <xdr:cNvSpPr/>
      </xdr:nvSpPr>
      <xdr:spPr>
        <a:xfrm>
          <a:off x="10426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30497</xdr:rowOff>
    </xdr:from>
    <xdr:ext cx="469744" cy="259045"/>
    <xdr:sp macro="" textlink="">
      <xdr:nvSpPr>
        <xdr:cNvPr id="217" name="【体育館・プール】&#10;一人当たり面積該当値テキスト">
          <a:extLst>
            <a:ext uri="{FF2B5EF4-FFF2-40B4-BE49-F238E27FC236}">
              <a16:creationId xmlns:a16="http://schemas.microsoft.com/office/drawing/2014/main" id="{00000000-0008-0000-0F00-0000D9000000}"/>
            </a:ext>
          </a:extLst>
        </xdr:cNvPr>
        <xdr:cNvSpPr txBox="1"/>
      </xdr:nvSpPr>
      <xdr:spPr>
        <a:xfrm>
          <a:off x="10515600"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53975</xdr:rowOff>
    </xdr:from>
    <xdr:to>
      <xdr:col>50</xdr:col>
      <xdr:colOff>165100</xdr:colOff>
      <xdr:row>62</xdr:row>
      <xdr:rowOff>155575</xdr:rowOff>
    </xdr:to>
    <xdr:sp macro="" textlink="">
      <xdr:nvSpPr>
        <xdr:cNvPr id="218" name="楕円 217">
          <a:extLst>
            <a:ext uri="{FF2B5EF4-FFF2-40B4-BE49-F238E27FC236}">
              <a16:creationId xmlns:a16="http://schemas.microsoft.com/office/drawing/2014/main" id="{00000000-0008-0000-0F00-0000DA000000}"/>
            </a:ext>
          </a:extLst>
        </xdr:cNvPr>
        <xdr:cNvSpPr/>
      </xdr:nvSpPr>
      <xdr:spPr>
        <a:xfrm>
          <a:off x="9588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102870</xdr:rowOff>
    </xdr:from>
    <xdr:to>
      <xdr:col>55</xdr:col>
      <xdr:colOff>0</xdr:colOff>
      <xdr:row>62</xdr:row>
      <xdr:rowOff>104775</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flipV="1">
          <a:off x="9639300" y="107327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55880</xdr:rowOff>
    </xdr:from>
    <xdr:to>
      <xdr:col>46</xdr:col>
      <xdr:colOff>38100</xdr:colOff>
      <xdr:row>62</xdr:row>
      <xdr:rowOff>157480</xdr:rowOff>
    </xdr:to>
    <xdr:sp macro="" textlink="">
      <xdr:nvSpPr>
        <xdr:cNvPr id="220" name="楕円 219">
          <a:extLst>
            <a:ext uri="{FF2B5EF4-FFF2-40B4-BE49-F238E27FC236}">
              <a16:creationId xmlns:a16="http://schemas.microsoft.com/office/drawing/2014/main" id="{00000000-0008-0000-0F00-0000DC000000}"/>
            </a:ext>
          </a:extLst>
        </xdr:cNvPr>
        <xdr:cNvSpPr/>
      </xdr:nvSpPr>
      <xdr:spPr>
        <a:xfrm>
          <a:off x="8699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104775</xdr:rowOff>
    </xdr:from>
    <xdr:to>
      <xdr:col>50</xdr:col>
      <xdr:colOff>114300</xdr:colOff>
      <xdr:row>62</xdr:row>
      <xdr:rowOff>106680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flipV="1">
          <a:off x="8750300" y="107346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22" name="n_1aveValue【体育館・プール】&#10;一人当たり面積">
          <a:extLst>
            <a:ext uri="{FF2B5EF4-FFF2-40B4-BE49-F238E27FC236}">
              <a16:creationId xmlns:a16="http://schemas.microsoft.com/office/drawing/2014/main" id="{00000000-0008-0000-0F00-0000DE000000}"/>
            </a:ext>
          </a:extLst>
        </xdr:cNvPr>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23" name="n_2aveValue【体育館・プール】&#10;一人当たり面積">
          <a:extLst>
            <a:ext uri="{FF2B5EF4-FFF2-40B4-BE49-F238E27FC236}">
              <a16:creationId xmlns:a16="http://schemas.microsoft.com/office/drawing/2014/main" id="{00000000-0008-0000-0F00-0000DF000000}"/>
            </a:ext>
          </a:extLst>
        </xdr:cNvPr>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24" name="n_3aveValue【体育館・プール】&#10;一人当たり面積">
          <a:extLst>
            <a:ext uri="{FF2B5EF4-FFF2-40B4-BE49-F238E27FC236}">
              <a16:creationId xmlns:a16="http://schemas.microsoft.com/office/drawing/2014/main" id="{00000000-0008-0000-0F00-0000E0000000}"/>
            </a:ext>
          </a:extLst>
        </xdr:cNvPr>
        <xdr:cNvSpPr txBox="1"/>
      </xdr:nvSpPr>
      <xdr:spPr>
        <a:xfrm>
          <a:off x="7626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652</xdr:rowOff>
    </xdr:from>
    <xdr:ext cx="469744" cy="259045"/>
    <xdr:sp macro="" textlink="">
      <xdr:nvSpPr>
        <xdr:cNvPr id="225" name="n_1mainValue【体育館・プール】&#10;一人当たり面積">
          <a:extLst>
            <a:ext uri="{FF2B5EF4-FFF2-40B4-BE49-F238E27FC236}">
              <a16:creationId xmlns:a16="http://schemas.microsoft.com/office/drawing/2014/main" id="{00000000-0008-0000-0F00-0000E1000000}"/>
            </a:ext>
          </a:extLst>
        </xdr:cNvPr>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148607</xdr:rowOff>
    </xdr:from>
    <xdr:ext cx="469744" cy="259045"/>
    <xdr:sp macro="" textlink="">
      <xdr:nvSpPr>
        <xdr:cNvPr id="226" name="n_2mainValue【体育館・プール】&#10;一人当たり面積">
          <a:extLst>
            <a:ext uri="{FF2B5EF4-FFF2-40B4-BE49-F238E27FC236}">
              <a16:creationId xmlns:a16="http://schemas.microsoft.com/office/drawing/2014/main" id="{00000000-0008-0000-0F00-0000E2000000}"/>
            </a:ext>
          </a:extLst>
        </xdr:cNvPr>
        <xdr:cNvSpPr txBox="1"/>
      </xdr:nvSpPr>
      <xdr:spPr>
        <a:xfrm>
          <a:off x="8515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福祉施設】&#10;有形固定資産減価償却率グラフ枠">
          <a:extLst>
            <a:ext uri="{FF2B5EF4-FFF2-40B4-BE49-F238E27FC236}">
              <a16:creationId xmlns:a16="http://schemas.microsoft.com/office/drawing/2014/main" id="{00000000-0008-0000-0F00-0000FA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52" name="【福祉施設】&#10;有形固定資産減価償却率最小値テキスト">
          <a:extLst>
            <a:ext uri="{FF2B5EF4-FFF2-40B4-BE49-F238E27FC236}">
              <a16:creationId xmlns:a16="http://schemas.microsoft.com/office/drawing/2014/main" id="{00000000-0008-0000-0F00-0000FC000000}"/>
            </a:ext>
          </a:extLst>
        </xdr:cNvPr>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4" name="【福祉施設】&#10;有形固定資産減価償却率最大値テキスト">
          <a:extLst>
            <a:ext uri="{FF2B5EF4-FFF2-40B4-BE49-F238E27FC236}">
              <a16:creationId xmlns:a16="http://schemas.microsoft.com/office/drawing/2014/main" id="{00000000-0008-0000-0F00-0000FE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109238</xdr:rowOff>
    </xdr:from>
    <xdr:ext cx="405111" cy="259045"/>
    <xdr:sp macro="" textlink="">
      <xdr:nvSpPr>
        <xdr:cNvPr id="256" name="【福祉施設】&#10;有形固定資産減価償却率平均値テキスト">
          <a:extLst>
            <a:ext uri="{FF2B5EF4-FFF2-40B4-BE49-F238E27FC236}">
              <a16:creationId xmlns:a16="http://schemas.microsoft.com/office/drawing/2014/main" id="{00000000-0008-0000-0F00-000000010000}"/>
            </a:ext>
          </a:extLst>
        </xdr:cNvPr>
        <xdr:cNvSpPr txBox="1"/>
      </xdr:nvSpPr>
      <xdr:spPr>
        <a:xfrm>
          <a:off x="4673600" y="13996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57" name="フローチャート: 判断 256">
          <a:extLst>
            <a:ext uri="{FF2B5EF4-FFF2-40B4-BE49-F238E27FC236}">
              <a16:creationId xmlns:a16="http://schemas.microsoft.com/office/drawing/2014/main" id="{00000000-0008-0000-0F00-000001010000}"/>
            </a:ext>
          </a:extLst>
        </xdr:cNvPr>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58" name="フローチャート: 判断 257">
          <a:extLst>
            <a:ext uri="{FF2B5EF4-FFF2-40B4-BE49-F238E27FC236}">
              <a16:creationId xmlns:a16="http://schemas.microsoft.com/office/drawing/2014/main" id="{00000000-0008-0000-0F00-000002010000}"/>
            </a:ext>
          </a:extLst>
        </xdr:cNvPr>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59" name="フローチャート: 判断 258">
          <a:extLst>
            <a:ext uri="{FF2B5EF4-FFF2-40B4-BE49-F238E27FC236}">
              <a16:creationId xmlns:a16="http://schemas.microsoft.com/office/drawing/2014/main" id="{00000000-0008-0000-0F00-000003010000}"/>
            </a:ext>
          </a:extLst>
        </xdr:cNvPr>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60" name="フローチャート: 判断 259">
          <a:extLst>
            <a:ext uri="{FF2B5EF4-FFF2-40B4-BE49-F238E27FC236}">
              <a16:creationId xmlns:a16="http://schemas.microsoft.com/office/drawing/2014/main" id="{00000000-0008-0000-0F00-000004010000}"/>
            </a:ext>
          </a:extLst>
        </xdr:cNvPr>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168275</xdr:rowOff>
    </xdr:from>
    <xdr:to>
      <xdr:col>24</xdr:col>
      <xdr:colOff>114300</xdr:colOff>
      <xdr:row>83</xdr:row>
      <xdr:rowOff>98425</xdr:rowOff>
    </xdr:to>
    <xdr:sp macro="" textlink="">
      <xdr:nvSpPr>
        <xdr:cNvPr id="266" name="楕円 265">
          <a:extLst>
            <a:ext uri="{FF2B5EF4-FFF2-40B4-BE49-F238E27FC236}">
              <a16:creationId xmlns:a16="http://schemas.microsoft.com/office/drawing/2014/main" id="{00000000-0008-0000-0F00-00000A010000}"/>
            </a:ext>
          </a:extLst>
        </xdr:cNvPr>
        <xdr:cNvSpPr/>
      </xdr:nvSpPr>
      <xdr:spPr>
        <a:xfrm>
          <a:off x="45847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146702</xdr:rowOff>
    </xdr:from>
    <xdr:ext cx="405111" cy="259045"/>
    <xdr:sp macro="" textlink="">
      <xdr:nvSpPr>
        <xdr:cNvPr id="267" name="【福祉施設】&#10;有形固定資産減価償却率該当値テキスト">
          <a:extLst>
            <a:ext uri="{FF2B5EF4-FFF2-40B4-BE49-F238E27FC236}">
              <a16:creationId xmlns:a16="http://schemas.microsoft.com/office/drawing/2014/main" id="{00000000-0008-0000-0F00-00000B010000}"/>
            </a:ext>
          </a:extLst>
        </xdr:cNvPr>
        <xdr:cNvSpPr txBox="1"/>
      </xdr:nvSpPr>
      <xdr:spPr>
        <a:xfrm>
          <a:off x="4673600"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23495</xdr:rowOff>
    </xdr:from>
    <xdr:to>
      <xdr:col>20</xdr:col>
      <xdr:colOff>38100</xdr:colOff>
      <xdr:row>83</xdr:row>
      <xdr:rowOff>125095</xdr:rowOff>
    </xdr:to>
    <xdr:sp macro="" textlink="">
      <xdr:nvSpPr>
        <xdr:cNvPr id="268" name="楕円 267">
          <a:extLst>
            <a:ext uri="{FF2B5EF4-FFF2-40B4-BE49-F238E27FC236}">
              <a16:creationId xmlns:a16="http://schemas.microsoft.com/office/drawing/2014/main" id="{00000000-0008-0000-0F00-00000C010000}"/>
            </a:ext>
          </a:extLst>
        </xdr:cNvPr>
        <xdr:cNvSpPr/>
      </xdr:nvSpPr>
      <xdr:spPr>
        <a:xfrm>
          <a:off x="3746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47625</xdr:rowOff>
    </xdr:from>
    <xdr:to>
      <xdr:col>24</xdr:col>
      <xdr:colOff>63500</xdr:colOff>
      <xdr:row>83</xdr:row>
      <xdr:rowOff>74295</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flipV="1">
          <a:off x="3797300" y="142779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15875</xdr:rowOff>
    </xdr:from>
    <xdr:to>
      <xdr:col>15</xdr:col>
      <xdr:colOff>101600</xdr:colOff>
      <xdr:row>83</xdr:row>
      <xdr:rowOff>117475</xdr:rowOff>
    </xdr:to>
    <xdr:sp macro="" textlink="">
      <xdr:nvSpPr>
        <xdr:cNvPr id="270" name="楕円 269">
          <a:extLst>
            <a:ext uri="{FF2B5EF4-FFF2-40B4-BE49-F238E27FC236}">
              <a16:creationId xmlns:a16="http://schemas.microsoft.com/office/drawing/2014/main" id="{00000000-0008-0000-0F00-00000E010000}"/>
            </a:ext>
          </a:extLst>
        </xdr:cNvPr>
        <xdr:cNvSpPr/>
      </xdr:nvSpPr>
      <xdr:spPr>
        <a:xfrm>
          <a:off x="2857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66675</xdr:rowOff>
    </xdr:from>
    <xdr:to>
      <xdr:col>19</xdr:col>
      <xdr:colOff>177800</xdr:colOff>
      <xdr:row>83</xdr:row>
      <xdr:rowOff>74295</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2908300" y="142970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101616</xdr:rowOff>
    </xdr:from>
    <xdr:ext cx="405111" cy="259045"/>
    <xdr:sp macro="" textlink="">
      <xdr:nvSpPr>
        <xdr:cNvPr id="272" name="n_1aveValue【福祉施設】&#10;有形固定資産減価償却率">
          <a:extLst>
            <a:ext uri="{FF2B5EF4-FFF2-40B4-BE49-F238E27FC236}">
              <a16:creationId xmlns:a16="http://schemas.microsoft.com/office/drawing/2014/main" id="{00000000-0008-0000-0F00-000010010000}"/>
            </a:ext>
          </a:extLst>
        </xdr:cNvPr>
        <xdr:cNvSpPr txBox="1"/>
      </xdr:nvSpPr>
      <xdr:spPr>
        <a:xfrm>
          <a:off x="3582044"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273" name="n_2aveValue【福祉施設】&#10;有形固定資産減価償却率">
          <a:extLst>
            <a:ext uri="{FF2B5EF4-FFF2-40B4-BE49-F238E27FC236}">
              <a16:creationId xmlns:a16="http://schemas.microsoft.com/office/drawing/2014/main" id="{00000000-0008-0000-0F00-000011010000}"/>
            </a:ext>
          </a:extLst>
        </xdr:cNvPr>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88282</xdr:rowOff>
    </xdr:from>
    <xdr:ext cx="405111" cy="259045"/>
    <xdr:sp macro="" textlink="">
      <xdr:nvSpPr>
        <xdr:cNvPr id="274" name="n_3aveValue【福祉施設】&#10;有形固定資産減価償却率">
          <a:extLst>
            <a:ext uri="{FF2B5EF4-FFF2-40B4-BE49-F238E27FC236}">
              <a16:creationId xmlns:a16="http://schemas.microsoft.com/office/drawing/2014/main" id="{00000000-0008-0000-0F00-000012010000}"/>
            </a:ext>
          </a:extLst>
        </xdr:cNvPr>
        <xdr:cNvSpPr txBox="1"/>
      </xdr:nvSpPr>
      <xdr:spPr>
        <a:xfrm>
          <a:off x="1816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116222</xdr:rowOff>
    </xdr:from>
    <xdr:ext cx="405111" cy="259045"/>
    <xdr:sp macro="" textlink="">
      <xdr:nvSpPr>
        <xdr:cNvPr id="275" name="n_1mainValue【福祉施設】&#10;有形固定資産減価償却率">
          <a:extLst>
            <a:ext uri="{FF2B5EF4-FFF2-40B4-BE49-F238E27FC236}">
              <a16:creationId xmlns:a16="http://schemas.microsoft.com/office/drawing/2014/main" id="{00000000-0008-0000-0F00-000013010000}"/>
            </a:ext>
          </a:extLst>
        </xdr:cNvPr>
        <xdr:cNvSpPr txBox="1"/>
      </xdr:nvSpPr>
      <xdr:spPr>
        <a:xfrm>
          <a:off x="35820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108602</xdr:rowOff>
    </xdr:from>
    <xdr:ext cx="405111" cy="259045"/>
    <xdr:sp macro="" textlink="">
      <xdr:nvSpPr>
        <xdr:cNvPr id="276" name="n_2mainValue【福祉施設】&#10;有形固定資産減価償却率">
          <a:extLst>
            <a:ext uri="{FF2B5EF4-FFF2-40B4-BE49-F238E27FC236}">
              <a16:creationId xmlns:a16="http://schemas.microsoft.com/office/drawing/2014/main" id="{00000000-0008-0000-0F00-000014010000}"/>
            </a:ext>
          </a:extLst>
        </xdr:cNvPr>
        <xdr:cNvSpPr txBox="1"/>
      </xdr:nvSpPr>
      <xdr:spPr>
        <a:xfrm>
          <a:off x="2705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a:extLst>
            <a:ext uri="{FF2B5EF4-FFF2-40B4-BE49-F238E27FC236}">
              <a16:creationId xmlns:a16="http://schemas.microsoft.com/office/drawing/2014/main" id="{00000000-0008-0000-0F00-00002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03" name="【福祉施設】&#10;一人当たり面積最小値テキスト">
          <a:extLst>
            <a:ext uri="{FF2B5EF4-FFF2-40B4-BE49-F238E27FC236}">
              <a16:creationId xmlns:a16="http://schemas.microsoft.com/office/drawing/2014/main" id="{00000000-0008-0000-0F00-00002F010000}"/>
            </a:ext>
          </a:extLst>
        </xdr:cNvPr>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05" name="【福祉施設】&#10;一人当たり面積最大値テキスト">
          <a:extLst>
            <a:ext uri="{FF2B5EF4-FFF2-40B4-BE49-F238E27FC236}">
              <a16:creationId xmlns:a16="http://schemas.microsoft.com/office/drawing/2014/main" id="{00000000-0008-0000-0F00-000031010000}"/>
            </a:ext>
          </a:extLst>
        </xdr:cNvPr>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163665</xdr:rowOff>
    </xdr:from>
    <xdr:ext cx="469744" cy="259045"/>
    <xdr:sp macro="" textlink="">
      <xdr:nvSpPr>
        <xdr:cNvPr id="307" name="【福祉施設】&#10;一人当たり面積平均値テキスト">
          <a:extLst>
            <a:ext uri="{FF2B5EF4-FFF2-40B4-BE49-F238E27FC236}">
              <a16:creationId xmlns:a16="http://schemas.microsoft.com/office/drawing/2014/main" id="{00000000-0008-0000-0F00-000033010000}"/>
            </a:ext>
          </a:extLst>
        </xdr:cNvPr>
        <xdr:cNvSpPr txBox="1"/>
      </xdr:nvSpPr>
      <xdr:spPr>
        <a:xfrm>
          <a:off x="10515600" y="1439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08" name="フローチャート: 判断 307">
          <a:extLst>
            <a:ext uri="{FF2B5EF4-FFF2-40B4-BE49-F238E27FC236}">
              <a16:creationId xmlns:a16="http://schemas.microsoft.com/office/drawing/2014/main" id="{00000000-0008-0000-0F00-000034010000}"/>
            </a:ext>
          </a:extLst>
        </xdr:cNvPr>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09" name="フローチャート: 判断 308">
          <a:extLst>
            <a:ext uri="{FF2B5EF4-FFF2-40B4-BE49-F238E27FC236}">
              <a16:creationId xmlns:a16="http://schemas.microsoft.com/office/drawing/2014/main" id="{00000000-0008-0000-0F00-000035010000}"/>
            </a:ext>
          </a:extLst>
        </xdr:cNvPr>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150586</xdr:rowOff>
    </xdr:from>
    <xdr:to>
      <xdr:col>41</xdr:col>
      <xdr:colOff>101600</xdr:colOff>
      <xdr:row>85</xdr:row>
      <xdr:rowOff>80736</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7810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23223</xdr:rowOff>
    </xdr:from>
    <xdr:to>
      <xdr:col>55</xdr:col>
      <xdr:colOff>50800</xdr:colOff>
      <xdr:row>86</xdr:row>
      <xdr:rowOff>124823</xdr:rowOff>
    </xdr:to>
    <xdr:sp macro="" textlink="">
      <xdr:nvSpPr>
        <xdr:cNvPr id="317" name="楕円 316">
          <a:extLst>
            <a:ext uri="{FF2B5EF4-FFF2-40B4-BE49-F238E27FC236}">
              <a16:creationId xmlns:a16="http://schemas.microsoft.com/office/drawing/2014/main" id="{00000000-0008-0000-0F00-00003D010000}"/>
            </a:ext>
          </a:extLst>
        </xdr:cNvPr>
        <xdr:cNvSpPr/>
      </xdr:nvSpPr>
      <xdr:spPr>
        <a:xfrm>
          <a:off x="104267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109600</xdr:rowOff>
    </xdr:from>
    <xdr:ext cx="469744" cy="259045"/>
    <xdr:sp macro="" textlink="">
      <xdr:nvSpPr>
        <xdr:cNvPr id="318" name="【福祉施設】&#10;一人当たり面積該当値テキスト">
          <a:extLst>
            <a:ext uri="{FF2B5EF4-FFF2-40B4-BE49-F238E27FC236}">
              <a16:creationId xmlns:a16="http://schemas.microsoft.com/office/drawing/2014/main" id="{00000000-0008-0000-0F00-00003E010000}"/>
            </a:ext>
          </a:extLst>
        </xdr:cNvPr>
        <xdr:cNvSpPr txBox="1"/>
      </xdr:nvSpPr>
      <xdr:spPr>
        <a:xfrm>
          <a:off x="10515600" y="1468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23223</xdr:rowOff>
    </xdr:from>
    <xdr:to>
      <xdr:col>50</xdr:col>
      <xdr:colOff>165100</xdr:colOff>
      <xdr:row>86</xdr:row>
      <xdr:rowOff>124823</xdr:rowOff>
    </xdr:to>
    <xdr:sp macro="" textlink="">
      <xdr:nvSpPr>
        <xdr:cNvPr id="319" name="楕円 318">
          <a:extLst>
            <a:ext uri="{FF2B5EF4-FFF2-40B4-BE49-F238E27FC236}">
              <a16:creationId xmlns:a16="http://schemas.microsoft.com/office/drawing/2014/main" id="{00000000-0008-0000-0F00-00003F010000}"/>
            </a:ext>
          </a:extLst>
        </xdr:cNvPr>
        <xdr:cNvSpPr/>
      </xdr:nvSpPr>
      <xdr:spPr>
        <a:xfrm>
          <a:off x="9588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74023</xdr:rowOff>
    </xdr:from>
    <xdr:to>
      <xdr:col>55</xdr:col>
      <xdr:colOff>0</xdr:colOff>
      <xdr:row>86</xdr:row>
      <xdr:rowOff>74023</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9639300" y="148187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23223</xdr:rowOff>
    </xdr:from>
    <xdr:to>
      <xdr:col>46</xdr:col>
      <xdr:colOff>38100</xdr:colOff>
      <xdr:row>86</xdr:row>
      <xdr:rowOff>124823</xdr:rowOff>
    </xdr:to>
    <xdr:sp macro="" textlink="">
      <xdr:nvSpPr>
        <xdr:cNvPr id="321" name="楕円 320">
          <a:extLst>
            <a:ext uri="{FF2B5EF4-FFF2-40B4-BE49-F238E27FC236}">
              <a16:creationId xmlns:a16="http://schemas.microsoft.com/office/drawing/2014/main" id="{00000000-0008-0000-0F00-000041010000}"/>
            </a:ext>
          </a:extLst>
        </xdr:cNvPr>
        <xdr:cNvSpPr/>
      </xdr:nvSpPr>
      <xdr:spPr>
        <a:xfrm>
          <a:off x="8699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74023</xdr:rowOff>
    </xdr:from>
    <xdr:to>
      <xdr:col>50</xdr:col>
      <xdr:colOff>114300</xdr:colOff>
      <xdr:row>86</xdr:row>
      <xdr:rowOff>74023</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8750300" y="148187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97263</xdr:rowOff>
    </xdr:from>
    <xdr:ext cx="469744" cy="259045"/>
    <xdr:sp macro="" textlink="">
      <xdr:nvSpPr>
        <xdr:cNvPr id="323" name="n_1aveValue【福祉施設】&#10;一人当たり面積">
          <a:extLst>
            <a:ext uri="{FF2B5EF4-FFF2-40B4-BE49-F238E27FC236}">
              <a16:creationId xmlns:a16="http://schemas.microsoft.com/office/drawing/2014/main" id="{00000000-0008-0000-0F00-000043010000}"/>
            </a:ext>
          </a:extLst>
        </xdr:cNvPr>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84200</xdr:rowOff>
    </xdr:from>
    <xdr:ext cx="469744" cy="259045"/>
    <xdr:sp macro="" textlink="">
      <xdr:nvSpPr>
        <xdr:cNvPr id="324" name="n_2aveValue【福祉施設】&#10;一人当たり面積">
          <a:extLst>
            <a:ext uri="{FF2B5EF4-FFF2-40B4-BE49-F238E27FC236}">
              <a16:creationId xmlns:a16="http://schemas.microsoft.com/office/drawing/2014/main" id="{00000000-0008-0000-0F00-000044010000}"/>
            </a:ext>
          </a:extLst>
        </xdr:cNvPr>
        <xdr:cNvSpPr txBox="1"/>
      </xdr:nvSpPr>
      <xdr:spPr>
        <a:xfrm>
          <a:off x="85154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97263</xdr:rowOff>
    </xdr:from>
    <xdr:ext cx="469744" cy="259045"/>
    <xdr:sp macro="" textlink="">
      <xdr:nvSpPr>
        <xdr:cNvPr id="325" name="n_3aveValue【福祉施設】&#10;一人当たり面積">
          <a:extLst>
            <a:ext uri="{FF2B5EF4-FFF2-40B4-BE49-F238E27FC236}">
              <a16:creationId xmlns:a16="http://schemas.microsoft.com/office/drawing/2014/main" id="{00000000-0008-0000-0F00-000045010000}"/>
            </a:ext>
          </a:extLst>
        </xdr:cNvPr>
        <xdr:cNvSpPr txBox="1"/>
      </xdr:nvSpPr>
      <xdr:spPr>
        <a:xfrm>
          <a:off x="76264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115950</xdr:rowOff>
    </xdr:from>
    <xdr:ext cx="469744" cy="259045"/>
    <xdr:sp macro="" textlink="">
      <xdr:nvSpPr>
        <xdr:cNvPr id="326" name="n_1mainValue【福祉施設】&#10;一人当たり面積">
          <a:extLst>
            <a:ext uri="{FF2B5EF4-FFF2-40B4-BE49-F238E27FC236}">
              <a16:creationId xmlns:a16="http://schemas.microsoft.com/office/drawing/2014/main" id="{00000000-0008-0000-0F00-000046010000}"/>
            </a:ext>
          </a:extLst>
        </xdr:cNvPr>
        <xdr:cNvSpPr txBox="1"/>
      </xdr:nvSpPr>
      <xdr:spPr>
        <a:xfrm>
          <a:off x="9391727" y="14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115950</xdr:rowOff>
    </xdr:from>
    <xdr:ext cx="469744" cy="259045"/>
    <xdr:sp macro="" textlink="">
      <xdr:nvSpPr>
        <xdr:cNvPr id="327" name="n_2mainValue【福祉施設】&#10;一人当たり面積">
          <a:extLst>
            <a:ext uri="{FF2B5EF4-FFF2-40B4-BE49-F238E27FC236}">
              <a16:creationId xmlns:a16="http://schemas.microsoft.com/office/drawing/2014/main" id="{00000000-0008-0000-0F00-000047010000}"/>
            </a:ext>
          </a:extLst>
        </xdr:cNvPr>
        <xdr:cNvSpPr txBox="1"/>
      </xdr:nvSpPr>
      <xdr:spPr>
        <a:xfrm>
          <a:off x="8515427" y="14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4" name="【保健センター・保健所】&#10;有形固定資産減価償却率グラフ枠">
          <a:extLst>
            <a:ext uri="{FF2B5EF4-FFF2-40B4-BE49-F238E27FC236}">
              <a16:creationId xmlns:a16="http://schemas.microsoft.com/office/drawing/2014/main" id="{00000000-0008-0000-0F00-00008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386" name="【保健センター・保健所】&#10;有形固定資産減価償却率最小値テキスト">
          <a:extLst>
            <a:ext uri="{FF2B5EF4-FFF2-40B4-BE49-F238E27FC236}">
              <a16:creationId xmlns:a16="http://schemas.microsoft.com/office/drawing/2014/main" id="{00000000-0008-0000-0F00-000082010000}"/>
            </a:ext>
          </a:extLst>
        </xdr:cNvPr>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388" name="【保健センター・保健所】&#10;有形固定資産減価償却率最大値テキスト">
          <a:extLst>
            <a:ext uri="{FF2B5EF4-FFF2-40B4-BE49-F238E27FC236}">
              <a16:creationId xmlns:a16="http://schemas.microsoft.com/office/drawing/2014/main" id="{00000000-0008-0000-0F00-000084010000}"/>
            </a:ext>
          </a:extLst>
        </xdr:cNvPr>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390" name="【保健センター・保健所】&#10;有形固定資産減価償却率平均値テキスト">
          <a:extLst>
            <a:ext uri="{FF2B5EF4-FFF2-40B4-BE49-F238E27FC236}">
              <a16:creationId xmlns:a16="http://schemas.microsoft.com/office/drawing/2014/main" id="{00000000-0008-0000-0F00-000086010000}"/>
            </a:ext>
          </a:extLst>
        </xdr:cNvPr>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391" name="フローチャート: 判断 390">
          <a:extLst>
            <a:ext uri="{FF2B5EF4-FFF2-40B4-BE49-F238E27FC236}">
              <a16:creationId xmlns:a16="http://schemas.microsoft.com/office/drawing/2014/main" id="{00000000-0008-0000-0F00-000087010000}"/>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392" name="フローチャート: 判断 391">
          <a:extLst>
            <a:ext uri="{FF2B5EF4-FFF2-40B4-BE49-F238E27FC236}">
              <a16:creationId xmlns:a16="http://schemas.microsoft.com/office/drawing/2014/main" id="{00000000-0008-0000-0F00-000088010000}"/>
            </a:ext>
          </a:extLst>
        </xdr:cNvPr>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393" name="フローチャート: 判断 392">
          <a:extLst>
            <a:ext uri="{FF2B5EF4-FFF2-40B4-BE49-F238E27FC236}">
              <a16:creationId xmlns:a16="http://schemas.microsoft.com/office/drawing/2014/main" id="{00000000-0008-0000-0F00-00008901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146776</xdr:rowOff>
    </xdr:from>
    <xdr:to>
      <xdr:col>72</xdr:col>
      <xdr:colOff>38100</xdr:colOff>
      <xdr:row>60</xdr:row>
      <xdr:rowOff>76926</xdr:rowOff>
    </xdr:to>
    <xdr:sp macro="" textlink="">
      <xdr:nvSpPr>
        <xdr:cNvPr id="394" name="フローチャート: 判断 393">
          <a:extLst>
            <a:ext uri="{FF2B5EF4-FFF2-40B4-BE49-F238E27FC236}">
              <a16:creationId xmlns:a16="http://schemas.microsoft.com/office/drawing/2014/main" id="{00000000-0008-0000-0F00-00008A010000}"/>
            </a:ext>
          </a:extLst>
        </xdr:cNvPr>
        <xdr:cNvSpPr/>
      </xdr:nvSpPr>
      <xdr:spPr>
        <a:xfrm>
          <a:off x="13652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107587</xdr:rowOff>
    </xdr:from>
    <xdr:to>
      <xdr:col>85</xdr:col>
      <xdr:colOff>177800</xdr:colOff>
      <xdr:row>57</xdr:row>
      <xdr:rowOff>37737</xdr:rowOff>
    </xdr:to>
    <xdr:sp macro="" textlink="">
      <xdr:nvSpPr>
        <xdr:cNvPr id="400" name="楕円 399">
          <a:extLst>
            <a:ext uri="{FF2B5EF4-FFF2-40B4-BE49-F238E27FC236}">
              <a16:creationId xmlns:a16="http://schemas.microsoft.com/office/drawing/2014/main" id="{00000000-0008-0000-0F00-000090010000}"/>
            </a:ext>
          </a:extLst>
        </xdr:cNvPr>
        <xdr:cNvSpPr/>
      </xdr:nvSpPr>
      <xdr:spPr>
        <a:xfrm>
          <a:off x="16268700" y="970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130464</xdr:rowOff>
    </xdr:from>
    <xdr:ext cx="405111" cy="259045"/>
    <xdr:sp macro="" textlink="">
      <xdr:nvSpPr>
        <xdr:cNvPr id="401" name="【保健センター・保健所】&#10;有形固定資産減価償却率該当値テキスト">
          <a:extLst>
            <a:ext uri="{FF2B5EF4-FFF2-40B4-BE49-F238E27FC236}">
              <a16:creationId xmlns:a16="http://schemas.microsoft.com/office/drawing/2014/main" id="{00000000-0008-0000-0F00-000091010000}"/>
            </a:ext>
          </a:extLst>
        </xdr:cNvPr>
        <xdr:cNvSpPr txBox="1"/>
      </xdr:nvSpPr>
      <xdr:spPr>
        <a:xfrm>
          <a:off x="16357600" y="956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107587</xdr:rowOff>
    </xdr:from>
    <xdr:to>
      <xdr:col>81</xdr:col>
      <xdr:colOff>101600</xdr:colOff>
      <xdr:row>57</xdr:row>
      <xdr:rowOff>37737</xdr:rowOff>
    </xdr:to>
    <xdr:sp macro="" textlink="">
      <xdr:nvSpPr>
        <xdr:cNvPr id="402" name="楕円 401">
          <a:extLst>
            <a:ext uri="{FF2B5EF4-FFF2-40B4-BE49-F238E27FC236}">
              <a16:creationId xmlns:a16="http://schemas.microsoft.com/office/drawing/2014/main" id="{00000000-0008-0000-0F00-000092010000}"/>
            </a:ext>
          </a:extLst>
        </xdr:cNvPr>
        <xdr:cNvSpPr/>
      </xdr:nvSpPr>
      <xdr:spPr>
        <a:xfrm>
          <a:off x="15430500" y="970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158387</xdr:rowOff>
    </xdr:from>
    <xdr:to>
      <xdr:col>85</xdr:col>
      <xdr:colOff>127000</xdr:colOff>
      <xdr:row>56</xdr:row>
      <xdr:rowOff>158387</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5481300" y="97595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107587</xdr:rowOff>
    </xdr:from>
    <xdr:to>
      <xdr:col>76</xdr:col>
      <xdr:colOff>165100</xdr:colOff>
      <xdr:row>57</xdr:row>
      <xdr:rowOff>37737</xdr:rowOff>
    </xdr:to>
    <xdr:sp macro="" textlink="">
      <xdr:nvSpPr>
        <xdr:cNvPr id="404" name="楕円 403">
          <a:extLst>
            <a:ext uri="{FF2B5EF4-FFF2-40B4-BE49-F238E27FC236}">
              <a16:creationId xmlns:a16="http://schemas.microsoft.com/office/drawing/2014/main" id="{00000000-0008-0000-0F00-000094010000}"/>
            </a:ext>
          </a:extLst>
        </xdr:cNvPr>
        <xdr:cNvSpPr/>
      </xdr:nvSpPr>
      <xdr:spPr>
        <a:xfrm>
          <a:off x="14541500" y="970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158387</xdr:rowOff>
    </xdr:from>
    <xdr:to>
      <xdr:col>81</xdr:col>
      <xdr:colOff>50800</xdr:colOff>
      <xdr:row>56</xdr:row>
      <xdr:rowOff>158387</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4592300" y="97595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84381</xdr:rowOff>
    </xdr:from>
    <xdr:ext cx="405111" cy="259045"/>
    <xdr:sp macro="" textlink="">
      <xdr:nvSpPr>
        <xdr:cNvPr id="406" name="n_1aveValue【保健センター・保健所】&#10;有形固定資産減価償却率">
          <a:extLst>
            <a:ext uri="{FF2B5EF4-FFF2-40B4-BE49-F238E27FC236}">
              <a16:creationId xmlns:a16="http://schemas.microsoft.com/office/drawing/2014/main" id="{00000000-0008-0000-0F00-000096010000}"/>
            </a:ext>
          </a:extLst>
        </xdr:cNvPr>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407" name="n_2aveValue【保健センター・保健所】&#10;有形固定資産減価償却率">
          <a:extLst>
            <a:ext uri="{FF2B5EF4-FFF2-40B4-BE49-F238E27FC236}">
              <a16:creationId xmlns:a16="http://schemas.microsoft.com/office/drawing/2014/main" id="{00000000-0008-0000-0F00-000097010000}"/>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93453</xdr:rowOff>
    </xdr:from>
    <xdr:ext cx="405111" cy="259045"/>
    <xdr:sp macro="" textlink="">
      <xdr:nvSpPr>
        <xdr:cNvPr id="408" name="n_3aveValue【保健センター・保健所】&#10;有形固定資産減価償却率">
          <a:extLst>
            <a:ext uri="{FF2B5EF4-FFF2-40B4-BE49-F238E27FC236}">
              <a16:creationId xmlns:a16="http://schemas.microsoft.com/office/drawing/2014/main" id="{00000000-0008-0000-0F00-000098010000}"/>
            </a:ext>
          </a:extLst>
        </xdr:cNvPr>
        <xdr:cNvSpPr txBox="1"/>
      </xdr:nvSpPr>
      <xdr:spPr>
        <a:xfrm>
          <a:off x="135007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54264</xdr:rowOff>
    </xdr:from>
    <xdr:ext cx="405111" cy="259045"/>
    <xdr:sp macro="" textlink="">
      <xdr:nvSpPr>
        <xdr:cNvPr id="409" name="n_1mainValue【保健センター・保健所】&#10;有形固定資産減価償却率">
          <a:extLst>
            <a:ext uri="{FF2B5EF4-FFF2-40B4-BE49-F238E27FC236}">
              <a16:creationId xmlns:a16="http://schemas.microsoft.com/office/drawing/2014/main" id="{00000000-0008-0000-0F00-000099010000}"/>
            </a:ext>
          </a:extLst>
        </xdr:cNvPr>
        <xdr:cNvSpPr txBox="1"/>
      </xdr:nvSpPr>
      <xdr:spPr>
        <a:xfrm>
          <a:off x="15266044" y="948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54264</xdr:rowOff>
    </xdr:from>
    <xdr:ext cx="405111" cy="259045"/>
    <xdr:sp macro="" textlink="">
      <xdr:nvSpPr>
        <xdr:cNvPr id="410" name="n_2mainValue【保健センター・保健所】&#10;有形固定資産減価償却率">
          <a:extLst>
            <a:ext uri="{FF2B5EF4-FFF2-40B4-BE49-F238E27FC236}">
              <a16:creationId xmlns:a16="http://schemas.microsoft.com/office/drawing/2014/main" id="{00000000-0008-0000-0F00-00009A010000}"/>
            </a:ext>
          </a:extLst>
        </xdr:cNvPr>
        <xdr:cNvSpPr txBox="1"/>
      </xdr:nvSpPr>
      <xdr:spPr>
        <a:xfrm>
          <a:off x="14389744" y="948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5" name="【保健センター・保健所】&#10;一人当たり面積グラフ枠">
          <a:extLst>
            <a:ext uri="{FF2B5EF4-FFF2-40B4-BE49-F238E27FC236}">
              <a16:creationId xmlns:a16="http://schemas.microsoft.com/office/drawing/2014/main" id="{00000000-0008-0000-0F00-0000B3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37" name="【保健センター・保健所】&#10;一人当たり面積最小値テキスト">
          <a:extLst>
            <a:ext uri="{FF2B5EF4-FFF2-40B4-BE49-F238E27FC236}">
              <a16:creationId xmlns:a16="http://schemas.microsoft.com/office/drawing/2014/main" id="{00000000-0008-0000-0F00-0000B5010000}"/>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439" name="【保健センター・保健所】&#10;一人当たり面積最大値テキスト">
          <a:extLst>
            <a:ext uri="{FF2B5EF4-FFF2-40B4-BE49-F238E27FC236}">
              <a16:creationId xmlns:a16="http://schemas.microsoft.com/office/drawing/2014/main" id="{00000000-0008-0000-0F00-0000B7010000}"/>
            </a:ext>
          </a:extLst>
        </xdr:cNvPr>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441" name="【保健センター・保健所】&#10;一人当たり面積平均値テキスト">
          <a:extLst>
            <a:ext uri="{FF2B5EF4-FFF2-40B4-BE49-F238E27FC236}">
              <a16:creationId xmlns:a16="http://schemas.microsoft.com/office/drawing/2014/main" id="{00000000-0008-0000-0F00-0000B9010000}"/>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35741</xdr:rowOff>
    </xdr:from>
    <xdr:to>
      <xdr:col>102</xdr:col>
      <xdr:colOff>165100</xdr:colOff>
      <xdr:row>63</xdr:row>
      <xdr:rowOff>137341</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19494500" y="1083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30843</xdr:rowOff>
    </xdr:from>
    <xdr:to>
      <xdr:col>116</xdr:col>
      <xdr:colOff>114300</xdr:colOff>
      <xdr:row>64</xdr:row>
      <xdr:rowOff>132443</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22110700" y="110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117220</xdr:rowOff>
    </xdr:from>
    <xdr:ext cx="469744" cy="259045"/>
    <xdr:sp macro="" textlink="">
      <xdr:nvSpPr>
        <xdr:cNvPr id="452" name="【保健センター・保健所】&#10;一人当たり面積該当値テキスト">
          <a:extLst>
            <a:ext uri="{FF2B5EF4-FFF2-40B4-BE49-F238E27FC236}">
              <a16:creationId xmlns:a16="http://schemas.microsoft.com/office/drawing/2014/main" id="{00000000-0008-0000-0F00-0000C4010000}"/>
            </a:ext>
          </a:extLst>
        </xdr:cNvPr>
        <xdr:cNvSpPr txBox="1"/>
      </xdr:nvSpPr>
      <xdr:spPr>
        <a:xfrm>
          <a:off x="22199600" y="1091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30843</xdr:rowOff>
    </xdr:from>
    <xdr:to>
      <xdr:col>112</xdr:col>
      <xdr:colOff>38100</xdr:colOff>
      <xdr:row>64</xdr:row>
      <xdr:rowOff>132443</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21272500" y="110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81643</xdr:rowOff>
    </xdr:from>
    <xdr:to>
      <xdr:col>116</xdr:col>
      <xdr:colOff>63500</xdr:colOff>
      <xdr:row>64</xdr:row>
      <xdr:rowOff>81643</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21323300" y="110544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30843</xdr:rowOff>
    </xdr:from>
    <xdr:to>
      <xdr:col>107</xdr:col>
      <xdr:colOff>101600</xdr:colOff>
      <xdr:row>64</xdr:row>
      <xdr:rowOff>132443</xdr:rowOff>
    </xdr:to>
    <xdr:sp macro="" textlink="">
      <xdr:nvSpPr>
        <xdr:cNvPr id="455" name="楕円 454">
          <a:extLst>
            <a:ext uri="{FF2B5EF4-FFF2-40B4-BE49-F238E27FC236}">
              <a16:creationId xmlns:a16="http://schemas.microsoft.com/office/drawing/2014/main" id="{00000000-0008-0000-0F00-0000C7010000}"/>
            </a:ext>
          </a:extLst>
        </xdr:cNvPr>
        <xdr:cNvSpPr/>
      </xdr:nvSpPr>
      <xdr:spPr>
        <a:xfrm>
          <a:off x="20383500" y="110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81643</xdr:rowOff>
    </xdr:from>
    <xdr:to>
      <xdr:col>111</xdr:col>
      <xdr:colOff>177800</xdr:colOff>
      <xdr:row>64</xdr:row>
      <xdr:rowOff>81643</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20434300" y="1105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18342</xdr:rowOff>
    </xdr:from>
    <xdr:ext cx="469744" cy="259045"/>
    <xdr:sp macro="" textlink="">
      <xdr:nvSpPr>
        <xdr:cNvPr id="457" name="n_1aveValue【保健センター・保健所】&#10;一人当たり面積">
          <a:extLst>
            <a:ext uri="{FF2B5EF4-FFF2-40B4-BE49-F238E27FC236}">
              <a16:creationId xmlns:a16="http://schemas.microsoft.com/office/drawing/2014/main" id="{00000000-0008-0000-0F00-0000C9010000}"/>
            </a:ext>
          </a:extLst>
        </xdr:cNvPr>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458" name="n_2aveValue【保健センター・保健所】&#10;一人当たり面積">
          <a:extLst>
            <a:ext uri="{FF2B5EF4-FFF2-40B4-BE49-F238E27FC236}">
              <a16:creationId xmlns:a16="http://schemas.microsoft.com/office/drawing/2014/main" id="{00000000-0008-0000-0F00-0000CA010000}"/>
            </a:ext>
          </a:extLst>
        </xdr:cNvPr>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153868</xdr:rowOff>
    </xdr:from>
    <xdr:ext cx="469744" cy="259045"/>
    <xdr:sp macro="" textlink="">
      <xdr:nvSpPr>
        <xdr:cNvPr id="459" name="n_3aveValue【保健センター・保健所】&#10;一人当たり面積">
          <a:extLst>
            <a:ext uri="{FF2B5EF4-FFF2-40B4-BE49-F238E27FC236}">
              <a16:creationId xmlns:a16="http://schemas.microsoft.com/office/drawing/2014/main" id="{00000000-0008-0000-0F00-0000CB010000}"/>
            </a:ext>
          </a:extLst>
        </xdr:cNvPr>
        <xdr:cNvSpPr txBox="1"/>
      </xdr:nvSpPr>
      <xdr:spPr>
        <a:xfrm>
          <a:off x="19310427" y="1061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123570</xdr:rowOff>
    </xdr:from>
    <xdr:ext cx="469744" cy="259045"/>
    <xdr:sp macro="" textlink="">
      <xdr:nvSpPr>
        <xdr:cNvPr id="460" name="n_1mainValue【保健センター・保健所】&#10;一人当たり面積">
          <a:extLst>
            <a:ext uri="{FF2B5EF4-FFF2-40B4-BE49-F238E27FC236}">
              <a16:creationId xmlns:a16="http://schemas.microsoft.com/office/drawing/2014/main" id="{00000000-0008-0000-0F00-0000CC010000}"/>
            </a:ext>
          </a:extLst>
        </xdr:cNvPr>
        <xdr:cNvSpPr txBox="1"/>
      </xdr:nvSpPr>
      <xdr:spPr>
        <a:xfrm>
          <a:off x="21075727"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123570</xdr:rowOff>
    </xdr:from>
    <xdr:ext cx="469744" cy="259045"/>
    <xdr:sp macro="" textlink="">
      <xdr:nvSpPr>
        <xdr:cNvPr id="461" name="n_2mainValue【保健センター・保健所】&#10;一人当たり面積">
          <a:extLst>
            <a:ext uri="{FF2B5EF4-FFF2-40B4-BE49-F238E27FC236}">
              <a16:creationId xmlns:a16="http://schemas.microsoft.com/office/drawing/2014/main" id="{00000000-0008-0000-0F00-0000CD010000}"/>
            </a:ext>
          </a:extLst>
        </xdr:cNvPr>
        <xdr:cNvSpPr txBox="1"/>
      </xdr:nvSpPr>
      <xdr:spPr>
        <a:xfrm>
          <a:off x="20199427"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6" name="【消防施設】&#10;有形固定資産減価償却率グラフ枠">
          <a:extLst>
            <a:ext uri="{FF2B5EF4-FFF2-40B4-BE49-F238E27FC236}">
              <a16:creationId xmlns:a16="http://schemas.microsoft.com/office/drawing/2014/main" id="{00000000-0008-0000-0F00-0000E6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488" name="【消防施設】&#10;有形固定資産減価償却率最小値テキスト">
          <a:extLst>
            <a:ext uri="{FF2B5EF4-FFF2-40B4-BE49-F238E27FC236}">
              <a16:creationId xmlns:a16="http://schemas.microsoft.com/office/drawing/2014/main" id="{00000000-0008-0000-0F00-0000E8010000}"/>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0" name="【消防施設】&#10;有形固定資産減価償却率最大値テキスト">
          <a:extLst>
            <a:ext uri="{FF2B5EF4-FFF2-40B4-BE49-F238E27FC236}">
              <a16:creationId xmlns:a16="http://schemas.microsoft.com/office/drawing/2014/main" id="{00000000-0008-0000-0F00-0000EA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117946</xdr:rowOff>
    </xdr:from>
    <xdr:ext cx="405111" cy="259045"/>
    <xdr:sp macro="" textlink="">
      <xdr:nvSpPr>
        <xdr:cNvPr id="492" name="【消防施設】&#10;有形固定資産減価償却率平均値テキスト">
          <a:extLst>
            <a:ext uri="{FF2B5EF4-FFF2-40B4-BE49-F238E27FC236}">
              <a16:creationId xmlns:a16="http://schemas.microsoft.com/office/drawing/2014/main" id="{00000000-0008-0000-0F00-0000EC010000}"/>
            </a:ext>
          </a:extLst>
        </xdr:cNvPr>
        <xdr:cNvSpPr txBox="1"/>
      </xdr:nvSpPr>
      <xdr:spPr>
        <a:xfrm>
          <a:off x="16357600" y="13833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493" name="フローチャート: 判断 492">
          <a:extLst>
            <a:ext uri="{FF2B5EF4-FFF2-40B4-BE49-F238E27FC236}">
              <a16:creationId xmlns:a16="http://schemas.microsoft.com/office/drawing/2014/main" id="{00000000-0008-0000-0F00-0000ED010000}"/>
            </a:ext>
          </a:extLst>
        </xdr:cNvPr>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494" name="フローチャート: 判断 493">
          <a:extLst>
            <a:ext uri="{FF2B5EF4-FFF2-40B4-BE49-F238E27FC236}">
              <a16:creationId xmlns:a16="http://schemas.microsoft.com/office/drawing/2014/main" id="{00000000-0008-0000-0F00-0000EE010000}"/>
            </a:ext>
          </a:extLst>
        </xdr:cNvPr>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502" name="楕円 501">
          <a:extLst>
            <a:ext uri="{FF2B5EF4-FFF2-40B4-BE49-F238E27FC236}">
              <a16:creationId xmlns:a16="http://schemas.microsoft.com/office/drawing/2014/main" id="{00000000-0008-0000-0F00-0000F6010000}"/>
            </a:ext>
          </a:extLst>
        </xdr:cNvPr>
        <xdr:cNvSpPr/>
      </xdr:nvSpPr>
      <xdr:spPr>
        <a:xfrm>
          <a:off x="162687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130646</xdr:rowOff>
    </xdr:from>
    <xdr:ext cx="405111" cy="259045"/>
    <xdr:sp macro="" textlink="">
      <xdr:nvSpPr>
        <xdr:cNvPr id="503" name="【消防施設】&#10;有形固定資産減価償却率該当値テキスト">
          <a:extLst>
            <a:ext uri="{FF2B5EF4-FFF2-40B4-BE49-F238E27FC236}">
              <a16:creationId xmlns:a16="http://schemas.microsoft.com/office/drawing/2014/main" id="{00000000-0008-0000-0F00-0000F7010000}"/>
            </a:ext>
          </a:extLst>
        </xdr:cNvPr>
        <xdr:cNvSpPr txBox="1"/>
      </xdr:nvSpPr>
      <xdr:spPr>
        <a:xfrm>
          <a:off x="16357600" y="1401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104866</xdr:rowOff>
    </xdr:from>
    <xdr:to>
      <xdr:col>81</xdr:col>
      <xdr:colOff>101600</xdr:colOff>
      <xdr:row>82</xdr:row>
      <xdr:rowOff>35016</xdr:rowOff>
    </xdr:to>
    <xdr:sp macro="" textlink="">
      <xdr:nvSpPr>
        <xdr:cNvPr id="504" name="楕円 503">
          <a:extLst>
            <a:ext uri="{FF2B5EF4-FFF2-40B4-BE49-F238E27FC236}">
              <a16:creationId xmlns:a16="http://schemas.microsoft.com/office/drawing/2014/main" id="{00000000-0008-0000-0F00-0000F8010000}"/>
            </a:ext>
          </a:extLst>
        </xdr:cNvPr>
        <xdr:cNvSpPr/>
      </xdr:nvSpPr>
      <xdr:spPr>
        <a:xfrm>
          <a:off x="15430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155666</xdr:rowOff>
    </xdr:from>
    <xdr:to>
      <xdr:col>85</xdr:col>
      <xdr:colOff>127000</xdr:colOff>
      <xdr:row>82</xdr:row>
      <xdr:rowOff>31569</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5481300" y="1404311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162016</xdr:rowOff>
    </xdr:from>
    <xdr:to>
      <xdr:col>76</xdr:col>
      <xdr:colOff>165100</xdr:colOff>
      <xdr:row>82</xdr:row>
      <xdr:rowOff>92166</xdr:rowOff>
    </xdr:to>
    <xdr:sp macro="" textlink="">
      <xdr:nvSpPr>
        <xdr:cNvPr id="506" name="楕円 505">
          <a:extLst>
            <a:ext uri="{FF2B5EF4-FFF2-40B4-BE49-F238E27FC236}">
              <a16:creationId xmlns:a16="http://schemas.microsoft.com/office/drawing/2014/main" id="{00000000-0008-0000-0F00-0000FA010000}"/>
            </a:ext>
          </a:extLst>
        </xdr:cNvPr>
        <xdr:cNvSpPr/>
      </xdr:nvSpPr>
      <xdr:spPr>
        <a:xfrm>
          <a:off x="14541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155666</xdr:rowOff>
    </xdr:from>
    <xdr:to>
      <xdr:col>81</xdr:col>
      <xdr:colOff>50800</xdr:colOff>
      <xdr:row>82</xdr:row>
      <xdr:rowOff>41366</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flipV="1">
          <a:off x="14592300" y="1404311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508" name="n_1aveValue【消防施設】&#10;有形固定資産減価償却率">
          <a:extLst>
            <a:ext uri="{FF2B5EF4-FFF2-40B4-BE49-F238E27FC236}">
              <a16:creationId xmlns:a16="http://schemas.microsoft.com/office/drawing/2014/main" id="{00000000-0008-0000-0F00-0000FC010000}"/>
            </a:ext>
          </a:extLst>
        </xdr:cNvPr>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509" name="n_2aveValue【消防施設】&#10;有形固定資産減価償却率">
          <a:extLst>
            <a:ext uri="{FF2B5EF4-FFF2-40B4-BE49-F238E27FC236}">
              <a16:creationId xmlns:a16="http://schemas.microsoft.com/office/drawing/2014/main" id="{00000000-0008-0000-0F00-0000FD010000}"/>
            </a:ext>
          </a:extLst>
        </xdr:cNvPr>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74403</xdr:rowOff>
    </xdr:from>
    <xdr:ext cx="405111" cy="259045"/>
    <xdr:sp macro="" textlink="">
      <xdr:nvSpPr>
        <xdr:cNvPr id="510" name="n_3aveValue【消防施設】&#10;有形固定資産減価償却率">
          <a:extLst>
            <a:ext uri="{FF2B5EF4-FFF2-40B4-BE49-F238E27FC236}">
              <a16:creationId xmlns:a16="http://schemas.microsoft.com/office/drawing/2014/main" id="{00000000-0008-0000-0F00-0000FE010000}"/>
            </a:ext>
          </a:extLst>
        </xdr:cNvPr>
        <xdr:cNvSpPr txBox="1"/>
      </xdr:nvSpPr>
      <xdr:spPr>
        <a:xfrm>
          <a:off x="13500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51543</xdr:rowOff>
    </xdr:from>
    <xdr:ext cx="405111" cy="259045"/>
    <xdr:sp macro="" textlink="">
      <xdr:nvSpPr>
        <xdr:cNvPr id="511" name="n_1mainValue【消防施設】&#10;有形固定資産減価償却率">
          <a:extLst>
            <a:ext uri="{FF2B5EF4-FFF2-40B4-BE49-F238E27FC236}">
              <a16:creationId xmlns:a16="http://schemas.microsoft.com/office/drawing/2014/main" id="{00000000-0008-0000-0F00-0000FF010000}"/>
            </a:ext>
          </a:extLst>
        </xdr:cNvPr>
        <xdr:cNvSpPr txBox="1"/>
      </xdr:nvSpPr>
      <xdr:spPr>
        <a:xfrm>
          <a:off x="152660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83293</xdr:rowOff>
    </xdr:from>
    <xdr:ext cx="405111" cy="259045"/>
    <xdr:sp macro="" textlink="">
      <xdr:nvSpPr>
        <xdr:cNvPr id="512" name="n_2mainValue【消防施設】&#10;有形固定資産減価償却率">
          <a:extLst>
            <a:ext uri="{FF2B5EF4-FFF2-40B4-BE49-F238E27FC236}">
              <a16:creationId xmlns:a16="http://schemas.microsoft.com/office/drawing/2014/main" id="{00000000-0008-0000-0F00-000000020000}"/>
            </a:ext>
          </a:extLst>
        </xdr:cNvPr>
        <xdr:cNvSpPr txBox="1"/>
      </xdr:nvSpPr>
      <xdr:spPr>
        <a:xfrm>
          <a:off x="143897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3" name="【消防施設】&#10;一人当たり面積グラフ枠">
          <a:extLst>
            <a:ext uri="{FF2B5EF4-FFF2-40B4-BE49-F238E27FC236}">
              <a16:creationId xmlns:a16="http://schemas.microsoft.com/office/drawing/2014/main" id="{00000000-0008-0000-0F00-00001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535" name="【消防施設】&#10;一人当たり面積最小値テキスト">
          <a:extLst>
            <a:ext uri="{FF2B5EF4-FFF2-40B4-BE49-F238E27FC236}">
              <a16:creationId xmlns:a16="http://schemas.microsoft.com/office/drawing/2014/main" id="{00000000-0008-0000-0F00-000017020000}"/>
            </a:ext>
          </a:extLst>
        </xdr:cNvPr>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537" name="【消防施設】&#10;一人当たり面積最大値テキスト">
          <a:extLst>
            <a:ext uri="{FF2B5EF4-FFF2-40B4-BE49-F238E27FC236}">
              <a16:creationId xmlns:a16="http://schemas.microsoft.com/office/drawing/2014/main" id="{00000000-0008-0000-0F00-000019020000}"/>
            </a:ext>
          </a:extLst>
        </xdr:cNvPr>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539" name="【消防施設】&#10;一人当たり面積平均値テキスト">
          <a:extLst>
            <a:ext uri="{FF2B5EF4-FFF2-40B4-BE49-F238E27FC236}">
              <a16:creationId xmlns:a16="http://schemas.microsoft.com/office/drawing/2014/main" id="{00000000-0008-0000-0F00-00001B020000}"/>
            </a:ext>
          </a:extLst>
        </xdr:cNvPr>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145035</xdr:rowOff>
    </xdr:from>
    <xdr:to>
      <xdr:col>102</xdr:col>
      <xdr:colOff>165100</xdr:colOff>
      <xdr:row>84</xdr:row>
      <xdr:rowOff>75185</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9494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550" name="【消防施設】&#10;一人当たり面積該当値テキスト">
          <a:extLst>
            <a:ext uri="{FF2B5EF4-FFF2-40B4-BE49-F238E27FC236}">
              <a16:creationId xmlns:a16="http://schemas.microsoft.com/office/drawing/2014/main" id="{00000000-0008-0000-0F00-000026020000}"/>
            </a:ext>
          </a:extLst>
        </xdr:cNvPr>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72389</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21323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26163</xdr:rowOff>
    </xdr:from>
    <xdr:to>
      <xdr:col>107</xdr:col>
      <xdr:colOff>101600</xdr:colOff>
      <xdr:row>85</xdr:row>
      <xdr:rowOff>127763</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20383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76963</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flipV="1">
          <a:off x="20434300" y="14645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555" name="n_1aveValue【消防施設】&#10;一人当たり面積">
          <a:extLst>
            <a:ext uri="{FF2B5EF4-FFF2-40B4-BE49-F238E27FC236}">
              <a16:creationId xmlns:a16="http://schemas.microsoft.com/office/drawing/2014/main" id="{00000000-0008-0000-0F00-00002B020000}"/>
            </a:ext>
          </a:extLst>
        </xdr:cNvPr>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556" name="n_2aveValue【消防施設】&#10;一人当たり面積">
          <a:extLst>
            <a:ext uri="{FF2B5EF4-FFF2-40B4-BE49-F238E27FC236}">
              <a16:creationId xmlns:a16="http://schemas.microsoft.com/office/drawing/2014/main" id="{00000000-0008-0000-0F00-00002C020000}"/>
            </a:ext>
          </a:extLst>
        </xdr:cNvPr>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91712</xdr:rowOff>
    </xdr:from>
    <xdr:ext cx="469744" cy="259045"/>
    <xdr:sp macro="" textlink="">
      <xdr:nvSpPr>
        <xdr:cNvPr id="557" name="n_3aveValue【消防施設】&#10;一人当たり面積">
          <a:extLst>
            <a:ext uri="{FF2B5EF4-FFF2-40B4-BE49-F238E27FC236}">
              <a16:creationId xmlns:a16="http://schemas.microsoft.com/office/drawing/2014/main" id="{00000000-0008-0000-0F00-00002D020000}"/>
            </a:ext>
          </a:extLst>
        </xdr:cNvPr>
        <xdr:cNvSpPr txBox="1"/>
      </xdr:nvSpPr>
      <xdr:spPr>
        <a:xfrm>
          <a:off x="19310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558" name="n_1mainValue【消防施設】&#10;一人当たり面積">
          <a:extLst>
            <a:ext uri="{FF2B5EF4-FFF2-40B4-BE49-F238E27FC236}">
              <a16:creationId xmlns:a16="http://schemas.microsoft.com/office/drawing/2014/main" id="{00000000-0008-0000-0F00-00002E020000}"/>
            </a:ext>
          </a:extLst>
        </xdr:cNvPr>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118890</xdr:rowOff>
    </xdr:from>
    <xdr:ext cx="469744" cy="259045"/>
    <xdr:sp macro="" textlink="">
      <xdr:nvSpPr>
        <xdr:cNvPr id="559" name="n_2mainValue【消防施設】&#10;一人当たり面積">
          <a:extLst>
            <a:ext uri="{FF2B5EF4-FFF2-40B4-BE49-F238E27FC236}">
              <a16:creationId xmlns:a16="http://schemas.microsoft.com/office/drawing/2014/main" id="{00000000-0008-0000-0F00-00002F020000}"/>
            </a:ext>
          </a:extLst>
        </xdr:cNvPr>
        <xdr:cNvSpPr txBox="1"/>
      </xdr:nvSpPr>
      <xdr:spPr>
        <a:xfrm>
          <a:off x="20199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4" name="【庁舎】&#10;有形固定資産減価償却率グラフ枠">
          <a:extLst>
            <a:ext uri="{FF2B5EF4-FFF2-40B4-BE49-F238E27FC236}">
              <a16:creationId xmlns:a16="http://schemas.microsoft.com/office/drawing/2014/main" id="{00000000-0008-0000-0F00-00004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586" name="【庁舎】&#10;有形固定資産減価償却率最小値テキスト">
          <a:extLst>
            <a:ext uri="{FF2B5EF4-FFF2-40B4-BE49-F238E27FC236}">
              <a16:creationId xmlns:a16="http://schemas.microsoft.com/office/drawing/2014/main" id="{00000000-0008-0000-0F00-00004A020000}"/>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8" name="【庁舎】&#10;有形固定資産減価償却率最大値テキスト">
          <a:extLst>
            <a:ext uri="{FF2B5EF4-FFF2-40B4-BE49-F238E27FC236}">
              <a16:creationId xmlns:a16="http://schemas.microsoft.com/office/drawing/2014/main" id="{00000000-0008-0000-0F00-00004C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164209</xdr:rowOff>
    </xdr:from>
    <xdr:ext cx="405111" cy="259045"/>
    <xdr:sp macro="" textlink="">
      <xdr:nvSpPr>
        <xdr:cNvPr id="590" name="【庁舎】&#10;有形固定資産減価償却率平均値テキスト">
          <a:extLst>
            <a:ext uri="{FF2B5EF4-FFF2-40B4-BE49-F238E27FC236}">
              <a16:creationId xmlns:a16="http://schemas.microsoft.com/office/drawing/2014/main" id="{00000000-0008-0000-0F00-00004E020000}"/>
            </a:ext>
          </a:extLst>
        </xdr:cNvPr>
        <xdr:cNvSpPr txBox="1"/>
      </xdr:nvSpPr>
      <xdr:spPr>
        <a:xfrm>
          <a:off x="16357600" y="17652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592" name="フローチャート: 判断 591">
          <a:extLst>
            <a:ext uri="{FF2B5EF4-FFF2-40B4-BE49-F238E27FC236}">
              <a16:creationId xmlns:a16="http://schemas.microsoft.com/office/drawing/2014/main" id="{00000000-0008-0000-0F00-000050020000}"/>
            </a:ext>
          </a:extLst>
        </xdr:cNvPr>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593" name="フローチャート: 判断 592">
          <a:extLst>
            <a:ext uri="{FF2B5EF4-FFF2-40B4-BE49-F238E27FC236}">
              <a16:creationId xmlns:a16="http://schemas.microsoft.com/office/drawing/2014/main" id="{00000000-0008-0000-0F00-000051020000}"/>
            </a:ext>
          </a:extLst>
        </xdr:cNvPr>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77651</xdr:rowOff>
    </xdr:from>
    <xdr:to>
      <xdr:col>85</xdr:col>
      <xdr:colOff>177800</xdr:colOff>
      <xdr:row>106</xdr:row>
      <xdr:rowOff>7801</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62687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56078</xdr:rowOff>
    </xdr:from>
    <xdr:ext cx="405111" cy="259045"/>
    <xdr:sp macro="" textlink="">
      <xdr:nvSpPr>
        <xdr:cNvPr id="601" name="【庁舎】&#10;有形固定資産減価償却率該当値テキスト">
          <a:extLst>
            <a:ext uri="{FF2B5EF4-FFF2-40B4-BE49-F238E27FC236}">
              <a16:creationId xmlns:a16="http://schemas.microsoft.com/office/drawing/2014/main" id="{00000000-0008-0000-0F00-000059020000}"/>
            </a:ext>
          </a:extLst>
        </xdr:cNvPr>
        <xdr:cNvSpPr txBox="1"/>
      </xdr:nvSpPr>
      <xdr:spPr>
        <a:xfrm>
          <a:off x="16357600"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87449</xdr:rowOff>
    </xdr:from>
    <xdr:to>
      <xdr:col>81</xdr:col>
      <xdr:colOff>101600</xdr:colOff>
      <xdr:row>106</xdr:row>
      <xdr:rowOff>17599</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15430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128451</xdr:rowOff>
    </xdr:from>
    <xdr:to>
      <xdr:col>85</xdr:col>
      <xdr:colOff>127000</xdr:colOff>
      <xdr:row>105</xdr:row>
      <xdr:rowOff>138249</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15481300" y="1813070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97245</xdr:rowOff>
    </xdr:from>
    <xdr:to>
      <xdr:col>76</xdr:col>
      <xdr:colOff>165100</xdr:colOff>
      <xdr:row>106</xdr:row>
      <xdr:rowOff>27395</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145415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138249</xdr:rowOff>
    </xdr:from>
    <xdr:to>
      <xdr:col>81</xdr:col>
      <xdr:colOff>50800</xdr:colOff>
      <xdr:row>105</xdr:row>
      <xdr:rowOff>148045</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14592300" y="1814049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122300</xdr:rowOff>
    </xdr:from>
    <xdr:ext cx="405111" cy="259045"/>
    <xdr:sp macro="" textlink="">
      <xdr:nvSpPr>
        <xdr:cNvPr id="606" name="n_1aveValue【庁舎】&#10;有形固定資産減価償却率">
          <a:extLst>
            <a:ext uri="{FF2B5EF4-FFF2-40B4-BE49-F238E27FC236}">
              <a16:creationId xmlns:a16="http://schemas.microsoft.com/office/drawing/2014/main" id="{00000000-0008-0000-0F00-00005E020000}"/>
            </a:ext>
          </a:extLst>
        </xdr:cNvPr>
        <xdr:cNvSpPr txBox="1"/>
      </xdr:nvSpPr>
      <xdr:spPr>
        <a:xfrm>
          <a:off x="15266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127198</xdr:rowOff>
    </xdr:from>
    <xdr:ext cx="405111" cy="259045"/>
    <xdr:sp macro="" textlink="">
      <xdr:nvSpPr>
        <xdr:cNvPr id="607" name="n_2aveValue【庁舎】&#10;有形固定資産減価償却率">
          <a:extLst>
            <a:ext uri="{FF2B5EF4-FFF2-40B4-BE49-F238E27FC236}">
              <a16:creationId xmlns:a16="http://schemas.microsoft.com/office/drawing/2014/main" id="{00000000-0008-0000-0F00-00005F020000}"/>
            </a:ext>
          </a:extLst>
        </xdr:cNvPr>
        <xdr:cNvSpPr txBox="1"/>
      </xdr:nvSpPr>
      <xdr:spPr>
        <a:xfrm>
          <a:off x="14389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130464</xdr:rowOff>
    </xdr:from>
    <xdr:ext cx="405111" cy="259045"/>
    <xdr:sp macro="" textlink="">
      <xdr:nvSpPr>
        <xdr:cNvPr id="608" name="n_3aveValue【庁舎】&#10;有形固定資産減価償却率">
          <a:extLst>
            <a:ext uri="{FF2B5EF4-FFF2-40B4-BE49-F238E27FC236}">
              <a16:creationId xmlns:a16="http://schemas.microsoft.com/office/drawing/2014/main" id="{00000000-0008-0000-0F00-000060020000}"/>
            </a:ext>
          </a:extLst>
        </xdr:cNvPr>
        <xdr:cNvSpPr txBox="1"/>
      </xdr:nvSpPr>
      <xdr:spPr>
        <a:xfrm>
          <a:off x="13500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8726</xdr:rowOff>
    </xdr:from>
    <xdr:ext cx="405111" cy="259045"/>
    <xdr:sp macro="" textlink="">
      <xdr:nvSpPr>
        <xdr:cNvPr id="609" name="n_1mainValue【庁舎】&#10;有形固定資産減価償却率">
          <a:extLst>
            <a:ext uri="{FF2B5EF4-FFF2-40B4-BE49-F238E27FC236}">
              <a16:creationId xmlns:a16="http://schemas.microsoft.com/office/drawing/2014/main" id="{00000000-0008-0000-0F00-000061020000}"/>
            </a:ext>
          </a:extLst>
        </xdr:cNvPr>
        <xdr:cNvSpPr txBox="1"/>
      </xdr:nvSpPr>
      <xdr:spPr>
        <a:xfrm>
          <a:off x="15266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18522</xdr:rowOff>
    </xdr:from>
    <xdr:ext cx="405111" cy="259045"/>
    <xdr:sp macro="" textlink="">
      <xdr:nvSpPr>
        <xdr:cNvPr id="610" name="n_2mainValue【庁舎】&#10;有形固定資産減価償却率">
          <a:extLst>
            <a:ext uri="{FF2B5EF4-FFF2-40B4-BE49-F238E27FC236}">
              <a16:creationId xmlns:a16="http://schemas.microsoft.com/office/drawing/2014/main" id="{00000000-0008-0000-0F00-000062020000}"/>
            </a:ext>
          </a:extLst>
        </xdr:cNvPr>
        <xdr:cNvSpPr txBox="1"/>
      </xdr:nvSpPr>
      <xdr:spPr>
        <a:xfrm>
          <a:off x="14389744" y="1819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3" name="【庁舎】&#10;一人当たり面積グラフ枠">
          <a:extLst>
            <a:ext uri="{FF2B5EF4-FFF2-40B4-BE49-F238E27FC236}">
              <a16:creationId xmlns:a16="http://schemas.microsoft.com/office/drawing/2014/main" id="{00000000-0008-0000-0F00-00007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635" name="【庁舎】&#10;一人当たり面積最小値テキスト">
          <a:extLst>
            <a:ext uri="{FF2B5EF4-FFF2-40B4-BE49-F238E27FC236}">
              <a16:creationId xmlns:a16="http://schemas.microsoft.com/office/drawing/2014/main" id="{00000000-0008-0000-0F00-00007B020000}"/>
            </a:ext>
          </a:extLst>
        </xdr:cNvPr>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637" name="【庁舎】&#10;一人当たり面積最大値テキスト">
          <a:extLst>
            <a:ext uri="{FF2B5EF4-FFF2-40B4-BE49-F238E27FC236}">
              <a16:creationId xmlns:a16="http://schemas.microsoft.com/office/drawing/2014/main" id="{00000000-0008-0000-0F00-00007D020000}"/>
            </a:ext>
          </a:extLst>
        </xdr:cNvPr>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639" name="【庁舎】&#10;一人当たり面積平均値テキスト">
          <a:extLst>
            <a:ext uri="{FF2B5EF4-FFF2-40B4-BE49-F238E27FC236}">
              <a16:creationId xmlns:a16="http://schemas.microsoft.com/office/drawing/2014/main" id="{00000000-0008-0000-0F00-00007F020000}"/>
            </a:ext>
          </a:extLst>
        </xdr:cNvPr>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4445</xdr:rowOff>
    </xdr:from>
    <xdr:to>
      <xdr:col>102</xdr:col>
      <xdr:colOff>165100</xdr:colOff>
      <xdr:row>106</xdr:row>
      <xdr:rowOff>106045</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9494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128270</xdr:rowOff>
    </xdr:from>
    <xdr:to>
      <xdr:col>116</xdr:col>
      <xdr:colOff>114300</xdr:colOff>
      <xdr:row>108</xdr:row>
      <xdr:rowOff>58420</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22110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43197</xdr:rowOff>
    </xdr:from>
    <xdr:ext cx="469744" cy="259045"/>
    <xdr:sp macro="" textlink="">
      <xdr:nvSpPr>
        <xdr:cNvPr id="650" name="【庁舎】&#10;一人当たり面積該当値テキスト">
          <a:extLst>
            <a:ext uri="{FF2B5EF4-FFF2-40B4-BE49-F238E27FC236}">
              <a16:creationId xmlns:a16="http://schemas.microsoft.com/office/drawing/2014/main" id="{00000000-0008-0000-0F00-00008A020000}"/>
            </a:ext>
          </a:extLst>
        </xdr:cNvPr>
        <xdr:cNvSpPr txBox="1"/>
      </xdr:nvSpPr>
      <xdr:spPr>
        <a:xfrm>
          <a:off x="22199600" y="1838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128270</xdr:rowOff>
    </xdr:from>
    <xdr:to>
      <xdr:col>112</xdr:col>
      <xdr:colOff>38100</xdr:colOff>
      <xdr:row>108</xdr:row>
      <xdr:rowOff>58420</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21272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xdr:rowOff>
    </xdr:from>
    <xdr:to>
      <xdr:col>116</xdr:col>
      <xdr:colOff>63500</xdr:colOff>
      <xdr:row>108</xdr:row>
      <xdr:rowOff>7620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21323300" y="1852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128270</xdr:rowOff>
    </xdr:from>
    <xdr:to>
      <xdr:col>107</xdr:col>
      <xdr:colOff>101600</xdr:colOff>
      <xdr:row>108</xdr:row>
      <xdr:rowOff>58420</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2038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xdr:rowOff>
    </xdr:from>
    <xdr:to>
      <xdr:col>111</xdr:col>
      <xdr:colOff>177800</xdr:colOff>
      <xdr:row>108</xdr:row>
      <xdr:rowOff>7620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20434300" y="1852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655" name="n_1aveValue【庁舎】&#10;一人当たり面積">
          <a:extLst>
            <a:ext uri="{FF2B5EF4-FFF2-40B4-BE49-F238E27FC236}">
              <a16:creationId xmlns:a16="http://schemas.microsoft.com/office/drawing/2014/main" id="{00000000-0008-0000-0F00-00008F020000}"/>
            </a:ext>
          </a:extLst>
        </xdr:cNvPr>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656" name="n_2aveValue【庁舎】&#10;一人当たり面積">
          <a:extLst>
            <a:ext uri="{FF2B5EF4-FFF2-40B4-BE49-F238E27FC236}">
              <a16:creationId xmlns:a16="http://schemas.microsoft.com/office/drawing/2014/main" id="{00000000-0008-0000-0F00-000090020000}"/>
            </a:ext>
          </a:extLst>
        </xdr:cNvPr>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122572</xdr:rowOff>
    </xdr:from>
    <xdr:ext cx="469744" cy="259045"/>
    <xdr:sp macro="" textlink="">
      <xdr:nvSpPr>
        <xdr:cNvPr id="657" name="n_3aveValue【庁舎】&#10;一人当たり面積">
          <a:extLst>
            <a:ext uri="{FF2B5EF4-FFF2-40B4-BE49-F238E27FC236}">
              <a16:creationId xmlns:a16="http://schemas.microsoft.com/office/drawing/2014/main" id="{00000000-0008-0000-0F00-000091020000}"/>
            </a:ext>
          </a:extLst>
        </xdr:cNvPr>
        <xdr:cNvSpPr txBox="1"/>
      </xdr:nvSpPr>
      <xdr:spPr>
        <a:xfrm>
          <a:off x="19310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49547</xdr:rowOff>
    </xdr:from>
    <xdr:ext cx="469744" cy="259045"/>
    <xdr:sp macro="" textlink="">
      <xdr:nvSpPr>
        <xdr:cNvPr id="658" name="n_1mainValue【庁舎】&#10;一人当たり面積">
          <a:extLst>
            <a:ext uri="{FF2B5EF4-FFF2-40B4-BE49-F238E27FC236}">
              <a16:creationId xmlns:a16="http://schemas.microsoft.com/office/drawing/2014/main" id="{00000000-0008-0000-0F00-000092020000}"/>
            </a:ext>
          </a:extLst>
        </xdr:cNvPr>
        <xdr:cNvSpPr txBox="1"/>
      </xdr:nvSpPr>
      <xdr:spPr>
        <a:xfrm>
          <a:off x="210757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49547</xdr:rowOff>
    </xdr:from>
    <xdr:ext cx="469744" cy="259045"/>
    <xdr:sp macro="" textlink="">
      <xdr:nvSpPr>
        <xdr:cNvPr id="659" name="n_2mainValue【庁舎】&#10;一人当たり面積">
          <a:extLst>
            <a:ext uri="{FF2B5EF4-FFF2-40B4-BE49-F238E27FC236}">
              <a16:creationId xmlns:a16="http://schemas.microsoft.com/office/drawing/2014/main" id="{00000000-0008-0000-0F00-000093020000}"/>
            </a:ext>
          </a:extLst>
        </xdr:cNvPr>
        <xdr:cNvSpPr txBox="1"/>
      </xdr:nvSpPr>
      <xdr:spPr>
        <a:xfrm>
          <a:off x="20199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有形固定資産減価償却率については、特に図書館、体育館・プール施設において類似団体平均と比較して高い数値となっている。図書館については、開設から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が経過しており、設備等の老朽化が進んでいるため、施設の改修を検討するとともに、適切な維持管理を行いながら長寿命化を進めていきたい考えである。体育館・プールについても、基本的には適切な維持管理を行いながら長寿命化を進めていきたい考えであるが、開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ているため、大規模な改修も見込まれる場合には、施設の利用状況や維持管理コストなどを踏まえ、施設の統廃合などについても検討していきたい考えである。なお、庁舎と保健（福祉）センターについては、現在建替えを進めており令和元年度に完成となるため、それ以降については低い数値になるものと思わ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33,674
33,564
73.60
20,155,676
18,283,805
690,287
7,129,862
9,895,279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年度以降減少が続いていたが、平成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年度からは毎年前年度を上回っており、平成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年度についても前年度比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となった。その要因としては個人所得の増加による個人町民税の増や償却資産の増加による固定資産税の増、また、課税台数の増加による軽自動車税の増などにより、町税収入が前年度比で約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ためであり、ほぼ震災以前の水準に戻っているものと捉えることができる。しかしながら、個人町民税や固定資産税のこれ以上の伸びは期待できず、今後は横ばいの状態が続くものと思われることから、徹底した事務事業の見直しを実施して歳出削減策に取り組むとともに、町税等の滞納整理強化や企業誘致の早期実現など自主財源確保に努め、財政基盤の強化を図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68439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273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81845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95250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135467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経常収支比率については、平成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年度までは類似団体を下回っていたが、平成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年度以降数値が上昇しており、平成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年度は前年度比</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　これは、震災後整備された施設が供用開始されたことなどにより、経常的な維持管理費等に係る物件費が増加したこと（前年度比</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ポイントの増）や私立保育園等への給付費や障害福祉サービス費など扶助費が増加したこと（前年度比</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などが要因となっている。また、災害公営住宅の整備に係る元金償還が本格化する事や、庁舎建設事業などにおいて多額の地方債の借入を予定していることなどから、今後公債費も年々増加する事が予想されるため、さらなる自主財源確保や人件費抑制、事務事業の見直し等経常経費の更なる削減を進めることで財政運営の効率化を図り、経常収支比率の改善に努めていく。</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156528</xdr:rowOff>
    </xdr:from>
    <xdr:to>
      <xdr:col>23</xdr:col>
      <xdr:colOff>133350</xdr:colOff>
      <xdr:row>64</xdr:row>
      <xdr:rowOff>111760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957878"/>
          <a:ext cx="8382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47943</xdr:rowOff>
    </xdr:from>
    <xdr:to>
      <xdr:col>19</xdr:col>
      <xdr:colOff>133350</xdr:colOff>
      <xdr:row>63</xdr:row>
      <xdr:rowOff>156528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84929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63</xdr:row>
      <xdr:rowOff>47943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698480"/>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62</xdr:row>
      <xdr:rowOff>92710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6984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137478</xdr:rowOff>
    </xdr:from>
    <xdr:to>
      <xdr:col>11</xdr:col>
      <xdr:colOff>82550</xdr:colOff>
      <xdr:row>61</xdr:row>
      <xdr:rowOff>67628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42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77805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1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105728</xdr:rowOff>
    </xdr:from>
    <xdr:to>
      <xdr:col>19</xdr:col>
      <xdr:colOff>184150</xdr:colOff>
      <xdr:row>64</xdr:row>
      <xdr:rowOff>35878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20655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9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168593</xdr:rowOff>
    </xdr:from>
    <xdr:to>
      <xdr:col>15</xdr:col>
      <xdr:colOff>133350</xdr:colOff>
      <xdr:row>63</xdr:row>
      <xdr:rowOff>98743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83520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104157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128287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「歳入に見合った歳出」への財政構造の転換を図るため、人件費・物件費等の削減を実施してきたところではあるが、平成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年度以降は東日本大震災関連の人件費及び物件費が発生していることから数値は大幅に上昇している。平成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ほぼ横ばいの高止まりの状態となっており、今後においても大幅な削減は難しい状況である。そのため、特に経常的な部分について行財政改革の取り組みを強化し、必要最小限の歳出となるよう徹底した削減を図っていきたい考えであ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83733</xdr:rowOff>
    </xdr:from>
    <xdr:to>
      <xdr:col>23</xdr:col>
      <xdr:colOff>133350</xdr:colOff>
      <xdr:row>80</xdr:row>
      <xdr:rowOff>95582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799733"/>
          <a:ext cx="8382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83733</xdr:rowOff>
    </xdr:from>
    <xdr:to>
      <xdr:col>19</xdr:col>
      <xdr:colOff>133350</xdr:colOff>
      <xdr:row>80</xdr:row>
      <xdr:rowOff>101203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799733"/>
          <a:ext cx="889000" cy="1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101203</xdr:rowOff>
    </xdr:from>
    <xdr:to>
      <xdr:col>15</xdr:col>
      <xdr:colOff>82550</xdr:colOff>
      <xdr:row>80</xdr:row>
      <xdr:rowOff>102476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817203"/>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102476</xdr:rowOff>
    </xdr:from>
    <xdr:to>
      <xdr:col>11</xdr:col>
      <xdr:colOff>31750</xdr:colOff>
      <xdr:row>80</xdr:row>
      <xdr:rowOff>102713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818476"/>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88485</xdr:rowOff>
    </xdr:from>
    <xdr:to>
      <xdr:col>11</xdr:col>
      <xdr:colOff>82550</xdr:colOff>
      <xdr:row>81</xdr:row>
      <xdr:rowOff>18635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3412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133114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50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44782</xdr:rowOff>
    </xdr:from>
    <xdr:to>
      <xdr:col>23</xdr:col>
      <xdr:colOff>184150</xdr:colOff>
      <xdr:row>80</xdr:row>
      <xdr:rowOff>146382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7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16859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3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32933</xdr:rowOff>
    </xdr:from>
    <xdr:to>
      <xdr:col>19</xdr:col>
      <xdr:colOff>184150</xdr:colOff>
      <xdr:row>80</xdr:row>
      <xdr:rowOff>134533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119310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35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50403</xdr:rowOff>
    </xdr:from>
    <xdr:to>
      <xdr:col>15</xdr:col>
      <xdr:colOff>133350</xdr:colOff>
      <xdr:row>80</xdr:row>
      <xdr:rowOff>152003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6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136780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5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51676</xdr:rowOff>
    </xdr:from>
    <xdr:to>
      <xdr:col>11</xdr:col>
      <xdr:colOff>82550</xdr:colOff>
      <xdr:row>80</xdr:row>
      <xdr:rowOff>153276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6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163453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3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51913</xdr:rowOff>
    </xdr:from>
    <xdr:to>
      <xdr:col>7</xdr:col>
      <xdr:colOff>31750</xdr:colOff>
      <xdr:row>80</xdr:row>
      <xdr:rowOff>153513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138290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5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任期付職員の採用等による職員構成の変動により、数年来減少傾向にあった指数が前年度と比較して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ポイント増加した。これは、任期付職員の一部が任期満了を迎え、指数増加の職員構成に変化したことが一因である。しかし、以前類似団体の平均値との比較では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ポイント以上下回っていたこともあり、任期付職員の採用は、引き続き影響を及ぼすと考えられる。今後も国・県・地域の民間企業等の給与の状況を踏まえ、より一層の給与の適正化を図っていきたい。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20461</xdr:rowOff>
    </xdr:from>
    <xdr:to>
      <xdr:col>81</xdr:col>
      <xdr:colOff>44450</xdr:colOff>
      <xdr:row>81</xdr:row>
      <xdr:rowOff>87489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390791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98072</xdr:rowOff>
    </xdr:from>
    <xdr:to>
      <xdr:col>77</xdr:col>
      <xdr:colOff>44450</xdr:colOff>
      <xdr:row>81</xdr:row>
      <xdr:rowOff>20461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38140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44450</xdr:rowOff>
    </xdr:from>
    <xdr:to>
      <xdr:col>72</xdr:col>
      <xdr:colOff>203200</xdr:colOff>
      <xdr:row>80</xdr:row>
      <xdr:rowOff>98072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37604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44450</xdr:rowOff>
    </xdr:from>
    <xdr:to>
      <xdr:col>68</xdr:col>
      <xdr:colOff>152400</xdr:colOff>
      <xdr:row>80</xdr:row>
      <xdr:rowOff>57855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37604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155222</xdr:rowOff>
    </xdr:from>
    <xdr:to>
      <xdr:col>68</xdr:col>
      <xdr:colOff>203200</xdr:colOff>
      <xdr:row>86</xdr:row>
      <xdr:rowOff>85372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70149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36689</xdr:rowOff>
    </xdr:from>
    <xdr:to>
      <xdr:col>81</xdr:col>
      <xdr:colOff>95250</xdr:colOff>
      <xdr:row>81</xdr:row>
      <xdr:rowOff>138289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129416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84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141111</xdr:rowOff>
    </xdr:from>
    <xdr:to>
      <xdr:col>77</xdr:col>
      <xdr:colOff>95250</xdr:colOff>
      <xdr:row>81</xdr:row>
      <xdr:rowOff>71261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81438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6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47272</xdr:rowOff>
    </xdr:from>
    <xdr:to>
      <xdr:col>73</xdr:col>
      <xdr:colOff>44450</xdr:colOff>
      <xdr:row>80</xdr:row>
      <xdr:rowOff>148872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159049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53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79</xdr:row>
      <xdr:rowOff>165100</xdr:rowOff>
    </xdr:from>
    <xdr:to>
      <xdr:col>68</xdr:col>
      <xdr:colOff>203200</xdr:colOff>
      <xdr:row>80</xdr:row>
      <xdr:rowOff>95250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7055</xdr:rowOff>
    </xdr:from>
    <xdr:to>
      <xdr:col>64</xdr:col>
      <xdr:colOff>152400</xdr:colOff>
      <xdr:row>80</xdr:row>
      <xdr:rowOff>108655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7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118832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49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適正化計画に基づき職員数の削減に取り組んできたが、東日本大震災後においては、復旧・復興事業が増加していることから、自治法派遣職員や任期付職員を増やしている状況である。また、住民基本台帳人口も震災後において大きく減少していることもあり、人口千人あたり職員数は類似団体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人程度上回っている。今後においては、復興事業の減少とともに、自治体派遣職員や任期付職員の採用も縮小となっていく予定であるが、復興計画最終年度である令和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年度の復興事業完遂を目指すため、継続するものである。また、外部委託の積極的な活用などにより、定員管理の適正化を図り、指数の改善に努めていきたい。　</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160746</xdr:rowOff>
    </xdr:from>
    <xdr:to>
      <xdr:col>81</xdr:col>
      <xdr:colOff>44450</xdr:colOff>
      <xdr:row>61</xdr:row>
      <xdr:rowOff>167640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1919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160746</xdr:rowOff>
    </xdr:from>
    <xdr:to>
      <xdr:col>77</xdr:col>
      <xdr:colOff>44450</xdr:colOff>
      <xdr:row>62</xdr:row>
      <xdr:rowOff>22044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619196"/>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11702</xdr:rowOff>
    </xdr:from>
    <xdr:to>
      <xdr:col>72</xdr:col>
      <xdr:colOff>203200</xdr:colOff>
      <xdr:row>62</xdr:row>
      <xdr:rowOff>22044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4160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11702</xdr:rowOff>
    </xdr:from>
    <xdr:to>
      <xdr:col>68</xdr:col>
      <xdr:colOff>152400</xdr:colOff>
      <xdr:row>62</xdr:row>
      <xdr:rowOff>22044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64160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116840</xdr:rowOff>
    </xdr:from>
    <xdr:to>
      <xdr:col>81</xdr:col>
      <xdr:colOff>95250</xdr:colOff>
      <xdr:row>62</xdr:row>
      <xdr:rowOff>46990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88917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4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109946</xdr:rowOff>
    </xdr:from>
    <xdr:to>
      <xdr:col>77</xdr:col>
      <xdr:colOff>95250</xdr:colOff>
      <xdr:row>62</xdr:row>
      <xdr:rowOff>40096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24873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54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142694</xdr:rowOff>
    </xdr:from>
    <xdr:to>
      <xdr:col>73</xdr:col>
      <xdr:colOff>44450</xdr:colOff>
      <xdr:row>62</xdr:row>
      <xdr:rowOff>72844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57621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8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132352</xdr:rowOff>
    </xdr:from>
    <xdr:to>
      <xdr:col>68</xdr:col>
      <xdr:colOff>203200</xdr:colOff>
      <xdr:row>62</xdr:row>
      <xdr:rowOff>62502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47279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7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142694</xdr:rowOff>
    </xdr:from>
    <xdr:to>
      <xdr:col>64</xdr:col>
      <xdr:colOff>152400</xdr:colOff>
      <xdr:row>62</xdr:row>
      <xdr:rowOff>72844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57621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8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実質公債費比率については、前年度比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％となり、類似団体平均よりも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これは、宅地造成事業において土地売却益があり、公営企業に対する公債費財源繰出が大きく減少したことが要因である。しかしながら、今後において災害公営住宅整備に係る地方債償還が本格化することや、庁舎建設事業において多額の地方債の借入を予定していることなどから、一般会計の公債費が増加に転ずる見込みであるため、工業用地の早期売却実現を目指すとともに、普通会計及び企業会計において可能な限り新規地方債の発行を抑制するなど、地方債に依存しない財政運営を目指す。</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47498</xdr:rowOff>
    </xdr:from>
    <xdr:to>
      <xdr:col>81</xdr:col>
      <xdr:colOff>44450</xdr:colOff>
      <xdr:row>39</xdr:row>
      <xdr:rowOff>105410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73404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153670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79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88392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84022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88392</xdr:rowOff>
    </xdr:from>
    <xdr:to>
      <xdr:col>68</xdr:col>
      <xdr:colOff>152400</xdr:colOff>
      <xdr:row>41</xdr:row>
      <xdr:rowOff>52070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94639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37592</xdr:rowOff>
    </xdr:from>
    <xdr:to>
      <xdr:col>68</xdr:col>
      <xdr:colOff>203200</xdr:colOff>
      <xdr:row>40</xdr:row>
      <xdr:rowOff>139192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168148</xdr:rowOff>
    </xdr:from>
    <xdr:to>
      <xdr:col>81</xdr:col>
      <xdr:colOff>95250</xdr:colOff>
      <xdr:row>39</xdr:row>
      <xdr:rowOff>98298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13225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52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37592</xdr:rowOff>
    </xdr:from>
    <xdr:to>
      <xdr:col>68</xdr:col>
      <xdr:colOff>203200</xdr:colOff>
      <xdr:row>40</xdr:row>
      <xdr:rowOff>139192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123969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将来負担比率については、前年度同様の「－」となっており、類似団体と比較すると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現在のところは継続して健全財政を維持しているものの、普通会計における地方債残高が災害公営住宅整備事業に係る地方債及び災害援護資金貸付金（県貸付金）の借入により震災後大幅に増加している。さらに、今後においては、庁舎復旧等に係る地方債が多額に上る見込みであることから、通常分の地方債発行を可能な限り抑制し、また、歳出削減策により各種基金の残高を増加させることで健全化の維持を図りたい。</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33,674
33,564
73.60
20,155,676
18,283,805
690,287
7,129,862
9,895,279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年度における人件費の経常収支比率については、前年度と変わらず</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％となった。しかしながら、類似団体と比較すると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ポイント上回っている状況である。これは、類似団体と比較してラスパイレス指数は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ポイント下回っているものの、人口千人当たり職員数が震災の影響などから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上回っているためであり、さらには町税等経常一般財源収入が類似団体よりも少ないことも一因となっている。今後においては、震災の影響により厳しい状況ではあるが、経常的な人件費の削減を継続して実施するとともに、町税の徴収強化や企業誘致の早期実現など、経常一般財源の確保に努めていく。</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409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37</xdr:row>
      <xdr:rowOff>156718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409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133858</xdr:rowOff>
    </xdr:from>
    <xdr:to>
      <xdr:col>15</xdr:col>
      <xdr:colOff>98425</xdr:colOff>
      <xdr:row>37</xdr:row>
      <xdr:rowOff>156718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77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133858</xdr:rowOff>
    </xdr:from>
    <xdr:to>
      <xdr:col>11</xdr:col>
      <xdr:colOff>9525</xdr:colOff>
      <xdr:row>37</xdr:row>
      <xdr:rowOff>165862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775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105918</xdr:rowOff>
    </xdr:from>
    <xdr:to>
      <xdr:col>15</xdr:col>
      <xdr:colOff>149225</xdr:colOff>
      <xdr:row>38</xdr:row>
      <xdr:rowOff>36068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20845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83058</xdr:rowOff>
    </xdr:from>
    <xdr:to>
      <xdr:col>11</xdr:col>
      <xdr:colOff>60325</xdr:colOff>
      <xdr:row>38</xdr:row>
      <xdr:rowOff>13208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169435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115062</xdr:rowOff>
    </xdr:from>
    <xdr:to>
      <xdr:col>6</xdr:col>
      <xdr:colOff>171450</xdr:colOff>
      <xdr:row>38</xdr:row>
      <xdr:rowOff>45212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29989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物件費の経常収支比率については、これまでも継続して抑制に取り組んできたことから類似団体平均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％となっている。しかしながら、近年においては、小中学校や保育所等をはじめとした公共施設の施設運営及び管理に係る物件費が増加していることから数値は上昇傾向であり、平成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年度においても前年度比で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今後においても、指定管理制度や外部委託の推進、災害復旧・復興事業による施設整備後の維持管理などにより物件費の増加が考えられることから、従来の物件費削減策を継続し、数値の改善を図っ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149860</xdr:rowOff>
    </xdr:from>
    <xdr:to>
      <xdr:col>82</xdr:col>
      <xdr:colOff>107950</xdr:colOff>
      <xdr:row>15</xdr:row>
      <xdr:rowOff>54610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501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43180</xdr:rowOff>
    </xdr:from>
    <xdr:to>
      <xdr:col>78</xdr:col>
      <xdr:colOff>69850</xdr:colOff>
      <xdr:row>14</xdr:row>
      <xdr:rowOff>149860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434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115570</xdr:rowOff>
    </xdr:from>
    <xdr:to>
      <xdr:col>73</xdr:col>
      <xdr:colOff>180975</xdr:colOff>
      <xdr:row>14</xdr:row>
      <xdr:rowOff>43180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344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100330</xdr:rowOff>
    </xdr:from>
    <xdr:to>
      <xdr:col>69</xdr:col>
      <xdr:colOff>92075</xdr:colOff>
      <xdr:row>13</xdr:row>
      <xdr:rowOff>115570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29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3810</xdr:rowOff>
    </xdr:from>
    <xdr:to>
      <xdr:col>82</xdr:col>
      <xdr:colOff>158750</xdr:colOff>
      <xdr:row>15</xdr:row>
      <xdr:rowOff>105410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20337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99060</xdr:rowOff>
    </xdr:from>
    <xdr:to>
      <xdr:col>78</xdr:col>
      <xdr:colOff>120650</xdr:colOff>
      <xdr:row>15</xdr:row>
      <xdr:rowOff>29210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39387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163830</xdr:rowOff>
    </xdr:from>
    <xdr:to>
      <xdr:col>74</xdr:col>
      <xdr:colOff>31750</xdr:colOff>
      <xdr:row>14</xdr:row>
      <xdr:rowOff>93980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104157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64770</xdr:rowOff>
    </xdr:from>
    <xdr:to>
      <xdr:col>69</xdr:col>
      <xdr:colOff>142875</xdr:colOff>
      <xdr:row>13</xdr:row>
      <xdr:rowOff>166370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5097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49530</xdr:rowOff>
    </xdr:from>
    <xdr:to>
      <xdr:col>65</xdr:col>
      <xdr:colOff>53975</xdr:colOff>
      <xdr:row>13</xdr:row>
      <xdr:rowOff>151130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161307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扶助費の経常収支比率については、近年全体的に上昇傾向になっているところであり、平成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年度においては私立保育園等への給付費や障害福祉サービス費など扶助費が増加したことなどにより、前年度比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近年、障害福祉サービスの利用の増加や私立保育園等の施設の増加・保育士等の処遇改善などにより、これらに係る扶助費の増加が大きく、今後においても引き続き増加が見込まれることから、削減が難しい扶助費ではあるが、単独事業の見直しを行うなど適正化を図っ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101600</xdr:rowOff>
    </xdr:from>
    <xdr:to>
      <xdr:col>24</xdr:col>
      <xdr:colOff>25400</xdr:colOff>
      <xdr:row>57</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028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101600</xdr:rowOff>
    </xdr:from>
    <xdr:to>
      <xdr:col>19</xdr:col>
      <xdr:colOff>187325</xdr:colOff>
      <xdr:row>56</xdr:row>
      <xdr:rowOff>139700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120650</xdr:rowOff>
    </xdr:from>
    <xdr:to>
      <xdr:col>15</xdr:col>
      <xdr:colOff>98425</xdr:colOff>
      <xdr:row>56</xdr:row>
      <xdr:rowOff>139700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50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44450</xdr:rowOff>
    </xdr:from>
    <xdr:to>
      <xdr:col>11</xdr:col>
      <xdr:colOff>9525</xdr:colOff>
      <xdr:row>55</xdr:row>
      <xdr:rowOff>120650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74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50800</xdr:rowOff>
    </xdr:from>
    <xdr:to>
      <xdr:col>20</xdr:col>
      <xdr:colOff>38100</xdr:colOff>
      <xdr:row>56</xdr:row>
      <xdr:rowOff>152400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69850</xdr:rowOff>
    </xdr:from>
    <xdr:to>
      <xdr:col>11</xdr:col>
      <xdr:colOff>60325</xdr:colOff>
      <xdr:row>56</xdr:row>
      <xdr:rowOff>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その他の経常収支比率については、繰出金、維持補修費、投資及び出資金、貸付金の合計であるが、当町においては繰出金がそのほとんどを占めている。平成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公共下水道事業への繰出金については地方債償還に係る一般会計負担分の増加などにより増となっているが、水道事業及び医療費関連特別会計への繰出金が微減となっている。今後においては、医療費関連特別会計への繰出金は増加するものと見込まれることから、一般会計と同様に、全体的な事業の見直しを行い、各種特別会計に対する繰出金の圧縮を図りたい考え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60325</xdr:rowOff>
    </xdr:from>
    <xdr:to>
      <xdr:col>82</xdr:col>
      <xdr:colOff>107950</xdr:colOff>
      <xdr:row>60</xdr:row>
      <xdr:rowOff>60325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347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60325</xdr:rowOff>
    </xdr:from>
    <xdr:to>
      <xdr:col>78</xdr:col>
      <xdr:colOff>69850</xdr:colOff>
      <xdr:row>60</xdr:row>
      <xdr:rowOff>79375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347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50800</xdr:rowOff>
    </xdr:from>
    <xdr:to>
      <xdr:col>73</xdr:col>
      <xdr:colOff>180975</xdr:colOff>
      <xdr:row>60</xdr:row>
      <xdr:rowOff>79375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3378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155575</xdr:rowOff>
    </xdr:from>
    <xdr:to>
      <xdr:col>69</xdr:col>
      <xdr:colOff>92075</xdr:colOff>
      <xdr:row>60</xdr:row>
      <xdr:rowOff>50800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2711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66675</xdr:rowOff>
    </xdr:from>
    <xdr:to>
      <xdr:col>69</xdr:col>
      <xdr:colOff>142875</xdr:colOff>
      <xdr:row>56</xdr:row>
      <xdr:rowOff>168275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7002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9525</xdr:rowOff>
    </xdr:from>
    <xdr:to>
      <xdr:col>82</xdr:col>
      <xdr:colOff>158750</xdr:colOff>
      <xdr:row>60</xdr:row>
      <xdr:rowOff>111125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2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153052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26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9525</xdr:rowOff>
    </xdr:from>
    <xdr:to>
      <xdr:col>78</xdr:col>
      <xdr:colOff>120650</xdr:colOff>
      <xdr:row>60</xdr:row>
      <xdr:rowOff>111125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2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95902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382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28575</xdr:rowOff>
    </xdr:from>
    <xdr:to>
      <xdr:col>74</xdr:col>
      <xdr:colOff>31750</xdr:colOff>
      <xdr:row>60</xdr:row>
      <xdr:rowOff>130175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3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114952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40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104775</xdr:rowOff>
    </xdr:from>
    <xdr:to>
      <xdr:col>65</xdr:col>
      <xdr:colOff>53975</xdr:colOff>
      <xdr:row>60</xdr:row>
      <xdr:rowOff>34925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19702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0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補助費の経常収支比率については、近年一部事務組合に対する負担金が増加しており、平成</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年度においては前年度と変わらず</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％となっている。特に平成</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消防費に係る事務組合負担金において、負担金算定にあたっての需用費割に用いる人口が構成他町の大幅な人口減少により、当町負担割合が大きく増加したことや、ごみ処理費に対する事務組合負担金において、新ごみ処理施設整備に係る建設負担金が増額となったことなどが近年増加した要因となっている。一部事務組合の負担金は補助費全体の約</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を占めており（経常的なものに限る）、負担額も年々大きくなっていることから、今後においては、負担金の削減に取り組むとともに、各種団体の運営費補助金の見直しなども実施しながら補助費等の削減に努め、経常収支比率の改善を図る。</a:t>
          </a:r>
          <a:endPar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14986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58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37</xdr:row>
      <xdr:rowOff>14986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4890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104140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108712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76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公債費の経常収支比率については、以前より起債抑制策を図っていたことなどから類似団体を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公債費自体は近年減少傾向ではあるものの、震災後においては災害公営住宅整備に係る多額の起債借入を行っていることから、今後は増加に転ずる見込みである。さらに、庁舎建設事業などに係る起債借入を計画しており、こちらについても多額の借入となることから、通常事業においてはできる限り起債額の抑制に努めていきたい考えで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951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107950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951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107950</xdr:rowOff>
    </xdr:from>
    <xdr:to>
      <xdr:col>15</xdr:col>
      <xdr:colOff>98425</xdr:colOff>
      <xdr:row>75</xdr:row>
      <xdr:rowOff>146050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96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76</xdr:row>
      <xdr:rowOff>58420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004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57150</xdr:rowOff>
    </xdr:from>
    <xdr:to>
      <xdr:col>15</xdr:col>
      <xdr:colOff>149225</xdr:colOff>
      <xdr:row>75</xdr:row>
      <xdr:rowOff>158750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ポイント上回った。特に扶助費、物件費において前年度より上昇しており、いずれも削減が厳しい状況ではあるが、全体的な事業の見直しを徹底し、経常収支比率の改善に努めていきたい。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42418</xdr:rowOff>
    </xdr:from>
    <xdr:to>
      <xdr:col>82</xdr:col>
      <xdr:colOff>107950</xdr:colOff>
      <xdr:row>79</xdr:row>
      <xdr:rowOff>138430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58696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122428</xdr:rowOff>
    </xdr:from>
    <xdr:to>
      <xdr:col>78</xdr:col>
      <xdr:colOff>69850</xdr:colOff>
      <xdr:row>79</xdr:row>
      <xdr:rowOff>42418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4955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78</xdr:row>
      <xdr:rowOff>122428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3583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124713</xdr:rowOff>
    </xdr:from>
    <xdr:to>
      <xdr:col>69</xdr:col>
      <xdr:colOff>92075</xdr:colOff>
      <xdr:row>77</xdr:row>
      <xdr:rowOff>156718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3263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87630</xdr:rowOff>
    </xdr:from>
    <xdr:to>
      <xdr:col>82</xdr:col>
      <xdr:colOff>158750</xdr:colOff>
      <xdr:row>80</xdr:row>
      <xdr:rowOff>17780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59707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163068</xdr:rowOff>
    </xdr:from>
    <xdr:to>
      <xdr:col>78</xdr:col>
      <xdr:colOff>120650</xdr:colOff>
      <xdr:row>79</xdr:row>
      <xdr:rowOff>93218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77995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71628</xdr:rowOff>
    </xdr:from>
    <xdr:to>
      <xdr:col>74</xdr:col>
      <xdr:colOff>31750</xdr:colOff>
      <xdr:row>79</xdr:row>
      <xdr:rowOff>1778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158005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160290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68881</xdr:rowOff>
    </xdr:from>
    <xdr:to>
      <xdr:col>29</xdr:col>
      <xdr:colOff>127000</xdr:colOff>
      <xdr:row>17</xdr:row>
      <xdr:rowOff>72571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31156"/>
          <a:ext cx="647700" cy="3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72571</xdr:rowOff>
    </xdr:from>
    <xdr:to>
      <xdr:col>26</xdr:col>
      <xdr:colOff>50800</xdr:colOff>
      <xdr:row>17</xdr:row>
      <xdr:rowOff>89014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34846"/>
          <a:ext cx="698500" cy="16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60619</xdr:rowOff>
    </xdr:from>
    <xdr:to>
      <xdr:col>22</xdr:col>
      <xdr:colOff>114300</xdr:colOff>
      <xdr:row>17</xdr:row>
      <xdr:rowOff>89014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22894"/>
          <a:ext cx="698500" cy="28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60619</xdr:rowOff>
    </xdr:from>
    <xdr:to>
      <xdr:col>18</xdr:col>
      <xdr:colOff>177800</xdr:colOff>
      <xdr:row>17</xdr:row>
      <xdr:rowOff>70302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22894"/>
          <a:ext cx="698500" cy="9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88416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18081</xdr:rowOff>
    </xdr:from>
    <xdr:to>
      <xdr:col>29</xdr:col>
      <xdr:colOff>177800</xdr:colOff>
      <xdr:row>17</xdr:row>
      <xdr:rowOff>119681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80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34608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2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21771</xdr:rowOff>
    </xdr:from>
    <xdr:to>
      <xdr:col>26</xdr:col>
      <xdr:colOff>101600</xdr:colOff>
      <xdr:row>17</xdr:row>
      <xdr:rowOff>123371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84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133548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52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38214</xdr:rowOff>
    </xdr:from>
    <xdr:to>
      <xdr:col>22</xdr:col>
      <xdr:colOff>165100</xdr:colOff>
      <xdr:row>17</xdr:row>
      <xdr:rowOff>139814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00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149991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6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9819</xdr:rowOff>
    </xdr:from>
    <xdr:to>
      <xdr:col>19</xdr:col>
      <xdr:colOff>38100</xdr:colOff>
      <xdr:row>17</xdr:row>
      <xdr:rowOff>111419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72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96196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5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19502</xdr:rowOff>
    </xdr:from>
    <xdr:to>
      <xdr:col>15</xdr:col>
      <xdr:colOff>101600</xdr:colOff>
      <xdr:row>17</xdr:row>
      <xdr:rowOff>121102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81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131279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5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25469</xdr:rowOff>
    </xdr:from>
    <xdr:to>
      <xdr:col>29</xdr:col>
      <xdr:colOff>127000</xdr:colOff>
      <xdr:row>36</xdr:row>
      <xdr:rowOff>82619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978719"/>
          <a:ext cx="6477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340545</xdr:rowOff>
    </xdr:from>
    <xdr:to>
      <xdr:col>26</xdr:col>
      <xdr:colOff>50800</xdr:colOff>
      <xdr:row>36</xdr:row>
      <xdr:rowOff>25469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50895"/>
          <a:ext cx="698500" cy="27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323138</xdr:rowOff>
    </xdr:from>
    <xdr:to>
      <xdr:col>22</xdr:col>
      <xdr:colOff>114300</xdr:colOff>
      <xdr:row>35</xdr:row>
      <xdr:rowOff>340545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933488"/>
          <a:ext cx="698500" cy="17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280848</xdr:rowOff>
    </xdr:from>
    <xdr:to>
      <xdr:col>18</xdr:col>
      <xdr:colOff>177800</xdr:colOff>
      <xdr:row>35</xdr:row>
      <xdr:rowOff>323138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891198"/>
          <a:ext cx="698500" cy="42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149581</xdr:rowOff>
    </xdr:from>
    <xdr:to>
      <xdr:col>19</xdr:col>
      <xdr:colOff>38100</xdr:colOff>
      <xdr:row>35</xdr:row>
      <xdr:rowOff>251181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59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261358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2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31819</xdr:rowOff>
    </xdr:from>
    <xdr:to>
      <xdr:col>29</xdr:col>
      <xdr:colOff>177800</xdr:colOff>
      <xdr:row>36</xdr:row>
      <xdr:rowOff>133419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85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3896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5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317569</xdr:rowOff>
    </xdr:from>
    <xdr:to>
      <xdr:col>26</xdr:col>
      <xdr:colOff>101600</xdr:colOff>
      <xdr:row>36</xdr:row>
      <xdr:rowOff>76269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27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61046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14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289745</xdr:rowOff>
    </xdr:from>
    <xdr:to>
      <xdr:col>22</xdr:col>
      <xdr:colOff>165100</xdr:colOff>
      <xdr:row>36</xdr:row>
      <xdr:rowOff>48445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00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33222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8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272338</xdr:rowOff>
    </xdr:from>
    <xdr:to>
      <xdr:col>19</xdr:col>
      <xdr:colOff>38100</xdr:colOff>
      <xdr:row>36</xdr:row>
      <xdr:rowOff>31038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82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15815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6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230048</xdr:rowOff>
    </xdr:from>
    <xdr:to>
      <xdr:col>15</xdr:col>
      <xdr:colOff>101600</xdr:colOff>
      <xdr:row>35</xdr:row>
      <xdr:rowOff>331648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40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316425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2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33,674
33,564
73.60
20,155,676
18,283,805
690,287
7,129,862
9,895,279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112497</xdr:rowOff>
    </xdr:from>
    <xdr:to>
      <xdr:col>24</xdr:col>
      <xdr:colOff>63500</xdr:colOff>
      <xdr:row>35</xdr:row>
      <xdr:rowOff>113525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113247"/>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112497</xdr:rowOff>
    </xdr:from>
    <xdr:to>
      <xdr:col>19</xdr:col>
      <xdr:colOff>177800</xdr:colOff>
      <xdr:row>35</xdr:row>
      <xdr:rowOff>115632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13247"/>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90502</xdr:rowOff>
    </xdr:from>
    <xdr:to>
      <xdr:col>15</xdr:col>
      <xdr:colOff>50800</xdr:colOff>
      <xdr:row>35</xdr:row>
      <xdr:rowOff>115632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91252"/>
          <a:ext cx="889000" cy="2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90502</xdr:rowOff>
    </xdr:from>
    <xdr:to>
      <xdr:col>10</xdr:col>
      <xdr:colOff>114300</xdr:colOff>
      <xdr:row>35</xdr:row>
      <xdr:rowOff>93229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91252"/>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12841</xdr:rowOff>
    </xdr:from>
    <xdr:to>
      <xdr:col>10</xdr:col>
      <xdr:colOff>165100</xdr:colOff>
      <xdr:row>35</xdr:row>
      <xdr:rowOff>114441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1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130968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78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62725</xdr:rowOff>
    </xdr:from>
    <xdr:to>
      <xdr:col>24</xdr:col>
      <xdr:colOff>114300</xdr:colOff>
      <xdr:row>35</xdr:row>
      <xdr:rowOff>164325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6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85602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1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61697</xdr:rowOff>
    </xdr:from>
    <xdr:to>
      <xdr:col>20</xdr:col>
      <xdr:colOff>38100</xdr:colOff>
      <xdr:row>35</xdr:row>
      <xdr:rowOff>163297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6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8374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3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64832</xdr:rowOff>
    </xdr:from>
    <xdr:to>
      <xdr:col>15</xdr:col>
      <xdr:colOff>101600</xdr:colOff>
      <xdr:row>35</xdr:row>
      <xdr:rowOff>166432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6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11509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4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39702</xdr:rowOff>
    </xdr:from>
    <xdr:to>
      <xdr:col>10</xdr:col>
      <xdr:colOff>165100</xdr:colOff>
      <xdr:row>35</xdr:row>
      <xdr:rowOff>141302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4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132429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42429</xdr:rowOff>
    </xdr:from>
    <xdr:to>
      <xdr:col>6</xdr:col>
      <xdr:colOff>38100</xdr:colOff>
      <xdr:row>35</xdr:row>
      <xdr:rowOff>144029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4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160556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1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69317</xdr:rowOff>
    </xdr:from>
    <xdr:to>
      <xdr:col>24</xdr:col>
      <xdr:colOff>63500</xdr:colOff>
      <xdr:row>58</xdr:row>
      <xdr:rowOff>79513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10013417"/>
          <a:ext cx="8382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62243</xdr:rowOff>
    </xdr:from>
    <xdr:to>
      <xdr:col>19</xdr:col>
      <xdr:colOff>177800</xdr:colOff>
      <xdr:row>58</xdr:row>
      <xdr:rowOff>79513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10006343"/>
          <a:ext cx="889000" cy="1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62243</xdr:rowOff>
    </xdr:from>
    <xdr:to>
      <xdr:col>15</xdr:col>
      <xdr:colOff>50800</xdr:colOff>
      <xdr:row>58</xdr:row>
      <xdr:rowOff>66561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06343"/>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65032</xdr:rowOff>
    </xdr:from>
    <xdr:to>
      <xdr:col>10</xdr:col>
      <xdr:colOff>114300</xdr:colOff>
      <xdr:row>58</xdr:row>
      <xdr:rowOff>66561</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10009132"/>
          <a:ext cx="8890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163643</xdr:rowOff>
    </xdr:from>
    <xdr:to>
      <xdr:col>10</xdr:col>
      <xdr:colOff>165100</xdr:colOff>
      <xdr:row>58</xdr:row>
      <xdr:rowOff>93793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110320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7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133729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18517</xdr:rowOff>
    </xdr:from>
    <xdr:to>
      <xdr:col>24</xdr:col>
      <xdr:colOff>114300</xdr:colOff>
      <xdr:row>58</xdr:row>
      <xdr:rowOff>120117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149344</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7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28713</xdr:rowOff>
    </xdr:from>
    <xdr:to>
      <xdr:col>20</xdr:col>
      <xdr:colOff>38100</xdr:colOff>
      <xdr:row>58</xdr:row>
      <xdr:rowOff>130313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146840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74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11443</xdr:rowOff>
    </xdr:from>
    <xdr:to>
      <xdr:col>15</xdr:col>
      <xdr:colOff>101600</xdr:colOff>
      <xdr:row>58</xdr:row>
      <xdr:rowOff>113043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129570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973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15761</xdr:rowOff>
    </xdr:from>
    <xdr:to>
      <xdr:col>10</xdr:col>
      <xdr:colOff>165100</xdr:colOff>
      <xdr:row>58</xdr:row>
      <xdr:rowOff>117361</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5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108488</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05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14232</xdr:rowOff>
    </xdr:from>
    <xdr:to>
      <xdr:col>6</xdr:col>
      <xdr:colOff>38100</xdr:colOff>
      <xdr:row>58</xdr:row>
      <xdr:rowOff>115832</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5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132359</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73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118974</xdr:rowOff>
    </xdr:from>
    <xdr:to>
      <xdr:col>24</xdr:col>
      <xdr:colOff>63500</xdr:colOff>
      <xdr:row>78</xdr:row>
      <xdr:rowOff>123622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492074"/>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123317</xdr:rowOff>
    </xdr:from>
    <xdr:to>
      <xdr:col>19</xdr:col>
      <xdr:colOff>177800</xdr:colOff>
      <xdr:row>78</xdr:row>
      <xdr:rowOff>123622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496417"/>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123317</xdr:rowOff>
    </xdr:from>
    <xdr:to>
      <xdr:col>15</xdr:col>
      <xdr:colOff>50800</xdr:colOff>
      <xdr:row>78</xdr:row>
      <xdr:rowOff>130938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496417"/>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124994</xdr:rowOff>
    </xdr:from>
    <xdr:to>
      <xdr:col>10</xdr:col>
      <xdr:colOff>114300</xdr:colOff>
      <xdr:row>78</xdr:row>
      <xdr:rowOff>130938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49809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64212</xdr:rowOff>
    </xdr:from>
    <xdr:to>
      <xdr:col>10</xdr:col>
      <xdr:colOff>165100</xdr:colOff>
      <xdr:row>77</xdr:row>
      <xdr:rowOff>165812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10889</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04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68174</xdr:rowOff>
    </xdr:from>
    <xdr:to>
      <xdr:col>24</xdr:col>
      <xdr:colOff>114300</xdr:colOff>
      <xdr:row>78</xdr:row>
      <xdr:rowOff>169774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154551</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5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72822</xdr:rowOff>
    </xdr:from>
    <xdr:to>
      <xdr:col>20</xdr:col>
      <xdr:colOff>38100</xdr:colOff>
      <xdr:row>79</xdr:row>
      <xdr:rowOff>2972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4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165549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3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72517</xdr:rowOff>
    </xdr:from>
    <xdr:to>
      <xdr:col>15</xdr:col>
      <xdr:colOff>101600</xdr:colOff>
      <xdr:row>79</xdr:row>
      <xdr:rowOff>2667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4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165244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3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80138</xdr:rowOff>
    </xdr:from>
    <xdr:to>
      <xdr:col>10</xdr:col>
      <xdr:colOff>165100</xdr:colOff>
      <xdr:row>79</xdr:row>
      <xdr:rowOff>10288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1415</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4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74194</xdr:rowOff>
    </xdr:from>
    <xdr:to>
      <xdr:col>6</xdr:col>
      <xdr:colOff>38100</xdr:colOff>
      <xdr:row>79</xdr:row>
      <xdr:rowOff>4344</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166921</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105620</xdr:rowOff>
    </xdr:from>
    <xdr:to>
      <xdr:col>24</xdr:col>
      <xdr:colOff>63500</xdr:colOff>
      <xdr:row>97</xdr:row>
      <xdr:rowOff>126194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73627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124022</xdr:rowOff>
    </xdr:from>
    <xdr:to>
      <xdr:col>19</xdr:col>
      <xdr:colOff>177800</xdr:colOff>
      <xdr:row>97</xdr:row>
      <xdr:rowOff>126194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754672"/>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124022</xdr:rowOff>
    </xdr:from>
    <xdr:to>
      <xdr:col>15</xdr:col>
      <xdr:colOff>50800</xdr:colOff>
      <xdr:row>98</xdr:row>
      <xdr:rowOff>106935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754672"/>
          <a:ext cx="889000" cy="15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106935</xdr:rowOff>
    </xdr:from>
    <xdr:to>
      <xdr:col>10</xdr:col>
      <xdr:colOff>114300</xdr:colOff>
      <xdr:row>98</xdr:row>
      <xdr:rowOff>149340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909035"/>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16757</xdr:rowOff>
    </xdr:from>
    <xdr:to>
      <xdr:col>10</xdr:col>
      <xdr:colOff>165100</xdr:colOff>
      <xdr:row>97</xdr:row>
      <xdr:rowOff>118357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134884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54820</xdr:rowOff>
    </xdr:from>
    <xdr:to>
      <xdr:col>24</xdr:col>
      <xdr:colOff>114300</xdr:colOff>
      <xdr:row>97</xdr:row>
      <xdr:rowOff>156420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33247</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6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75394</xdr:rowOff>
    </xdr:from>
    <xdr:to>
      <xdr:col>20</xdr:col>
      <xdr:colOff>38100</xdr:colOff>
      <xdr:row>98</xdr:row>
      <xdr:rowOff>5544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70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168121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9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73222</xdr:rowOff>
    </xdr:from>
    <xdr:to>
      <xdr:col>15</xdr:col>
      <xdr:colOff>101600</xdr:colOff>
      <xdr:row>98</xdr:row>
      <xdr:rowOff>3372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165949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9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56135</xdr:rowOff>
    </xdr:from>
    <xdr:to>
      <xdr:col>10</xdr:col>
      <xdr:colOff>165100</xdr:colOff>
      <xdr:row>98</xdr:row>
      <xdr:rowOff>157735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148862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98540</xdr:rowOff>
    </xdr:from>
    <xdr:to>
      <xdr:col>6</xdr:col>
      <xdr:colOff>38100</xdr:colOff>
      <xdr:row>99</xdr:row>
      <xdr:rowOff>28690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9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19817</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9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27936</xdr:rowOff>
    </xdr:from>
    <xdr:to>
      <xdr:col>55</xdr:col>
      <xdr:colOff>0</xdr:colOff>
      <xdr:row>36</xdr:row>
      <xdr:rowOff>103636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028686"/>
          <a:ext cx="838200" cy="24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27936</xdr:rowOff>
    </xdr:from>
    <xdr:to>
      <xdr:col>50</xdr:col>
      <xdr:colOff>114300</xdr:colOff>
      <xdr:row>36</xdr:row>
      <xdr:rowOff>141942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028686"/>
          <a:ext cx="889000" cy="28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10650</xdr:rowOff>
    </xdr:from>
    <xdr:to>
      <xdr:col>45</xdr:col>
      <xdr:colOff>177800</xdr:colOff>
      <xdr:row>36</xdr:row>
      <xdr:rowOff>141942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5839950"/>
          <a:ext cx="889000" cy="47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10650</xdr:rowOff>
    </xdr:from>
    <xdr:to>
      <xdr:col>41</xdr:col>
      <xdr:colOff>50800</xdr:colOff>
      <xdr:row>35</xdr:row>
      <xdr:rowOff>105051</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5839950"/>
          <a:ext cx="889000" cy="26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164719</xdr:rowOff>
    </xdr:from>
    <xdr:to>
      <xdr:col>41</xdr:col>
      <xdr:colOff>101600</xdr:colOff>
      <xdr:row>36</xdr:row>
      <xdr:rowOff>94869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85996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52836</xdr:rowOff>
    </xdr:from>
    <xdr:to>
      <xdr:col>55</xdr:col>
      <xdr:colOff>50800</xdr:colOff>
      <xdr:row>36</xdr:row>
      <xdr:rowOff>154436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2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75713</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7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148586</xdr:rowOff>
    </xdr:from>
    <xdr:to>
      <xdr:col>50</xdr:col>
      <xdr:colOff>165100</xdr:colOff>
      <xdr:row>35</xdr:row>
      <xdr:rowOff>78736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97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95263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575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91142</xdr:rowOff>
    </xdr:from>
    <xdr:to>
      <xdr:col>46</xdr:col>
      <xdr:colOff>38100</xdr:colOff>
      <xdr:row>37</xdr:row>
      <xdr:rowOff>21292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26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12419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35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131300</xdr:rowOff>
    </xdr:from>
    <xdr:to>
      <xdr:col>41</xdr:col>
      <xdr:colOff>101600</xdr:colOff>
      <xdr:row>34</xdr:row>
      <xdr:rowOff>61450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5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77977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556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54251</xdr:rowOff>
    </xdr:from>
    <xdr:to>
      <xdr:col>36</xdr:col>
      <xdr:colOff>165100</xdr:colOff>
      <xdr:row>35</xdr:row>
      <xdr:rowOff>155851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05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928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583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72827</xdr:rowOff>
    </xdr:from>
    <xdr:to>
      <xdr:col>54</xdr:col>
      <xdr:colOff>189865</xdr:colOff>
      <xdr:row>59</xdr:row>
      <xdr:rowOff>19872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9502577"/>
          <a:ext cx="1270" cy="632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23699</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19872</xdr:rowOff>
    </xdr:from>
    <xdr:to>
      <xdr:col>55</xdr:col>
      <xdr:colOff>88900</xdr:colOff>
      <xdr:row>59</xdr:row>
      <xdr:rowOff>19872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19504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927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72827</xdr:rowOff>
    </xdr:from>
    <xdr:to>
      <xdr:col>55</xdr:col>
      <xdr:colOff>88900</xdr:colOff>
      <xdr:row>55</xdr:row>
      <xdr:rowOff>72827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950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72827</xdr:rowOff>
    </xdr:from>
    <xdr:to>
      <xdr:col>55</xdr:col>
      <xdr:colOff>0</xdr:colOff>
      <xdr:row>56</xdr:row>
      <xdr:rowOff>138755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502577"/>
          <a:ext cx="838200" cy="23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134432</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907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156005</xdr:rowOff>
    </xdr:from>
    <xdr:to>
      <xdr:col>55</xdr:col>
      <xdr:colOff>50800</xdr:colOff>
      <xdr:row>58</xdr:row>
      <xdr:rowOff>86155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9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104477</xdr:rowOff>
    </xdr:from>
    <xdr:to>
      <xdr:col>50</xdr:col>
      <xdr:colOff>114300</xdr:colOff>
      <xdr:row>56</xdr:row>
      <xdr:rowOff>138755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534227"/>
          <a:ext cx="889000" cy="20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137702</xdr:rowOff>
    </xdr:from>
    <xdr:to>
      <xdr:col>50</xdr:col>
      <xdr:colOff>165100</xdr:colOff>
      <xdr:row>58</xdr:row>
      <xdr:rowOff>67852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91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58979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1000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57587</xdr:rowOff>
    </xdr:from>
    <xdr:to>
      <xdr:col>45</xdr:col>
      <xdr:colOff>177800</xdr:colOff>
      <xdr:row>55</xdr:row>
      <xdr:rowOff>104477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487337"/>
          <a:ext cx="889000" cy="4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154668</xdr:rowOff>
    </xdr:from>
    <xdr:to>
      <xdr:col>46</xdr:col>
      <xdr:colOff>38100</xdr:colOff>
      <xdr:row>58</xdr:row>
      <xdr:rowOff>84818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9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75945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1002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49</xdr:row>
      <xdr:rowOff>161234</xdr:rowOff>
    </xdr:from>
    <xdr:to>
      <xdr:col>41</xdr:col>
      <xdr:colOff>50800</xdr:colOff>
      <xdr:row>55</xdr:row>
      <xdr:rowOff>57587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8562284"/>
          <a:ext cx="889000" cy="92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119784</xdr:rowOff>
    </xdr:from>
    <xdr:to>
      <xdr:col>41</xdr:col>
      <xdr:colOff>101600</xdr:colOff>
      <xdr:row>58</xdr:row>
      <xdr:rowOff>49934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89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41061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98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133507</xdr:rowOff>
    </xdr:from>
    <xdr:to>
      <xdr:col>36</xdr:col>
      <xdr:colOff>165100</xdr:colOff>
      <xdr:row>58</xdr:row>
      <xdr:rowOff>63657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90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54784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99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22027</xdr:rowOff>
    </xdr:from>
    <xdr:to>
      <xdr:col>55</xdr:col>
      <xdr:colOff>50800</xdr:colOff>
      <xdr:row>55</xdr:row>
      <xdr:rowOff>123627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4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146504</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40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87955</xdr:rowOff>
    </xdr:from>
    <xdr:to>
      <xdr:col>50</xdr:col>
      <xdr:colOff>165100</xdr:colOff>
      <xdr:row>57</xdr:row>
      <xdr:rowOff>18105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68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34632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9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53677</xdr:rowOff>
    </xdr:from>
    <xdr:to>
      <xdr:col>46</xdr:col>
      <xdr:colOff>38100</xdr:colOff>
      <xdr:row>55</xdr:row>
      <xdr:rowOff>155277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48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354</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92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6787</xdr:rowOff>
    </xdr:from>
    <xdr:to>
      <xdr:col>41</xdr:col>
      <xdr:colOff>101600</xdr:colOff>
      <xdr:row>55</xdr:row>
      <xdr:rowOff>108387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43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124914</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921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110434</xdr:rowOff>
    </xdr:from>
    <xdr:to>
      <xdr:col>36</xdr:col>
      <xdr:colOff>165100</xdr:colOff>
      <xdr:row>50</xdr:row>
      <xdr:rowOff>40584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851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57111</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672795" y="8286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60204</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3090404"/>
          <a:ext cx="1270" cy="49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6881</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86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60204</xdr:rowOff>
    </xdr:from>
    <xdr:to>
      <xdr:col>55</xdr:col>
      <xdr:colOff>88900</xdr:colOff>
      <xdr:row>76</xdr:row>
      <xdr:rowOff>60204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115255</xdr:rowOff>
    </xdr:from>
    <xdr:to>
      <xdr:col>55</xdr:col>
      <xdr:colOff>0</xdr:colOff>
      <xdr:row>77</xdr:row>
      <xdr:rowOff>58860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145455"/>
          <a:ext cx="838200" cy="1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84453</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457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106026</xdr:rowOff>
    </xdr:from>
    <xdr:to>
      <xdr:col>55</xdr:col>
      <xdr:colOff>50800</xdr:colOff>
      <xdr:row>79</xdr:row>
      <xdr:rowOff>36176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79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106423</xdr:rowOff>
    </xdr:from>
    <xdr:to>
      <xdr:col>50</xdr:col>
      <xdr:colOff>114300</xdr:colOff>
      <xdr:row>77</xdr:row>
      <xdr:rowOff>58860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136623"/>
          <a:ext cx="889000" cy="12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106076</xdr:rowOff>
    </xdr:from>
    <xdr:to>
      <xdr:col>50</xdr:col>
      <xdr:colOff>165100</xdr:colOff>
      <xdr:row>79</xdr:row>
      <xdr:rowOff>36226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47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27353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106423</xdr:rowOff>
    </xdr:from>
    <xdr:to>
      <xdr:col>45</xdr:col>
      <xdr:colOff>177800</xdr:colOff>
      <xdr:row>76</xdr:row>
      <xdr:rowOff>128445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136623"/>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107375</xdr:rowOff>
    </xdr:from>
    <xdr:to>
      <xdr:col>46</xdr:col>
      <xdr:colOff>38100</xdr:colOff>
      <xdr:row>79</xdr:row>
      <xdr:rowOff>37525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8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28652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57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70274</xdr:rowOff>
    </xdr:from>
    <xdr:to>
      <xdr:col>41</xdr:col>
      <xdr:colOff>50800</xdr:colOff>
      <xdr:row>76</xdr:row>
      <xdr:rowOff>128445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2243224"/>
          <a:ext cx="889000" cy="9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65224</xdr:rowOff>
    </xdr:from>
    <xdr:to>
      <xdr:col>41</xdr:col>
      <xdr:colOff>101600</xdr:colOff>
      <xdr:row>78</xdr:row>
      <xdr:rowOff>166824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43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157951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53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79119</xdr:rowOff>
    </xdr:from>
    <xdr:to>
      <xdr:col>36</xdr:col>
      <xdr:colOff>165100</xdr:colOff>
      <xdr:row>79</xdr:row>
      <xdr:rowOff>9269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4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396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54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64455</xdr:rowOff>
    </xdr:from>
    <xdr:to>
      <xdr:col>55</xdr:col>
      <xdr:colOff>50800</xdr:colOff>
      <xdr:row>76</xdr:row>
      <xdr:rowOff>166055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09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150832</xdr:rowOff>
    </xdr:from>
    <xdr:ext cx="599010"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00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8060</xdr:rowOff>
    </xdr:from>
    <xdr:to>
      <xdr:col>50</xdr:col>
      <xdr:colOff>165100</xdr:colOff>
      <xdr:row>77</xdr:row>
      <xdr:rowOff>109660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20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126187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298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55623</xdr:rowOff>
    </xdr:from>
    <xdr:to>
      <xdr:col>46</xdr:col>
      <xdr:colOff>38100</xdr:colOff>
      <xdr:row>76</xdr:row>
      <xdr:rowOff>157223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0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2301</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50795" y="12861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77645</xdr:rowOff>
    </xdr:from>
    <xdr:to>
      <xdr:col>41</xdr:col>
      <xdr:colOff>101600</xdr:colOff>
      <xdr:row>77</xdr:row>
      <xdr:rowOff>7795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10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24322</xdr:rowOff>
    </xdr:from>
    <xdr:ext cx="59901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61795" y="1288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19474</xdr:rowOff>
    </xdr:from>
    <xdr:to>
      <xdr:col>36</xdr:col>
      <xdr:colOff>165100</xdr:colOff>
      <xdr:row>71</xdr:row>
      <xdr:rowOff>121074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19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137601</xdr:rowOff>
    </xdr:from>
    <xdr:ext cx="599010"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672795" y="1196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82665</xdr:rowOff>
    </xdr:from>
    <xdr:to>
      <xdr:col>55</xdr:col>
      <xdr:colOff>0</xdr:colOff>
      <xdr:row>98</xdr:row>
      <xdr:rowOff>103924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884765"/>
          <a:ext cx="8382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80454</xdr:rowOff>
    </xdr:from>
    <xdr:to>
      <xdr:col>50</xdr:col>
      <xdr:colOff>114300</xdr:colOff>
      <xdr:row>98</xdr:row>
      <xdr:rowOff>103924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882554"/>
          <a:ext cx="8890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80454</xdr:rowOff>
    </xdr:from>
    <xdr:to>
      <xdr:col>45</xdr:col>
      <xdr:colOff>177800</xdr:colOff>
      <xdr:row>98</xdr:row>
      <xdr:rowOff>96279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882554"/>
          <a:ext cx="889000" cy="1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85801</xdr:rowOff>
    </xdr:from>
    <xdr:to>
      <xdr:col>41</xdr:col>
      <xdr:colOff>50800</xdr:colOff>
      <xdr:row>98</xdr:row>
      <xdr:rowOff>96279</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887901"/>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40424</xdr:rowOff>
    </xdr:from>
    <xdr:to>
      <xdr:col>41</xdr:col>
      <xdr:colOff>101600</xdr:colOff>
      <xdr:row>97</xdr:row>
      <xdr:rowOff>142024</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158551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31865</xdr:rowOff>
    </xdr:from>
    <xdr:to>
      <xdr:col>55</xdr:col>
      <xdr:colOff>50800</xdr:colOff>
      <xdr:row>98</xdr:row>
      <xdr:rowOff>133465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83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118242</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74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53124</xdr:rowOff>
    </xdr:from>
    <xdr:to>
      <xdr:col>50</xdr:col>
      <xdr:colOff>165100</xdr:colOff>
      <xdr:row>98</xdr:row>
      <xdr:rowOff>154724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85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145851</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404428" y="1694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29654</xdr:rowOff>
    </xdr:from>
    <xdr:to>
      <xdr:col>46</xdr:col>
      <xdr:colOff>38100</xdr:colOff>
      <xdr:row>98</xdr:row>
      <xdr:rowOff>131254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83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122381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92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45479</xdr:rowOff>
    </xdr:from>
    <xdr:to>
      <xdr:col>41</xdr:col>
      <xdr:colOff>101600</xdr:colOff>
      <xdr:row>98</xdr:row>
      <xdr:rowOff>147079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84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138206</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626428" y="169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35001</xdr:rowOff>
    </xdr:from>
    <xdr:to>
      <xdr:col>36</xdr:col>
      <xdr:colOff>165100</xdr:colOff>
      <xdr:row>98</xdr:row>
      <xdr:rowOff>136601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8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127728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9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166103</xdr:rowOff>
    </xdr:from>
    <xdr:to>
      <xdr:col>85</xdr:col>
      <xdr:colOff>127000</xdr:colOff>
      <xdr:row>39</xdr:row>
      <xdr:rowOff>33500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81203"/>
          <a:ext cx="838200" cy="3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137835</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65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166103</xdr:rowOff>
    </xdr:from>
    <xdr:to>
      <xdr:col>81</xdr:col>
      <xdr:colOff>50800</xdr:colOff>
      <xdr:row>38</xdr:row>
      <xdr:rowOff>170797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681203"/>
          <a:ext cx="889000" cy="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83779</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2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170797</xdr:rowOff>
    </xdr:from>
    <xdr:to>
      <xdr:col>76</xdr:col>
      <xdr:colOff>114300</xdr:colOff>
      <xdr:row>39</xdr:row>
      <xdr:rowOff>25537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685897"/>
          <a:ext cx="889000" cy="2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79603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7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35558</xdr:rowOff>
    </xdr:from>
    <xdr:to>
      <xdr:col>71</xdr:col>
      <xdr:colOff>177800</xdr:colOff>
      <xdr:row>39</xdr:row>
      <xdr:rowOff>25537</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379208"/>
          <a:ext cx="889000" cy="33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162882</xdr:rowOff>
    </xdr:from>
    <xdr:to>
      <xdr:col>72</xdr:col>
      <xdr:colOff>38100</xdr:colOff>
      <xdr:row>39</xdr:row>
      <xdr:rowOff>93032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6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84159</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770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81272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76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154150</xdr:rowOff>
    </xdr:from>
    <xdr:to>
      <xdr:col>85</xdr:col>
      <xdr:colOff>177800</xdr:colOff>
      <xdr:row>39</xdr:row>
      <xdr:rowOff>84300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6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113527</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45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115303</xdr:rowOff>
    </xdr:from>
    <xdr:to>
      <xdr:col>81</xdr:col>
      <xdr:colOff>101600</xdr:colOff>
      <xdr:row>39</xdr:row>
      <xdr:rowOff>45453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3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61980</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14111" y="64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119997</xdr:rowOff>
    </xdr:from>
    <xdr:to>
      <xdr:col>76</xdr:col>
      <xdr:colOff>165100</xdr:colOff>
      <xdr:row>39</xdr:row>
      <xdr:rowOff>50147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3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66674</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25111" y="641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146187</xdr:rowOff>
    </xdr:from>
    <xdr:to>
      <xdr:col>72</xdr:col>
      <xdr:colOff>38100</xdr:colOff>
      <xdr:row>39</xdr:row>
      <xdr:rowOff>76337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6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92864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4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156208</xdr:rowOff>
    </xdr:from>
    <xdr:to>
      <xdr:col>67</xdr:col>
      <xdr:colOff>101600</xdr:colOff>
      <xdr:row>37</xdr:row>
      <xdr:rowOff>86358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3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102885</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47111" y="610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60465</xdr:rowOff>
    </xdr:from>
    <xdr:to>
      <xdr:col>85</xdr:col>
      <xdr:colOff>127000</xdr:colOff>
      <xdr:row>77</xdr:row>
      <xdr:rowOff>76175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262115"/>
          <a:ext cx="838200" cy="1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76175</xdr:rowOff>
    </xdr:from>
    <xdr:to>
      <xdr:col>81</xdr:col>
      <xdr:colOff>50800</xdr:colOff>
      <xdr:row>77</xdr:row>
      <xdr:rowOff>77254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277825"/>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62218</xdr:rowOff>
    </xdr:from>
    <xdr:to>
      <xdr:col>76</xdr:col>
      <xdr:colOff>114300</xdr:colOff>
      <xdr:row>77</xdr:row>
      <xdr:rowOff>77254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263868"/>
          <a:ext cx="88900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60122</xdr:rowOff>
    </xdr:from>
    <xdr:to>
      <xdr:col>71</xdr:col>
      <xdr:colOff>177800</xdr:colOff>
      <xdr:row>77</xdr:row>
      <xdr:rowOff>62218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261772"/>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52603</xdr:rowOff>
    </xdr:from>
    <xdr:to>
      <xdr:col>72</xdr:col>
      <xdr:colOff>38100</xdr:colOff>
      <xdr:row>76</xdr:row>
      <xdr:rowOff>154203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8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170731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85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9665</xdr:rowOff>
    </xdr:from>
    <xdr:to>
      <xdr:col>85</xdr:col>
      <xdr:colOff>177800</xdr:colOff>
      <xdr:row>77</xdr:row>
      <xdr:rowOff>111265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2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159542</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1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25375</xdr:rowOff>
    </xdr:from>
    <xdr:to>
      <xdr:col>81</xdr:col>
      <xdr:colOff>101600</xdr:colOff>
      <xdr:row>77</xdr:row>
      <xdr:rowOff>126975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22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118102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3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26454</xdr:rowOff>
    </xdr:from>
    <xdr:to>
      <xdr:col>76</xdr:col>
      <xdr:colOff>165100</xdr:colOff>
      <xdr:row>77</xdr:row>
      <xdr:rowOff>128054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22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119181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32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11418</xdr:rowOff>
    </xdr:from>
    <xdr:to>
      <xdr:col>72</xdr:col>
      <xdr:colOff>38100</xdr:colOff>
      <xdr:row>77</xdr:row>
      <xdr:rowOff>113018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2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104145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3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9322</xdr:rowOff>
    </xdr:from>
    <xdr:to>
      <xdr:col>67</xdr:col>
      <xdr:colOff>101600</xdr:colOff>
      <xdr:row>77</xdr:row>
      <xdr:rowOff>110922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2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102049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3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95487</xdr:rowOff>
    </xdr:from>
    <xdr:to>
      <xdr:col>85</xdr:col>
      <xdr:colOff>127000</xdr:colOff>
      <xdr:row>98</xdr:row>
      <xdr:rowOff>142238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97587"/>
          <a:ext cx="838200" cy="4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104630</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906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142238</xdr:rowOff>
    </xdr:from>
    <xdr:to>
      <xdr:col>81</xdr:col>
      <xdr:colOff>50800</xdr:colOff>
      <xdr:row>98</xdr:row>
      <xdr:rowOff>152433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44338"/>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72051</xdr:rowOff>
    </xdr:from>
    <xdr:to>
      <xdr:col>76</xdr:col>
      <xdr:colOff>114300</xdr:colOff>
      <xdr:row>98</xdr:row>
      <xdr:rowOff>152433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74151"/>
          <a:ext cx="889000" cy="8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59627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29831</xdr:rowOff>
    </xdr:from>
    <xdr:to>
      <xdr:col>71</xdr:col>
      <xdr:colOff>177800</xdr:colOff>
      <xdr:row>98</xdr:row>
      <xdr:rowOff>72051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660481"/>
          <a:ext cx="889000" cy="2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139072</xdr:rowOff>
    </xdr:from>
    <xdr:to>
      <xdr:col>72</xdr:col>
      <xdr:colOff>38100</xdr:colOff>
      <xdr:row>99</xdr:row>
      <xdr:rowOff>69222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4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60349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3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62107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44687</xdr:rowOff>
    </xdr:from>
    <xdr:to>
      <xdr:col>85</xdr:col>
      <xdr:colOff>177800</xdr:colOff>
      <xdr:row>98</xdr:row>
      <xdr:rowOff>146287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4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4064</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3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91438</xdr:rowOff>
    </xdr:from>
    <xdr:to>
      <xdr:col>81</xdr:col>
      <xdr:colOff>101600</xdr:colOff>
      <xdr:row>99</xdr:row>
      <xdr:rowOff>21588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9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38115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66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101633</xdr:rowOff>
    </xdr:from>
    <xdr:to>
      <xdr:col>76</xdr:col>
      <xdr:colOff>165100</xdr:colOff>
      <xdr:row>99</xdr:row>
      <xdr:rowOff>31783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0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48310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67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21251</xdr:rowOff>
    </xdr:from>
    <xdr:to>
      <xdr:col>72</xdr:col>
      <xdr:colOff>38100</xdr:colOff>
      <xdr:row>98</xdr:row>
      <xdr:rowOff>122851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2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139378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9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150481</xdr:rowOff>
    </xdr:from>
    <xdr:to>
      <xdr:col>67</xdr:col>
      <xdr:colOff>101600</xdr:colOff>
      <xdr:row>97</xdr:row>
      <xdr:rowOff>80631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60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97158</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38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110530</xdr:rowOff>
    </xdr:from>
    <xdr:to>
      <xdr:col>116</xdr:col>
      <xdr:colOff>63500</xdr:colOff>
      <xdr:row>38</xdr:row>
      <xdr:rowOff>126807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25630"/>
          <a:ext cx="8382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103764</xdr:rowOff>
    </xdr:from>
    <xdr:to>
      <xdr:col>111</xdr:col>
      <xdr:colOff>177800</xdr:colOff>
      <xdr:row>38</xdr:row>
      <xdr:rowOff>110530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18864"/>
          <a:ext cx="8890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96724</xdr:rowOff>
    </xdr:from>
    <xdr:to>
      <xdr:col>107</xdr:col>
      <xdr:colOff>50800</xdr:colOff>
      <xdr:row>38</xdr:row>
      <xdr:rowOff>103764</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11824"/>
          <a:ext cx="8890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96724</xdr:rowOff>
    </xdr:from>
    <xdr:to>
      <xdr:col>102</xdr:col>
      <xdr:colOff>114300</xdr:colOff>
      <xdr:row>38</xdr:row>
      <xdr:rowOff>99101</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611824"/>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17028</xdr:rowOff>
    </xdr:from>
    <xdr:to>
      <xdr:col>102</xdr:col>
      <xdr:colOff>165100</xdr:colOff>
      <xdr:row>38</xdr:row>
      <xdr:rowOff>118628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3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135155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6017" y="630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76007</xdr:rowOff>
    </xdr:from>
    <xdr:to>
      <xdr:col>116</xdr:col>
      <xdr:colOff>114300</xdr:colOff>
      <xdr:row>39</xdr:row>
      <xdr:rowOff>6157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59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162384</xdr:rowOff>
    </xdr:from>
    <xdr:ext cx="378565"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06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59730</xdr:rowOff>
    </xdr:from>
    <xdr:to>
      <xdr:col>112</xdr:col>
      <xdr:colOff>38100</xdr:colOff>
      <xdr:row>38</xdr:row>
      <xdr:rowOff>161330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57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152457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4017" y="6667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52964</xdr:rowOff>
    </xdr:from>
    <xdr:to>
      <xdr:col>107</xdr:col>
      <xdr:colOff>101600</xdr:colOff>
      <xdr:row>38</xdr:row>
      <xdr:rowOff>154564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56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145691</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660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45924</xdr:rowOff>
    </xdr:from>
    <xdr:to>
      <xdr:col>102</xdr:col>
      <xdr:colOff>165100</xdr:colOff>
      <xdr:row>38</xdr:row>
      <xdr:rowOff>147524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138651</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653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48301</xdr:rowOff>
    </xdr:from>
    <xdr:to>
      <xdr:col>98</xdr:col>
      <xdr:colOff>38100</xdr:colOff>
      <xdr:row>38</xdr:row>
      <xdr:rowOff>149901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56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141028</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656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166949</xdr:rowOff>
    </xdr:from>
    <xdr:to>
      <xdr:col>116</xdr:col>
      <xdr:colOff>63500</xdr:colOff>
      <xdr:row>58</xdr:row>
      <xdr:rowOff>39436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939599"/>
          <a:ext cx="838200" cy="4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4233</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9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89865</xdr:rowOff>
    </xdr:from>
    <xdr:to>
      <xdr:col>111</xdr:col>
      <xdr:colOff>177800</xdr:colOff>
      <xdr:row>57</xdr:row>
      <xdr:rowOff>166949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9519615"/>
          <a:ext cx="889000" cy="41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119128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89865</xdr:rowOff>
    </xdr:from>
    <xdr:to>
      <xdr:col>107</xdr:col>
      <xdr:colOff>50800</xdr:colOff>
      <xdr:row>57</xdr:row>
      <xdr:rowOff>128178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9519615"/>
          <a:ext cx="889000" cy="38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111721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104450</xdr:rowOff>
    </xdr:from>
    <xdr:to>
      <xdr:col>102</xdr:col>
      <xdr:colOff>114300</xdr:colOff>
      <xdr:row>57</xdr:row>
      <xdr:rowOff>128178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877100"/>
          <a:ext cx="8890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137957</xdr:rowOff>
    </xdr:from>
    <xdr:to>
      <xdr:col>102</xdr:col>
      <xdr:colOff>165100</xdr:colOff>
      <xdr:row>58</xdr:row>
      <xdr:rowOff>68107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59234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100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160086</xdr:rowOff>
    </xdr:from>
    <xdr:to>
      <xdr:col>116</xdr:col>
      <xdr:colOff>114300</xdr:colOff>
      <xdr:row>58</xdr:row>
      <xdr:rowOff>90236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93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119463</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72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116149</xdr:rowOff>
    </xdr:from>
    <xdr:to>
      <xdr:col>112</xdr:col>
      <xdr:colOff>38100</xdr:colOff>
      <xdr:row>58</xdr:row>
      <xdr:rowOff>46299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88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62826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66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39065</xdr:rowOff>
    </xdr:from>
    <xdr:to>
      <xdr:col>107</xdr:col>
      <xdr:colOff>101600</xdr:colOff>
      <xdr:row>55</xdr:row>
      <xdr:rowOff>140665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4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157192</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67111" y="92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77378</xdr:rowOff>
    </xdr:from>
    <xdr:to>
      <xdr:col>102</xdr:col>
      <xdr:colOff>165100</xdr:colOff>
      <xdr:row>58</xdr:row>
      <xdr:rowOff>7528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85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24055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962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53650</xdr:rowOff>
    </xdr:from>
    <xdr:to>
      <xdr:col>98</xdr:col>
      <xdr:colOff>38100</xdr:colOff>
      <xdr:row>57</xdr:row>
      <xdr:rowOff>155250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8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327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6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32258</xdr:rowOff>
    </xdr:from>
    <xdr:to>
      <xdr:col>116</xdr:col>
      <xdr:colOff>63500</xdr:colOff>
      <xdr:row>73</xdr:row>
      <xdr:rowOff>124123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323300" y="12548108"/>
          <a:ext cx="838200" cy="9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127715</xdr:rowOff>
    </xdr:from>
    <xdr:to>
      <xdr:col>111</xdr:col>
      <xdr:colOff>177800</xdr:colOff>
      <xdr:row>73</xdr:row>
      <xdr:rowOff>32258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2472115"/>
          <a:ext cx="889000" cy="7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127715</xdr:rowOff>
    </xdr:from>
    <xdr:to>
      <xdr:col>107</xdr:col>
      <xdr:colOff>50800</xdr:colOff>
      <xdr:row>73</xdr:row>
      <xdr:rowOff>64295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472115"/>
          <a:ext cx="889000" cy="10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9333</xdr:rowOff>
    </xdr:from>
    <xdr:to>
      <xdr:col>102</xdr:col>
      <xdr:colOff>114300</xdr:colOff>
      <xdr:row>73</xdr:row>
      <xdr:rowOff>64295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2182283"/>
          <a:ext cx="889000" cy="39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37889</xdr:rowOff>
    </xdr:from>
    <xdr:to>
      <xdr:col>102</xdr:col>
      <xdr:colOff>165100</xdr:colOff>
      <xdr:row>74</xdr:row>
      <xdr:rowOff>139489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72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130616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81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73323</xdr:rowOff>
    </xdr:from>
    <xdr:to>
      <xdr:col>116</xdr:col>
      <xdr:colOff>114300</xdr:colOff>
      <xdr:row>74</xdr:row>
      <xdr:rowOff>3473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58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96200</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44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152908</xdr:rowOff>
    </xdr:from>
    <xdr:to>
      <xdr:col>112</xdr:col>
      <xdr:colOff>38100</xdr:colOff>
      <xdr:row>73</xdr:row>
      <xdr:rowOff>83058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4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99585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2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76915</xdr:rowOff>
    </xdr:from>
    <xdr:to>
      <xdr:col>107</xdr:col>
      <xdr:colOff>101600</xdr:colOff>
      <xdr:row>73</xdr:row>
      <xdr:rowOff>7065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42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23592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19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13495</xdr:rowOff>
    </xdr:from>
    <xdr:to>
      <xdr:col>102</xdr:col>
      <xdr:colOff>165100</xdr:colOff>
      <xdr:row>73</xdr:row>
      <xdr:rowOff>115095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52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131622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3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129983</xdr:rowOff>
    </xdr:from>
    <xdr:to>
      <xdr:col>98</xdr:col>
      <xdr:colOff>38100</xdr:colOff>
      <xdr:row>71</xdr:row>
      <xdr:rowOff>60133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13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76660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190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当町においては、東日本大震災の津波被害により、特に普通建設事業が大幅に増加しており、ピークである平成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年度においては災害公営住宅整備事業、防災集団移転促進事業、いちご団地造成事業といった大規模事業を実施したことにより、住民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464,999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円となるなど、類似団体でトップクラスの数値となっている。避難道路や庁舎建設など新たに整備する施設が多いことから、普通建設事業のうち新規整備は昨年度に引き続き平成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ているが、更新事業については通常事業が主となるため類似団体平均より低い数値となっている。また、新たに設置した町営住宅管理運営基金へ積立が増加したことにより、積立金が増加している一方で、復興交付金事業の完了のに伴う精算金（償還金）が減となったことなどから補助費等は減少となっている。今後においては、復興事業のさらなる進捗に伴い、震災関連事業の影響が小さくなり、特に普通建設事業費は減少していくものと思わ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33,674
33,564
73.60
20,155,676
18,283,805
690,287
7,129,862
9,895,279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76454</xdr:rowOff>
    </xdr:from>
    <xdr:to>
      <xdr:col>24</xdr:col>
      <xdr:colOff>63500</xdr:colOff>
      <xdr:row>35</xdr:row>
      <xdr:rowOff>116078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77204"/>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104648</xdr:rowOff>
    </xdr:from>
    <xdr:to>
      <xdr:col>19</xdr:col>
      <xdr:colOff>177800</xdr:colOff>
      <xdr:row>35</xdr:row>
      <xdr:rowOff>116078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0539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95123</xdr:rowOff>
    </xdr:from>
    <xdr:to>
      <xdr:col>15</xdr:col>
      <xdr:colOff>50800</xdr:colOff>
      <xdr:row>35</xdr:row>
      <xdr:rowOff>104648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2442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95123</xdr:rowOff>
    </xdr:from>
    <xdr:to>
      <xdr:col>10</xdr:col>
      <xdr:colOff>114300</xdr:colOff>
      <xdr:row>35</xdr:row>
      <xdr:rowOff>45974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24423"/>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96139</xdr:rowOff>
    </xdr:from>
    <xdr:to>
      <xdr:col>10</xdr:col>
      <xdr:colOff>165100</xdr:colOff>
      <xdr:row>34</xdr:row>
      <xdr:rowOff>26289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42816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25654</xdr:rowOff>
    </xdr:from>
    <xdr:to>
      <xdr:col>24</xdr:col>
      <xdr:colOff>114300</xdr:colOff>
      <xdr:row>35</xdr:row>
      <xdr:rowOff>127254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2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4081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65278</xdr:rowOff>
    </xdr:from>
    <xdr:to>
      <xdr:col>20</xdr:col>
      <xdr:colOff>38100</xdr:colOff>
      <xdr:row>35</xdr:row>
      <xdr:rowOff>166878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6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158005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5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53848</xdr:rowOff>
    </xdr:from>
    <xdr:to>
      <xdr:col>15</xdr:col>
      <xdr:colOff>101600</xdr:colOff>
      <xdr:row>35</xdr:row>
      <xdr:rowOff>155448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5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146575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44323</xdr:rowOff>
    </xdr:from>
    <xdr:to>
      <xdr:col>10</xdr:col>
      <xdr:colOff>165100</xdr:colOff>
      <xdr:row>34</xdr:row>
      <xdr:rowOff>145923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166624</xdr:rowOff>
    </xdr:from>
    <xdr:to>
      <xdr:col>6</xdr:col>
      <xdr:colOff>38100</xdr:colOff>
      <xdr:row>35</xdr:row>
      <xdr:rowOff>96774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87901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8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90136</xdr:rowOff>
    </xdr:from>
    <xdr:to>
      <xdr:col>24</xdr:col>
      <xdr:colOff>63500</xdr:colOff>
      <xdr:row>58</xdr:row>
      <xdr:rowOff>104819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34236"/>
          <a:ext cx="838200" cy="1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60736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10004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104819</xdr:rowOff>
    </xdr:from>
    <xdr:to>
      <xdr:col>19</xdr:col>
      <xdr:colOff>177800</xdr:colOff>
      <xdr:row>58</xdr:row>
      <xdr:rowOff>125185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48919"/>
          <a:ext cx="889000" cy="2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72249</xdr:rowOff>
    </xdr:from>
    <xdr:to>
      <xdr:col>15</xdr:col>
      <xdr:colOff>50800</xdr:colOff>
      <xdr:row>58</xdr:row>
      <xdr:rowOff>125185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16349"/>
          <a:ext cx="889000" cy="5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18007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101988</xdr:rowOff>
    </xdr:from>
    <xdr:to>
      <xdr:col>10</xdr:col>
      <xdr:colOff>114300</xdr:colOff>
      <xdr:row>58</xdr:row>
      <xdr:rowOff>72249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74638"/>
          <a:ext cx="889000" cy="14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85819</xdr:rowOff>
    </xdr:from>
    <xdr:to>
      <xdr:col>10</xdr:col>
      <xdr:colOff>165100</xdr:colOff>
      <xdr:row>59</xdr:row>
      <xdr:rowOff>15969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2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7096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12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39336</xdr:rowOff>
    </xdr:from>
    <xdr:to>
      <xdr:col>24</xdr:col>
      <xdr:colOff>114300</xdr:colOff>
      <xdr:row>58</xdr:row>
      <xdr:rowOff>140936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170163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7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54019</xdr:rowOff>
    </xdr:from>
    <xdr:to>
      <xdr:col>20</xdr:col>
      <xdr:colOff>38100</xdr:colOff>
      <xdr:row>58</xdr:row>
      <xdr:rowOff>155619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696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77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74385</xdr:rowOff>
    </xdr:from>
    <xdr:to>
      <xdr:col>15</xdr:col>
      <xdr:colOff>101600</xdr:colOff>
      <xdr:row>59</xdr:row>
      <xdr:rowOff>4535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21062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79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21449</xdr:rowOff>
    </xdr:from>
    <xdr:to>
      <xdr:col>10</xdr:col>
      <xdr:colOff>165100</xdr:colOff>
      <xdr:row>58</xdr:row>
      <xdr:rowOff>123049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139576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40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51188</xdr:rowOff>
    </xdr:from>
    <xdr:to>
      <xdr:col>6</xdr:col>
      <xdr:colOff>38100</xdr:colOff>
      <xdr:row>57</xdr:row>
      <xdr:rowOff>152788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169315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59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170039</xdr:rowOff>
    </xdr:from>
    <xdr:to>
      <xdr:col>24</xdr:col>
      <xdr:colOff>63500</xdr:colOff>
      <xdr:row>78</xdr:row>
      <xdr:rowOff>21645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71689"/>
          <a:ext cx="8382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166109</xdr:rowOff>
    </xdr:from>
    <xdr:to>
      <xdr:col>19</xdr:col>
      <xdr:colOff>177800</xdr:colOff>
      <xdr:row>78</xdr:row>
      <xdr:rowOff>21645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367759"/>
          <a:ext cx="889000" cy="2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166109</xdr:rowOff>
    </xdr:from>
    <xdr:to>
      <xdr:col>15</xdr:col>
      <xdr:colOff>50800</xdr:colOff>
      <xdr:row>78</xdr:row>
      <xdr:rowOff>34086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67759"/>
          <a:ext cx="889000" cy="3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34086</xdr:rowOff>
    </xdr:from>
    <xdr:to>
      <xdr:col>10</xdr:col>
      <xdr:colOff>114300</xdr:colOff>
      <xdr:row>78</xdr:row>
      <xdr:rowOff>129653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07186"/>
          <a:ext cx="889000" cy="9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146256</xdr:rowOff>
    </xdr:from>
    <xdr:to>
      <xdr:col>10</xdr:col>
      <xdr:colOff>165100</xdr:colOff>
      <xdr:row>77</xdr:row>
      <xdr:rowOff>76406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7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92934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5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119239</xdr:rowOff>
    </xdr:from>
    <xdr:to>
      <xdr:col>24</xdr:col>
      <xdr:colOff>114300</xdr:colOff>
      <xdr:row>78</xdr:row>
      <xdr:rowOff>49389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2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97666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9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142295</xdr:rowOff>
    </xdr:from>
    <xdr:to>
      <xdr:col>20</xdr:col>
      <xdr:colOff>38100</xdr:colOff>
      <xdr:row>78</xdr:row>
      <xdr:rowOff>72445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4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63572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115309</xdr:rowOff>
    </xdr:from>
    <xdr:to>
      <xdr:col>15</xdr:col>
      <xdr:colOff>101600</xdr:colOff>
      <xdr:row>78</xdr:row>
      <xdr:rowOff>45459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1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36586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0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154736</xdr:rowOff>
    </xdr:from>
    <xdr:to>
      <xdr:col>10</xdr:col>
      <xdr:colOff>165100</xdr:colOff>
      <xdr:row>78</xdr:row>
      <xdr:rowOff>84886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5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76013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4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78853</xdr:rowOff>
    </xdr:from>
    <xdr:to>
      <xdr:col>6</xdr:col>
      <xdr:colOff>38100</xdr:colOff>
      <xdr:row>79</xdr:row>
      <xdr:rowOff>9003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5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44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89996</xdr:rowOff>
    </xdr:from>
    <xdr:to>
      <xdr:col>24</xdr:col>
      <xdr:colOff>63500</xdr:colOff>
      <xdr:row>99</xdr:row>
      <xdr:rowOff>40292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892096"/>
          <a:ext cx="838200" cy="12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40292</xdr:rowOff>
    </xdr:from>
    <xdr:to>
      <xdr:col>19</xdr:col>
      <xdr:colOff>177800</xdr:colOff>
      <xdr:row>99</xdr:row>
      <xdr:rowOff>79350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7013842"/>
          <a:ext cx="889000" cy="3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123893</xdr:rowOff>
    </xdr:from>
    <xdr:to>
      <xdr:col>15</xdr:col>
      <xdr:colOff>50800</xdr:colOff>
      <xdr:row>99</xdr:row>
      <xdr:rowOff>79350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583093"/>
          <a:ext cx="889000" cy="46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123893</xdr:rowOff>
    </xdr:from>
    <xdr:to>
      <xdr:col>10</xdr:col>
      <xdr:colOff>114300</xdr:colOff>
      <xdr:row>98</xdr:row>
      <xdr:rowOff>81668</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583093"/>
          <a:ext cx="889000" cy="30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7567</xdr:rowOff>
    </xdr:from>
    <xdr:to>
      <xdr:col>10</xdr:col>
      <xdr:colOff>165100</xdr:colOff>
      <xdr:row>98</xdr:row>
      <xdr:rowOff>109167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100294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90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39196</xdr:rowOff>
    </xdr:from>
    <xdr:to>
      <xdr:col>24</xdr:col>
      <xdr:colOff>114300</xdr:colOff>
      <xdr:row>98</xdr:row>
      <xdr:rowOff>140796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84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17623</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8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160942</xdr:rowOff>
    </xdr:from>
    <xdr:to>
      <xdr:col>20</xdr:col>
      <xdr:colOff>38100</xdr:colOff>
      <xdr:row>99</xdr:row>
      <xdr:rowOff>91092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9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82219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705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28550</xdr:rowOff>
    </xdr:from>
    <xdr:to>
      <xdr:col>15</xdr:col>
      <xdr:colOff>101600</xdr:colOff>
      <xdr:row>99</xdr:row>
      <xdr:rowOff>130150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70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121277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9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73093</xdr:rowOff>
    </xdr:from>
    <xdr:to>
      <xdr:col>10</xdr:col>
      <xdr:colOff>165100</xdr:colOff>
      <xdr:row>97</xdr:row>
      <xdr:rowOff>3243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53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19770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30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30868</xdr:rowOff>
    </xdr:from>
    <xdr:to>
      <xdr:col>6</xdr:col>
      <xdr:colOff>38100</xdr:colOff>
      <xdr:row>98</xdr:row>
      <xdr:rowOff>132468</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8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123595</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92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a:extLst>
            <a:ext uri="{FF2B5EF4-FFF2-40B4-BE49-F238E27FC236}">
              <a16:creationId xmlns:a16="http://schemas.microsoft.com/office/drawing/2014/main" id="{00000000-0008-0000-07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138067</xdr:rowOff>
    </xdr:from>
    <xdr:to>
      <xdr:col>54</xdr:col>
      <xdr:colOff>189865</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10475595" y="6138817"/>
          <a:ext cx="1270" cy="646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3" name="労働費最小値テキスト">
          <a:extLst>
            <a:ext uri="{FF2B5EF4-FFF2-40B4-BE49-F238E27FC236}">
              <a16:creationId xmlns:a16="http://schemas.microsoft.com/office/drawing/2014/main" id="{00000000-0008-0000-0700-000025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84744</xdr:rowOff>
    </xdr:from>
    <xdr:ext cx="469744" cy="259045"/>
    <xdr:sp macro="" textlink="">
      <xdr:nvSpPr>
        <xdr:cNvPr id="295" name="労働費最大値テキスト">
          <a:extLst>
            <a:ext uri="{FF2B5EF4-FFF2-40B4-BE49-F238E27FC236}">
              <a16:creationId xmlns:a16="http://schemas.microsoft.com/office/drawing/2014/main" id="{00000000-0008-0000-0700-000027010000}"/>
            </a:ext>
          </a:extLst>
        </xdr:cNvPr>
        <xdr:cNvSpPr txBox="1"/>
      </xdr:nvSpPr>
      <xdr:spPr>
        <a:xfrm>
          <a:off x="10528300" y="591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138067</xdr:rowOff>
    </xdr:from>
    <xdr:to>
      <xdr:col>55</xdr:col>
      <xdr:colOff>88900</xdr:colOff>
      <xdr:row>35</xdr:row>
      <xdr:rowOff>138067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613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157498</xdr:rowOff>
    </xdr:from>
    <xdr:to>
      <xdr:col>55</xdr:col>
      <xdr:colOff>0</xdr:colOff>
      <xdr:row>38</xdr:row>
      <xdr:rowOff>157988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9639300" y="6672598"/>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130192</xdr:rowOff>
    </xdr:from>
    <xdr:ext cx="378565" cy="259045"/>
    <xdr:sp macro="" textlink="">
      <xdr:nvSpPr>
        <xdr:cNvPr id="298" name="労働費平均値テキスト">
          <a:extLst>
            <a:ext uri="{FF2B5EF4-FFF2-40B4-BE49-F238E27FC236}">
              <a16:creationId xmlns:a16="http://schemas.microsoft.com/office/drawing/2014/main" id="{00000000-0008-0000-0700-00002A010000}"/>
            </a:ext>
          </a:extLst>
        </xdr:cNvPr>
        <xdr:cNvSpPr txBox="1"/>
      </xdr:nvSpPr>
      <xdr:spPr>
        <a:xfrm>
          <a:off x="10528300" y="66452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151765</xdr:rowOff>
    </xdr:from>
    <xdr:to>
      <xdr:col>55</xdr:col>
      <xdr:colOff>50800</xdr:colOff>
      <xdr:row>39</xdr:row>
      <xdr:rowOff>81915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10426700" y="66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2050</xdr:rowOff>
    </xdr:from>
    <xdr:to>
      <xdr:col>50</xdr:col>
      <xdr:colOff>114300</xdr:colOff>
      <xdr:row>38</xdr:row>
      <xdr:rowOff>157498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8750300" y="6345700"/>
          <a:ext cx="889000" cy="3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141968</xdr:rowOff>
    </xdr:from>
    <xdr:to>
      <xdr:col>50</xdr:col>
      <xdr:colOff>165100</xdr:colOff>
      <xdr:row>39</xdr:row>
      <xdr:rowOff>72118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9588500" y="665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63245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50017" y="6749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112595</xdr:rowOff>
    </xdr:from>
    <xdr:to>
      <xdr:col>45</xdr:col>
      <xdr:colOff>177800</xdr:colOff>
      <xdr:row>37</xdr:row>
      <xdr:rowOff>2050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7861300" y="5770445"/>
          <a:ext cx="889000" cy="57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142621</xdr:rowOff>
    </xdr:from>
    <xdr:to>
      <xdr:col>46</xdr:col>
      <xdr:colOff>38100</xdr:colOff>
      <xdr:row>39</xdr:row>
      <xdr:rowOff>72771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8699500" y="665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63898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61017" y="6750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13643</xdr:rowOff>
    </xdr:from>
    <xdr:to>
      <xdr:col>41</xdr:col>
      <xdr:colOff>50800</xdr:colOff>
      <xdr:row>33</xdr:row>
      <xdr:rowOff>112595</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6972300" y="5328593"/>
          <a:ext cx="889000" cy="44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66203</xdr:rowOff>
    </xdr:from>
    <xdr:to>
      <xdr:col>41</xdr:col>
      <xdr:colOff>101600</xdr:colOff>
      <xdr:row>38</xdr:row>
      <xdr:rowOff>167803</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7810500" y="658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158930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2017" y="6674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61141</xdr:rowOff>
    </xdr:from>
    <xdr:to>
      <xdr:col>36</xdr:col>
      <xdr:colOff>165100</xdr:colOff>
      <xdr:row>38</xdr:row>
      <xdr:rowOff>162741</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6921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153868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3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107188</xdr:rowOff>
    </xdr:from>
    <xdr:to>
      <xdr:col>55</xdr:col>
      <xdr:colOff>50800</xdr:colOff>
      <xdr:row>39</xdr:row>
      <xdr:rowOff>37338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104267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66565</xdr:rowOff>
    </xdr:from>
    <xdr:ext cx="378565" cy="259045"/>
    <xdr:sp macro="" textlink="">
      <xdr:nvSpPr>
        <xdr:cNvPr id="317" name="労働費該当値テキスト">
          <a:extLst>
            <a:ext uri="{FF2B5EF4-FFF2-40B4-BE49-F238E27FC236}">
              <a16:creationId xmlns:a16="http://schemas.microsoft.com/office/drawing/2014/main" id="{00000000-0008-0000-0700-00003D010000}"/>
            </a:ext>
          </a:extLst>
        </xdr:cNvPr>
        <xdr:cNvSpPr txBox="1"/>
      </xdr:nvSpPr>
      <xdr:spPr>
        <a:xfrm>
          <a:off x="10528300"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106698</xdr:rowOff>
    </xdr:from>
    <xdr:to>
      <xdr:col>50</xdr:col>
      <xdr:colOff>165100</xdr:colOff>
      <xdr:row>39</xdr:row>
      <xdr:rowOff>36848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9588500" y="662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53375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9450017" y="6397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122700</xdr:rowOff>
    </xdr:from>
    <xdr:to>
      <xdr:col>46</xdr:col>
      <xdr:colOff>38100</xdr:colOff>
      <xdr:row>37</xdr:row>
      <xdr:rowOff>52850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8699500" y="62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69377</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8515428" y="607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61795</xdr:rowOff>
    </xdr:from>
    <xdr:to>
      <xdr:col>41</xdr:col>
      <xdr:colOff>101600</xdr:colOff>
      <xdr:row>33</xdr:row>
      <xdr:rowOff>163395</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7810500" y="571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8472</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7626428" y="549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134293</xdr:rowOff>
    </xdr:from>
    <xdr:to>
      <xdr:col>36</xdr:col>
      <xdr:colOff>165100</xdr:colOff>
      <xdr:row>31</xdr:row>
      <xdr:rowOff>64443</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6921500" y="52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80970</xdr:rowOff>
    </xdr:from>
    <xdr:ext cx="469744"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737428" y="505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a:extLst>
            <a:ext uri="{FF2B5EF4-FFF2-40B4-BE49-F238E27FC236}">
              <a16:creationId xmlns:a16="http://schemas.microsoft.com/office/drawing/2014/main"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2" name="農林水産業費最小値テキスト">
          <a:extLst>
            <a:ext uri="{FF2B5EF4-FFF2-40B4-BE49-F238E27FC236}">
              <a16:creationId xmlns:a16="http://schemas.microsoft.com/office/drawing/2014/main" id="{00000000-0008-0000-0700-000060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4" name="農林水産業費最大値テキスト">
          <a:extLst>
            <a:ext uri="{FF2B5EF4-FFF2-40B4-BE49-F238E27FC236}">
              <a16:creationId xmlns:a16="http://schemas.microsoft.com/office/drawing/2014/main" id="{00000000-0008-0000-0700-000062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68540</xdr:rowOff>
    </xdr:from>
    <xdr:to>
      <xdr:col>55</xdr:col>
      <xdr:colOff>0</xdr:colOff>
      <xdr:row>54</xdr:row>
      <xdr:rowOff>162592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9639300" y="9326840"/>
          <a:ext cx="838200" cy="9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7" name="農林水産業費平均値テキスト">
          <a:extLst>
            <a:ext uri="{FF2B5EF4-FFF2-40B4-BE49-F238E27FC236}">
              <a16:creationId xmlns:a16="http://schemas.microsoft.com/office/drawing/2014/main" id="{00000000-0008-0000-0700-000065010000}"/>
            </a:ext>
          </a:extLst>
        </xdr:cNvPr>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68540</xdr:rowOff>
    </xdr:from>
    <xdr:to>
      <xdr:col>50</xdr:col>
      <xdr:colOff>114300</xdr:colOff>
      <xdr:row>55</xdr:row>
      <xdr:rowOff>35426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8750300" y="9326840"/>
          <a:ext cx="889000" cy="13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35426</xdr:rowOff>
    </xdr:from>
    <xdr:to>
      <xdr:col>45</xdr:col>
      <xdr:colOff>177800</xdr:colOff>
      <xdr:row>55</xdr:row>
      <xdr:rowOff>132842</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7861300" y="9465176"/>
          <a:ext cx="889000" cy="9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41141</xdr:rowOff>
    </xdr:from>
    <xdr:to>
      <xdr:col>41</xdr:col>
      <xdr:colOff>50800</xdr:colOff>
      <xdr:row>55</xdr:row>
      <xdr:rowOff>132842</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6972300" y="9299441"/>
          <a:ext cx="889000" cy="26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64032</xdr:rowOff>
    </xdr:from>
    <xdr:to>
      <xdr:col>41</xdr:col>
      <xdr:colOff>101600</xdr:colOff>
      <xdr:row>57</xdr:row>
      <xdr:rowOff>165632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7810500" y="98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156759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2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8" name="フローチャート: 判断 367">
          <a:extLst>
            <a:ext uri="{FF2B5EF4-FFF2-40B4-BE49-F238E27FC236}">
              <a16:creationId xmlns:a16="http://schemas.microsoft.com/office/drawing/2014/main" id="{00000000-0008-0000-0700-000070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132788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111792</xdr:rowOff>
    </xdr:from>
    <xdr:to>
      <xdr:col>55</xdr:col>
      <xdr:colOff>50800</xdr:colOff>
      <xdr:row>55</xdr:row>
      <xdr:rowOff>41942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10426700" y="93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134669</xdr:rowOff>
    </xdr:from>
    <xdr:ext cx="534377" cy="259045"/>
    <xdr:sp macro="" textlink="">
      <xdr:nvSpPr>
        <xdr:cNvPr id="376" name="農林水産業費該当値テキスト">
          <a:extLst>
            <a:ext uri="{FF2B5EF4-FFF2-40B4-BE49-F238E27FC236}">
              <a16:creationId xmlns:a16="http://schemas.microsoft.com/office/drawing/2014/main" id="{00000000-0008-0000-0700-000078010000}"/>
            </a:ext>
          </a:extLst>
        </xdr:cNvPr>
        <xdr:cNvSpPr txBox="1"/>
      </xdr:nvSpPr>
      <xdr:spPr>
        <a:xfrm>
          <a:off x="10528300" y="922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17740</xdr:rowOff>
    </xdr:from>
    <xdr:to>
      <xdr:col>50</xdr:col>
      <xdr:colOff>165100</xdr:colOff>
      <xdr:row>54</xdr:row>
      <xdr:rowOff>119340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9588500" y="92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135867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9372111" y="905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156076</xdr:rowOff>
    </xdr:from>
    <xdr:to>
      <xdr:col>46</xdr:col>
      <xdr:colOff>38100</xdr:colOff>
      <xdr:row>55</xdr:row>
      <xdr:rowOff>86226</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8699500" y="94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102753</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8483111" y="91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82042</xdr:rowOff>
    </xdr:from>
    <xdr:to>
      <xdr:col>41</xdr:col>
      <xdr:colOff>101600</xdr:colOff>
      <xdr:row>56</xdr:row>
      <xdr:rowOff>12192</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7810500" y="951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28719</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7594111" y="928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161791</xdr:rowOff>
    </xdr:from>
    <xdr:to>
      <xdr:col>36</xdr:col>
      <xdr:colOff>165100</xdr:colOff>
      <xdr:row>54</xdr:row>
      <xdr:rowOff>91941</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6921500" y="924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108468</xdr:rowOff>
    </xdr:from>
    <xdr:ext cx="534377"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705111" y="902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a:extLst>
            <a:ext uri="{FF2B5EF4-FFF2-40B4-BE49-F238E27FC236}">
              <a16:creationId xmlns:a16="http://schemas.microsoft.com/office/drawing/2014/main" id="{00000000-0008-0000-07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9" name="商工費最小値テキスト">
          <a:extLst>
            <a:ext uri="{FF2B5EF4-FFF2-40B4-BE49-F238E27FC236}">
              <a16:creationId xmlns:a16="http://schemas.microsoft.com/office/drawing/2014/main" id="{00000000-0008-0000-0700-000099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11" name="商工費最大値テキスト">
          <a:extLst>
            <a:ext uri="{FF2B5EF4-FFF2-40B4-BE49-F238E27FC236}">
              <a16:creationId xmlns:a16="http://schemas.microsoft.com/office/drawing/2014/main" id="{00000000-0008-0000-0700-00009B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32283</xdr:rowOff>
    </xdr:from>
    <xdr:to>
      <xdr:col>55</xdr:col>
      <xdr:colOff>0</xdr:colOff>
      <xdr:row>78</xdr:row>
      <xdr:rowOff>127888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9639300" y="13405383"/>
          <a:ext cx="838200" cy="9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57802</xdr:rowOff>
    </xdr:from>
    <xdr:ext cx="469744" cy="259045"/>
    <xdr:sp macro="" textlink="">
      <xdr:nvSpPr>
        <xdr:cNvPr id="414" name="商工費平均値テキスト">
          <a:extLst>
            <a:ext uri="{FF2B5EF4-FFF2-40B4-BE49-F238E27FC236}">
              <a16:creationId xmlns:a16="http://schemas.microsoft.com/office/drawing/2014/main" id="{00000000-0008-0000-0700-00009E010000}"/>
            </a:ext>
          </a:extLst>
        </xdr:cNvPr>
        <xdr:cNvSpPr txBox="1"/>
      </xdr:nvSpPr>
      <xdr:spPr>
        <a:xfrm>
          <a:off x="10528300" y="1343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23000</xdr:rowOff>
    </xdr:from>
    <xdr:to>
      <xdr:col>50</xdr:col>
      <xdr:colOff>114300</xdr:colOff>
      <xdr:row>78</xdr:row>
      <xdr:rowOff>32283</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8750300" y="13396100"/>
          <a:ext cx="88900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23000</xdr:rowOff>
    </xdr:from>
    <xdr:to>
      <xdr:col>45</xdr:col>
      <xdr:colOff>177800</xdr:colOff>
      <xdr:row>78</xdr:row>
      <xdr:rowOff>96114</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7861300" y="13396100"/>
          <a:ext cx="889000" cy="7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8692</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8776</xdr:rowOff>
    </xdr:from>
    <xdr:to>
      <xdr:col>41</xdr:col>
      <xdr:colOff>50800</xdr:colOff>
      <xdr:row>78</xdr:row>
      <xdr:rowOff>96114</xdr:rowOff>
    </xdr:to>
    <xdr:cxnSp macro="">
      <xdr:nvCxnSpPr>
        <xdr:cNvPr id="422" name="直線コネクタ 421">
          <a:extLst>
            <a:ext uri="{FF2B5EF4-FFF2-40B4-BE49-F238E27FC236}">
              <a16:creationId xmlns:a16="http://schemas.microsoft.com/office/drawing/2014/main" id="{00000000-0008-0000-0700-0000A6010000}"/>
            </a:ext>
          </a:extLst>
        </xdr:cNvPr>
        <xdr:cNvCxnSpPr/>
      </xdr:nvCxnSpPr>
      <xdr:spPr>
        <a:xfrm>
          <a:off x="6972300" y="13210426"/>
          <a:ext cx="889000" cy="25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33770</xdr:rowOff>
    </xdr:from>
    <xdr:to>
      <xdr:col>41</xdr:col>
      <xdr:colOff>101600</xdr:colOff>
      <xdr:row>78</xdr:row>
      <xdr:rowOff>135370</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7810500" y="1340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151897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8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16299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77088</xdr:rowOff>
    </xdr:from>
    <xdr:to>
      <xdr:col>55</xdr:col>
      <xdr:colOff>50800</xdr:colOff>
      <xdr:row>79</xdr:row>
      <xdr:rowOff>7238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10426700" y="1345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36465</xdr:rowOff>
    </xdr:from>
    <xdr:ext cx="469744" cy="259045"/>
    <xdr:sp macro="" textlink="">
      <xdr:nvSpPr>
        <xdr:cNvPr id="433" name="商工費該当値テキスト">
          <a:extLst>
            <a:ext uri="{FF2B5EF4-FFF2-40B4-BE49-F238E27FC236}">
              <a16:creationId xmlns:a16="http://schemas.microsoft.com/office/drawing/2014/main" id="{00000000-0008-0000-0700-0000B1010000}"/>
            </a:ext>
          </a:extLst>
        </xdr:cNvPr>
        <xdr:cNvSpPr txBox="1"/>
      </xdr:nvSpPr>
      <xdr:spPr>
        <a:xfrm>
          <a:off x="10528300" y="1323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152933</xdr:rowOff>
    </xdr:from>
    <xdr:to>
      <xdr:col>50</xdr:col>
      <xdr:colOff>165100</xdr:colOff>
      <xdr:row>78</xdr:row>
      <xdr:rowOff>83083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9588500" y="1335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99610</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9372111" y="1312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143650</xdr:rowOff>
    </xdr:from>
    <xdr:to>
      <xdr:col>46</xdr:col>
      <xdr:colOff>38100</xdr:colOff>
      <xdr:row>78</xdr:row>
      <xdr:rowOff>73800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8699500" y="133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90327</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8483111" y="131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45314</xdr:rowOff>
    </xdr:from>
    <xdr:to>
      <xdr:col>41</xdr:col>
      <xdr:colOff>101600</xdr:colOff>
      <xdr:row>78</xdr:row>
      <xdr:rowOff>146914</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7810500" y="134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138041</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7626428" y="1351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129426</xdr:rowOff>
    </xdr:from>
    <xdr:to>
      <xdr:col>36</xdr:col>
      <xdr:colOff>165100</xdr:colOff>
      <xdr:row>77</xdr:row>
      <xdr:rowOff>59576</xdr:rowOff>
    </xdr:to>
    <xdr:sp macro="" textlink="">
      <xdr:nvSpPr>
        <xdr:cNvPr id="440" name="楕円 439">
          <a:extLst>
            <a:ext uri="{FF2B5EF4-FFF2-40B4-BE49-F238E27FC236}">
              <a16:creationId xmlns:a16="http://schemas.microsoft.com/office/drawing/2014/main" id="{00000000-0008-0000-0700-0000B8010000}"/>
            </a:ext>
          </a:extLst>
        </xdr:cNvPr>
        <xdr:cNvSpPr/>
      </xdr:nvSpPr>
      <xdr:spPr>
        <a:xfrm>
          <a:off x="6921500" y="131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76102</xdr:rowOff>
    </xdr:from>
    <xdr:ext cx="534377"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705111" y="1293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150417</xdr:rowOff>
    </xdr:from>
    <xdr:to>
      <xdr:col>54</xdr:col>
      <xdr:colOff>189865</xdr:colOff>
      <xdr:row>99</xdr:row>
      <xdr:rowOff>1690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6438167"/>
          <a:ext cx="1270" cy="537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5517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7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1690</xdr:rowOff>
    </xdr:from>
    <xdr:to>
      <xdr:col>55</xdr:col>
      <xdr:colOff>88900</xdr:colOff>
      <xdr:row>99</xdr:row>
      <xdr:rowOff>1690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7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97094</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621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95</xdr:row>
      <xdr:rowOff>150417</xdr:rowOff>
    </xdr:from>
    <xdr:to>
      <xdr:col>55</xdr:col>
      <xdr:colOff>88900</xdr:colOff>
      <xdr:row>95</xdr:row>
      <xdr:rowOff>150417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438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150417</xdr:rowOff>
    </xdr:from>
    <xdr:to>
      <xdr:col>55</xdr:col>
      <xdr:colOff>0</xdr:colOff>
      <xdr:row>97</xdr:row>
      <xdr:rowOff>22389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438167"/>
          <a:ext cx="838200" cy="2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163507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794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13630</xdr:rowOff>
    </xdr:from>
    <xdr:to>
      <xdr:col>55</xdr:col>
      <xdr:colOff>50800</xdr:colOff>
      <xdr:row>98</xdr:row>
      <xdr:rowOff>115230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81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122487</xdr:rowOff>
    </xdr:from>
    <xdr:to>
      <xdr:col>50</xdr:col>
      <xdr:colOff>114300</xdr:colOff>
      <xdr:row>97</xdr:row>
      <xdr:rowOff>22389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410237"/>
          <a:ext cx="889000" cy="24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9331</xdr:rowOff>
    </xdr:from>
    <xdr:to>
      <xdr:col>50</xdr:col>
      <xdr:colOff>165100</xdr:colOff>
      <xdr:row>98</xdr:row>
      <xdr:rowOff>110931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8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102058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9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70385</xdr:rowOff>
    </xdr:from>
    <xdr:to>
      <xdr:col>45</xdr:col>
      <xdr:colOff>177800</xdr:colOff>
      <xdr:row>95</xdr:row>
      <xdr:rowOff>122487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358135"/>
          <a:ext cx="889000" cy="5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13565</xdr:rowOff>
    </xdr:from>
    <xdr:to>
      <xdr:col>46</xdr:col>
      <xdr:colOff>38100</xdr:colOff>
      <xdr:row>98</xdr:row>
      <xdr:rowOff>115165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81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106292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90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80820</xdr:rowOff>
    </xdr:from>
    <xdr:to>
      <xdr:col>41</xdr:col>
      <xdr:colOff>50800</xdr:colOff>
      <xdr:row>95</xdr:row>
      <xdr:rowOff>70385</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5511320"/>
          <a:ext cx="889000" cy="84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21112</xdr:rowOff>
    </xdr:from>
    <xdr:to>
      <xdr:col>41</xdr:col>
      <xdr:colOff>101600</xdr:colOff>
      <xdr:row>98</xdr:row>
      <xdr:rowOff>122712</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82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113839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91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15196</xdr:rowOff>
    </xdr:from>
    <xdr:to>
      <xdr:col>36</xdr:col>
      <xdr:colOff>165100</xdr:colOff>
      <xdr:row>98</xdr:row>
      <xdr:rowOff>116796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8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107923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9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99617</xdr:rowOff>
    </xdr:from>
    <xdr:to>
      <xdr:col>55</xdr:col>
      <xdr:colOff>50800</xdr:colOff>
      <xdr:row>96</xdr:row>
      <xdr:rowOff>29767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38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52644</xdr:rowOff>
    </xdr:from>
    <xdr:ext cx="599010"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34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143039</xdr:rowOff>
    </xdr:from>
    <xdr:to>
      <xdr:col>50</xdr:col>
      <xdr:colOff>165100</xdr:colOff>
      <xdr:row>97</xdr:row>
      <xdr:rowOff>73189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0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89716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37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71687</xdr:rowOff>
    </xdr:from>
    <xdr:to>
      <xdr:col>46</xdr:col>
      <xdr:colOff>38100</xdr:colOff>
      <xdr:row>96</xdr:row>
      <xdr:rowOff>1837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35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18364</xdr:rowOff>
    </xdr:from>
    <xdr:ext cx="599010"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50795" y="1613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19585</xdr:rowOff>
    </xdr:from>
    <xdr:to>
      <xdr:col>41</xdr:col>
      <xdr:colOff>101600</xdr:colOff>
      <xdr:row>95</xdr:row>
      <xdr:rowOff>121185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3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137712</xdr:rowOff>
    </xdr:from>
    <xdr:ext cx="599010"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61795" y="1608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30020</xdr:rowOff>
    </xdr:from>
    <xdr:to>
      <xdr:col>36</xdr:col>
      <xdr:colOff>165100</xdr:colOff>
      <xdr:row>90</xdr:row>
      <xdr:rowOff>131620</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54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148147</xdr:rowOff>
    </xdr:from>
    <xdr:ext cx="599010"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672795" y="1523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101273</xdr:rowOff>
    </xdr:from>
    <xdr:to>
      <xdr:col>85</xdr:col>
      <xdr:colOff>127000</xdr:colOff>
      <xdr:row>36</xdr:row>
      <xdr:rowOff>142901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273473"/>
          <a:ext cx="838200" cy="4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130282</xdr:rowOff>
    </xdr:from>
    <xdr:to>
      <xdr:col>81</xdr:col>
      <xdr:colOff>50800</xdr:colOff>
      <xdr:row>36</xdr:row>
      <xdr:rowOff>142901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302482"/>
          <a:ext cx="8890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112771</xdr:rowOff>
    </xdr:from>
    <xdr:to>
      <xdr:col>76</xdr:col>
      <xdr:colOff>114300</xdr:colOff>
      <xdr:row>36</xdr:row>
      <xdr:rowOff>130282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284971"/>
          <a:ext cx="8890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112771</xdr:rowOff>
    </xdr:from>
    <xdr:to>
      <xdr:col>71</xdr:col>
      <xdr:colOff>177800</xdr:colOff>
      <xdr:row>36</xdr:row>
      <xdr:rowOff>162446</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284971"/>
          <a:ext cx="889000" cy="4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159675</xdr:rowOff>
    </xdr:from>
    <xdr:to>
      <xdr:col>72</xdr:col>
      <xdr:colOff>38100</xdr:colOff>
      <xdr:row>36</xdr:row>
      <xdr:rowOff>89825</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16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106352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9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50473</xdr:rowOff>
    </xdr:from>
    <xdr:to>
      <xdr:col>85</xdr:col>
      <xdr:colOff>177800</xdr:colOff>
      <xdr:row>36</xdr:row>
      <xdr:rowOff>152073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22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28900</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0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92101</xdr:rowOff>
    </xdr:from>
    <xdr:to>
      <xdr:col>81</xdr:col>
      <xdr:colOff>101600</xdr:colOff>
      <xdr:row>37</xdr:row>
      <xdr:rowOff>22251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2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13378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35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79482</xdr:rowOff>
    </xdr:from>
    <xdr:to>
      <xdr:col>76</xdr:col>
      <xdr:colOff>165100</xdr:colOff>
      <xdr:row>37</xdr:row>
      <xdr:rowOff>9632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5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3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61971</xdr:rowOff>
    </xdr:from>
    <xdr:to>
      <xdr:col>72</xdr:col>
      <xdr:colOff>38100</xdr:colOff>
      <xdr:row>36</xdr:row>
      <xdr:rowOff>163571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3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154698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32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111646</xdr:rowOff>
    </xdr:from>
    <xdr:to>
      <xdr:col>67</xdr:col>
      <xdr:colOff>101600</xdr:colOff>
      <xdr:row>37</xdr:row>
      <xdr:rowOff>41796</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8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32923</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37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59766</xdr:rowOff>
    </xdr:from>
    <xdr:to>
      <xdr:col>85</xdr:col>
      <xdr:colOff>127000</xdr:colOff>
      <xdr:row>58</xdr:row>
      <xdr:rowOff>82321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10003866"/>
          <a:ext cx="8382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59766</xdr:rowOff>
    </xdr:from>
    <xdr:to>
      <xdr:col>81</xdr:col>
      <xdr:colOff>50800</xdr:colOff>
      <xdr:row>58</xdr:row>
      <xdr:rowOff>102908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10003866"/>
          <a:ext cx="889000" cy="4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39929</xdr:rowOff>
    </xdr:from>
    <xdr:to>
      <xdr:col>76</xdr:col>
      <xdr:colOff>114300</xdr:colOff>
      <xdr:row>58</xdr:row>
      <xdr:rowOff>102908</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984029"/>
          <a:ext cx="889000" cy="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39929</xdr:rowOff>
    </xdr:from>
    <xdr:to>
      <xdr:col>71</xdr:col>
      <xdr:colOff>177800</xdr:colOff>
      <xdr:row>58</xdr:row>
      <xdr:rowOff>65201</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984029"/>
          <a:ext cx="889000" cy="2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78397</xdr:rowOff>
    </xdr:from>
    <xdr:to>
      <xdr:col>72</xdr:col>
      <xdr:colOff>38100</xdr:colOff>
      <xdr:row>58</xdr:row>
      <xdr:rowOff>8547</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25074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62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31521</xdr:rowOff>
    </xdr:from>
    <xdr:to>
      <xdr:col>85</xdr:col>
      <xdr:colOff>177800</xdr:colOff>
      <xdr:row>58</xdr:row>
      <xdr:rowOff>133121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9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9948</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95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8966</xdr:rowOff>
    </xdr:from>
    <xdr:to>
      <xdr:col>81</xdr:col>
      <xdr:colOff>101600</xdr:colOff>
      <xdr:row>58</xdr:row>
      <xdr:rowOff>110566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95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101693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1004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52108</xdr:rowOff>
    </xdr:from>
    <xdr:to>
      <xdr:col>76</xdr:col>
      <xdr:colOff>165100</xdr:colOff>
      <xdr:row>58</xdr:row>
      <xdr:rowOff>153708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99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144835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08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160579</xdr:rowOff>
    </xdr:from>
    <xdr:to>
      <xdr:col>72</xdr:col>
      <xdr:colOff>38100</xdr:colOff>
      <xdr:row>58</xdr:row>
      <xdr:rowOff>90729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9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81856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02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14401</xdr:rowOff>
    </xdr:from>
    <xdr:to>
      <xdr:col>67</xdr:col>
      <xdr:colOff>101600</xdr:colOff>
      <xdr:row>58</xdr:row>
      <xdr:rowOff>116001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9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107128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05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166103</xdr:rowOff>
    </xdr:from>
    <xdr:to>
      <xdr:col>85</xdr:col>
      <xdr:colOff>127000</xdr:colOff>
      <xdr:row>79</xdr:row>
      <xdr:rowOff>33500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39203"/>
          <a:ext cx="838200" cy="3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137834</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51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166103</xdr:rowOff>
    </xdr:from>
    <xdr:to>
      <xdr:col>81</xdr:col>
      <xdr:colOff>50800</xdr:colOff>
      <xdr:row>78</xdr:row>
      <xdr:rowOff>170797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3539203"/>
          <a:ext cx="889000" cy="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83774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170797</xdr:rowOff>
    </xdr:from>
    <xdr:to>
      <xdr:col>76</xdr:col>
      <xdr:colOff>114300</xdr:colOff>
      <xdr:row>79</xdr:row>
      <xdr:rowOff>25536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543897"/>
          <a:ext cx="889000" cy="2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79602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6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35558</xdr:rowOff>
    </xdr:from>
    <xdr:to>
      <xdr:col>71</xdr:col>
      <xdr:colOff>177800</xdr:colOff>
      <xdr:row>79</xdr:row>
      <xdr:rowOff>25536</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237208"/>
          <a:ext cx="889000" cy="33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162883</xdr:rowOff>
    </xdr:from>
    <xdr:to>
      <xdr:col>72</xdr:col>
      <xdr:colOff>38100</xdr:colOff>
      <xdr:row>79</xdr:row>
      <xdr:rowOff>93033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84160</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628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81272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62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154150</xdr:rowOff>
    </xdr:from>
    <xdr:to>
      <xdr:col>85</xdr:col>
      <xdr:colOff>177800</xdr:colOff>
      <xdr:row>79</xdr:row>
      <xdr:rowOff>84300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2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113527</xdr:rowOff>
    </xdr:from>
    <xdr:ext cx="469744"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3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115303</xdr:rowOff>
    </xdr:from>
    <xdr:to>
      <xdr:col>81</xdr:col>
      <xdr:colOff>101600</xdr:colOff>
      <xdr:row>79</xdr:row>
      <xdr:rowOff>45453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4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61980</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14111" y="1326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119997</xdr:rowOff>
    </xdr:from>
    <xdr:to>
      <xdr:col>76</xdr:col>
      <xdr:colOff>165100</xdr:colOff>
      <xdr:row>79</xdr:row>
      <xdr:rowOff>50147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4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66674</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25111" y="1326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146186</xdr:rowOff>
    </xdr:from>
    <xdr:to>
      <xdr:col>72</xdr:col>
      <xdr:colOff>38100</xdr:colOff>
      <xdr:row>79</xdr:row>
      <xdr:rowOff>76336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1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92863</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68428" y="1329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156208</xdr:rowOff>
    </xdr:from>
    <xdr:to>
      <xdr:col>67</xdr:col>
      <xdr:colOff>101600</xdr:colOff>
      <xdr:row>77</xdr:row>
      <xdr:rowOff>86358</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18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102885</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547111" y="1296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60465</xdr:rowOff>
    </xdr:from>
    <xdr:to>
      <xdr:col>85</xdr:col>
      <xdr:colOff>127000</xdr:colOff>
      <xdr:row>97</xdr:row>
      <xdr:rowOff>76175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691115"/>
          <a:ext cx="838200" cy="1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76175</xdr:rowOff>
    </xdr:from>
    <xdr:to>
      <xdr:col>81</xdr:col>
      <xdr:colOff>50800</xdr:colOff>
      <xdr:row>97</xdr:row>
      <xdr:rowOff>77254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706825"/>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62218</xdr:rowOff>
    </xdr:from>
    <xdr:to>
      <xdr:col>76</xdr:col>
      <xdr:colOff>114300</xdr:colOff>
      <xdr:row>97</xdr:row>
      <xdr:rowOff>77254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692868"/>
          <a:ext cx="88900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60122</xdr:rowOff>
    </xdr:from>
    <xdr:to>
      <xdr:col>71</xdr:col>
      <xdr:colOff>177800</xdr:colOff>
      <xdr:row>97</xdr:row>
      <xdr:rowOff>62218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690772"/>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52603</xdr:rowOff>
    </xdr:from>
    <xdr:to>
      <xdr:col>72</xdr:col>
      <xdr:colOff>38100</xdr:colOff>
      <xdr:row>96</xdr:row>
      <xdr:rowOff>154203</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170730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2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9665</xdr:rowOff>
    </xdr:from>
    <xdr:to>
      <xdr:col>85</xdr:col>
      <xdr:colOff>177800</xdr:colOff>
      <xdr:row>97</xdr:row>
      <xdr:rowOff>111265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159542</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1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25375</xdr:rowOff>
    </xdr:from>
    <xdr:to>
      <xdr:col>81</xdr:col>
      <xdr:colOff>101600</xdr:colOff>
      <xdr:row>97</xdr:row>
      <xdr:rowOff>126975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6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118102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26454</xdr:rowOff>
    </xdr:from>
    <xdr:to>
      <xdr:col>76</xdr:col>
      <xdr:colOff>165100</xdr:colOff>
      <xdr:row>97</xdr:row>
      <xdr:rowOff>128054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5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119181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4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11418</xdr:rowOff>
    </xdr:from>
    <xdr:to>
      <xdr:col>72</xdr:col>
      <xdr:colOff>38100</xdr:colOff>
      <xdr:row>97</xdr:row>
      <xdr:rowOff>113018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4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104145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3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9322</xdr:rowOff>
    </xdr:from>
    <xdr:to>
      <xdr:col>67</xdr:col>
      <xdr:colOff>101600</xdr:colOff>
      <xdr:row>97</xdr:row>
      <xdr:rowOff>110922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102049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3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87757</xdr:rowOff>
    </xdr:from>
    <xdr:to>
      <xdr:col>102</xdr:col>
      <xdr:colOff>165100</xdr:colOff>
      <xdr:row>38</xdr:row>
      <xdr:rowOff>17907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34434</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206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目的別歳出においても、東日本大震災からの復旧・復興事業実施により全体的に事業費が増加している状況である。特に土木費においては、災害公営住宅整備事業、防災集団移転促進事業、防災公園整備事業などの大規模事業を実施していることから、ピークであ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395,454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年度においても、新たに設置した町営住宅管理運営基金へ積立が増加したことも加わり、類似団体内では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位という状況になっている。また、総務費及び衛生費においても、庁舎建設事業（関連事業も含む）や保健福祉センター建設事業がそれぞれ本格化したことにより、住民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人当たりのコストが増加している状況である。一方で、商工費においては、平成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年度に工業用地の一部売却があったことにより、企業誘致対策に係る工業用地等造成事業特別会計への繰出金が減少したことなどから住民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人当たりのコストは減少となっている。復興事業の進捗に伴い、平成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年度には民生費、農林水産費が、平成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労働費、災害復旧費が大幅に減少しており、全体的に通常事業ベースに戻りつつある状況である。今後においては、ソフト事業への転換により、民生費が大きなウェイトを占めてくるものと思わ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当町の決算については、平成</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東日本大震災からの復旧・復興事業が多額に上る一方、通常事業費については削減を行っている状況である。震災関連事業費の増大とともに事業の繰越も増加しており、特に、繰越事業において多額の不用額が発生している状況から平成</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年度までは実質収支額が大幅に増加したところであるが、平成</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年度以降においては、復興事業のピークを過ぎたことから、ある程度適正な事業の進捗管理がなされたことなどにより不用額が減少し、実質収支額が減となっている。また、平成</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年度に財政調整基金約</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億円を取り崩し、災害公営住宅の今後の維持管理費用に充てるための基金</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町営住宅管理運営基金</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新たに設置、積立したため、財政調整基金残高が大きく減少している。今後においても、庁舎の復旧事業などに多額の経費を要する見込みであるため、可能な限り事業費の精査を行い、健全財政の維持に努めていきたい。</a:t>
          </a:r>
          <a:endParaRPr kumimoji="1" lang="ja-JP" altLang="en-US" sz="16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連結実質赤字比率に係る赤字・黒字の標準財政規模比については、当町においては全会計で黒字を維持していることからすべて正数での標記となっている。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全体の黒字額の標準財政規模比については、分析を開始した平成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年度以降、毎年度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％の範囲内で推移してきたところである。しかしながら、平成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一般会計において震災の影響による通常事業費の減少及び予算規模の増大に伴う各種事業不用額の増加などにより実質収支比率が大きく増加した。近年においては上記要因の他に繰越予算における多額の不用額が生じてお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年度の一般会計における黒字が大幅に増大した。平成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年度以降においては、事業の適正な進捗管理が図られたことなどにより、不用額は減少している。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今後においても震災復興計画最終年度である令和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年度の事業完遂を目指して事業を実施することから、数値が大きく変動する可能性があると思われるが、各会計において適切な財源確保策を講じ、更なる実質収支比率の改善に努めたい。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20155676</v>
      </c>
      <c r="BO4" s="430"/>
      <c r="BP4" s="430"/>
      <c r="BQ4" s="430"/>
      <c r="BR4" s="430"/>
      <c r="BS4" s="430"/>
      <c r="BT4" s="430"/>
      <c r="BU4" s="431"/>
      <c r="BV4" s="429">
        <v>19596423</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9.6999999999999993</v>
      </c>
      <c r="CU4" s="436"/>
      <c r="CV4" s="436"/>
      <c r="CW4" s="436"/>
      <c r="CX4" s="436"/>
      <c r="CY4" s="436"/>
      <c r="CZ4" s="436"/>
      <c r="DA4" s="437"/>
      <c r="DB4" s="435">
        <v>8</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18283805</v>
      </c>
      <c r="BO5" s="467"/>
      <c r="BP5" s="467"/>
      <c r="BQ5" s="467"/>
      <c r="BR5" s="467"/>
      <c r="BS5" s="467"/>
      <c r="BT5" s="467"/>
      <c r="BU5" s="468"/>
      <c r="BV5" s="466">
        <v>16495173</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94.8</v>
      </c>
      <c r="CU5" s="464"/>
      <c r="CV5" s="464"/>
      <c r="CW5" s="464"/>
      <c r="CX5" s="464"/>
      <c r="CY5" s="464"/>
      <c r="CZ5" s="464"/>
      <c r="DA5" s="465"/>
      <c r="DB5" s="463">
        <v>92.7</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1871871</v>
      </c>
      <c r="BO6" s="467"/>
      <c r="BP6" s="467"/>
      <c r="BQ6" s="467"/>
      <c r="BR6" s="467"/>
      <c r="BS6" s="467"/>
      <c r="BT6" s="467"/>
      <c r="BU6" s="468"/>
      <c r="BV6" s="466">
        <v>3101250</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100.7</v>
      </c>
      <c r="CU6" s="504"/>
      <c r="CV6" s="504"/>
      <c r="CW6" s="504"/>
      <c r="CX6" s="504"/>
      <c r="CY6" s="504"/>
      <c r="CZ6" s="504"/>
      <c r="DA6" s="505"/>
      <c r="DB6" s="503">
        <v>98.4</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1181584</v>
      </c>
      <c r="BO7" s="467"/>
      <c r="BP7" s="467"/>
      <c r="BQ7" s="467"/>
      <c r="BR7" s="467"/>
      <c r="BS7" s="467"/>
      <c r="BT7" s="467"/>
      <c r="BU7" s="468"/>
      <c r="BV7" s="466">
        <v>2538093</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7129862</v>
      </c>
      <c r="CU7" s="467"/>
      <c r="CV7" s="467"/>
      <c r="CW7" s="467"/>
      <c r="CX7" s="467"/>
      <c r="CY7" s="467"/>
      <c r="CZ7" s="467"/>
      <c r="DA7" s="468"/>
      <c r="DB7" s="466">
        <v>7058614</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94</v>
      </c>
      <c r="AV8" s="499"/>
      <c r="AW8" s="499"/>
      <c r="AX8" s="499"/>
      <c r="AY8" s="500" t="s">
        <v>110</v>
      </c>
      <c r="AZ8" s="501"/>
      <c r="BA8" s="501"/>
      <c r="BB8" s="501"/>
      <c r="BC8" s="501"/>
      <c r="BD8" s="501"/>
      <c r="BE8" s="501"/>
      <c r="BF8" s="501"/>
      <c r="BG8" s="501"/>
      <c r="BH8" s="501"/>
      <c r="BI8" s="501"/>
      <c r="BJ8" s="501"/>
      <c r="BK8" s="501"/>
      <c r="BL8" s="501"/>
      <c r="BM8" s="502"/>
      <c r="BN8" s="466">
        <v>690287</v>
      </c>
      <c r="BO8" s="467"/>
      <c r="BP8" s="467"/>
      <c r="BQ8" s="467"/>
      <c r="BR8" s="467"/>
      <c r="BS8" s="467"/>
      <c r="BT8" s="467"/>
      <c r="BU8" s="468"/>
      <c r="BV8" s="466">
        <v>563157</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0.56999999999999995</v>
      </c>
      <c r="CU8" s="507"/>
      <c r="CV8" s="507"/>
      <c r="CW8" s="507"/>
      <c r="CX8" s="507"/>
      <c r="CY8" s="507"/>
      <c r="CZ8" s="507"/>
      <c r="DA8" s="508"/>
      <c r="DB8" s="506">
        <v>0.56000000000000005</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33589</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94</v>
      </c>
      <c r="AV9" s="499"/>
      <c r="AW9" s="499"/>
      <c r="AX9" s="499"/>
      <c r="AY9" s="500" t="s">
        <v>116</v>
      </c>
      <c r="AZ9" s="501"/>
      <c r="BA9" s="501"/>
      <c r="BB9" s="501"/>
      <c r="BC9" s="501"/>
      <c r="BD9" s="501"/>
      <c r="BE9" s="501"/>
      <c r="BF9" s="501"/>
      <c r="BG9" s="501"/>
      <c r="BH9" s="501"/>
      <c r="BI9" s="501"/>
      <c r="BJ9" s="501"/>
      <c r="BK9" s="501"/>
      <c r="BL9" s="501"/>
      <c r="BM9" s="502"/>
      <c r="BN9" s="466">
        <v>127130</v>
      </c>
      <c r="BO9" s="467"/>
      <c r="BP9" s="467"/>
      <c r="BQ9" s="467"/>
      <c r="BR9" s="467"/>
      <c r="BS9" s="467"/>
      <c r="BT9" s="467"/>
      <c r="BU9" s="468"/>
      <c r="BV9" s="466">
        <v>-1509527</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6.1</v>
      </c>
      <c r="CU9" s="464"/>
      <c r="CV9" s="464"/>
      <c r="CW9" s="464"/>
      <c r="CX9" s="464"/>
      <c r="CY9" s="464"/>
      <c r="CZ9" s="464"/>
      <c r="DA9" s="465"/>
      <c r="DB9" s="463">
        <v>5.7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34845</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94</v>
      </c>
      <c r="AV10" s="499"/>
      <c r="AW10" s="499"/>
      <c r="AX10" s="499"/>
      <c r="AY10" s="500" t="s">
        <v>120</v>
      </c>
      <c r="AZ10" s="501"/>
      <c r="BA10" s="501"/>
      <c r="BB10" s="501"/>
      <c r="BC10" s="501"/>
      <c r="BD10" s="501"/>
      <c r="BE10" s="501"/>
      <c r="BF10" s="501"/>
      <c r="BG10" s="501"/>
      <c r="BH10" s="501"/>
      <c r="BI10" s="501"/>
      <c r="BJ10" s="501"/>
      <c r="BK10" s="501"/>
      <c r="BL10" s="501"/>
      <c r="BM10" s="502"/>
      <c r="BN10" s="466">
        <v>632</v>
      </c>
      <c r="BO10" s="467"/>
      <c r="BP10" s="467"/>
      <c r="BQ10" s="467"/>
      <c r="BR10" s="467"/>
      <c r="BS10" s="467"/>
      <c r="BT10" s="467"/>
      <c r="BU10" s="468"/>
      <c r="BV10" s="466">
        <v>2498</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94</v>
      </c>
      <c r="AV11" s="499"/>
      <c r="AW11" s="499"/>
      <c r="AX11" s="499"/>
      <c r="AY11" s="500" t="s">
        <v>125</v>
      </c>
      <c r="AZ11" s="501"/>
      <c r="BA11" s="501"/>
      <c r="BB11" s="501"/>
      <c r="BC11" s="501"/>
      <c r="BD11" s="501"/>
      <c r="BE11" s="501"/>
      <c r="BF11" s="501"/>
      <c r="BG11" s="501"/>
      <c r="BH11" s="501"/>
      <c r="BI11" s="501"/>
      <c r="BJ11" s="501"/>
      <c r="BK11" s="501"/>
      <c r="BL11" s="501"/>
      <c r="BM11" s="502"/>
      <c r="BN11" s="466">
        <v>60402</v>
      </c>
      <c r="BO11" s="467"/>
      <c r="BP11" s="467"/>
      <c r="BQ11" s="467"/>
      <c r="BR11" s="467"/>
      <c r="BS11" s="467"/>
      <c r="BT11" s="467"/>
      <c r="BU11" s="468"/>
      <c r="BV11" s="466">
        <v>51422</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33674</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94</v>
      </c>
      <c r="AV12" s="499"/>
      <c r="AW12" s="499"/>
      <c r="AX12" s="499"/>
      <c r="AY12" s="500" t="s">
        <v>134</v>
      </c>
      <c r="AZ12" s="501"/>
      <c r="BA12" s="501"/>
      <c r="BB12" s="501"/>
      <c r="BC12" s="501"/>
      <c r="BD12" s="501"/>
      <c r="BE12" s="501"/>
      <c r="BF12" s="501"/>
      <c r="BG12" s="501"/>
      <c r="BH12" s="501"/>
      <c r="BI12" s="501"/>
      <c r="BJ12" s="501"/>
      <c r="BK12" s="501"/>
      <c r="BL12" s="501"/>
      <c r="BM12" s="502"/>
      <c r="BN12" s="466">
        <v>2640666</v>
      </c>
      <c r="BO12" s="467"/>
      <c r="BP12" s="467"/>
      <c r="BQ12" s="467"/>
      <c r="BR12" s="467"/>
      <c r="BS12" s="467"/>
      <c r="BT12" s="467"/>
      <c r="BU12" s="468"/>
      <c r="BV12" s="466">
        <v>2331908</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33564</v>
      </c>
      <c r="S13" s="548"/>
      <c r="T13" s="548"/>
      <c r="U13" s="548"/>
      <c r="V13" s="549"/>
      <c r="W13" s="482" t="s">
        <v>138</v>
      </c>
      <c r="X13" s="483"/>
      <c r="Y13" s="483"/>
      <c r="Z13" s="483"/>
      <c r="AA13" s="483"/>
      <c r="AB13" s="473"/>
      <c r="AC13" s="517">
        <v>1165</v>
      </c>
      <c r="AD13" s="518"/>
      <c r="AE13" s="518"/>
      <c r="AF13" s="518"/>
      <c r="AG13" s="557"/>
      <c r="AH13" s="517">
        <v>1509</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-2452502</v>
      </c>
      <c r="BO13" s="467"/>
      <c r="BP13" s="467"/>
      <c r="BQ13" s="467"/>
      <c r="BR13" s="467"/>
      <c r="BS13" s="467"/>
      <c r="BT13" s="467"/>
      <c r="BU13" s="468"/>
      <c r="BV13" s="466">
        <v>-3787515</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4.9000000000000004</v>
      </c>
      <c r="CU13" s="464"/>
      <c r="CV13" s="464"/>
      <c r="CW13" s="464"/>
      <c r="CX13" s="464"/>
      <c r="CY13" s="464"/>
      <c r="CZ13" s="464"/>
      <c r="DA13" s="465"/>
      <c r="DB13" s="463">
        <v>5.5</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33834</v>
      </c>
      <c r="S14" s="548"/>
      <c r="T14" s="548"/>
      <c r="U14" s="548"/>
      <c r="V14" s="549"/>
      <c r="W14" s="456"/>
      <c r="X14" s="457"/>
      <c r="Y14" s="457"/>
      <c r="Z14" s="457"/>
      <c r="AA14" s="457"/>
      <c r="AB14" s="446"/>
      <c r="AC14" s="550">
        <v>7.3</v>
      </c>
      <c r="AD14" s="551"/>
      <c r="AE14" s="551"/>
      <c r="AF14" s="551"/>
      <c r="AG14" s="552"/>
      <c r="AH14" s="550">
        <v>9.4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t="s">
        <v>136</v>
      </c>
      <c r="CU14" s="562"/>
      <c r="CV14" s="562"/>
      <c r="CW14" s="562"/>
      <c r="CX14" s="562"/>
      <c r="CY14" s="562"/>
      <c r="CZ14" s="562"/>
      <c r="DA14" s="563"/>
      <c r="DB14" s="561" t="s">
        <v>145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146</v>
      </c>
      <c r="N15" s="555"/>
      <c r="O15" s="555"/>
      <c r="P15" s="555"/>
      <c r="Q15" s="556"/>
      <c r="R15" s="547">
        <v>33725</v>
      </c>
      <c r="S15" s="548"/>
      <c r="T15" s="548"/>
      <c r="U15" s="548"/>
      <c r="V15" s="549"/>
      <c r="W15" s="482" t="s">
        <v>147</v>
      </c>
      <c r="X15" s="483"/>
      <c r="Y15" s="483"/>
      <c r="Z15" s="483"/>
      <c r="AA15" s="483"/>
      <c r="AB15" s="473"/>
      <c r="AC15" s="517">
        <v>5066</v>
      </c>
      <c r="AD15" s="518"/>
      <c r="AE15" s="518"/>
      <c r="AF15" s="518"/>
      <c r="AG15" s="557"/>
      <c r="AH15" s="517">
        <v>4813</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3436953</v>
      </c>
      <c r="BO15" s="430"/>
      <c r="BP15" s="430"/>
      <c r="BQ15" s="430"/>
      <c r="BR15" s="430"/>
      <c r="BS15" s="430"/>
      <c r="BT15" s="430"/>
      <c r="BU15" s="431"/>
      <c r="BV15" s="429">
        <v>3287700</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31.8</v>
      </c>
      <c r="AD16" s="551"/>
      <c r="AE16" s="551"/>
      <c r="AF16" s="551"/>
      <c r="AG16" s="552"/>
      <c r="AH16" s="550">
        <v>30.1</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5802672</v>
      </c>
      <c r="BO16" s="467"/>
      <c r="BP16" s="467"/>
      <c r="BQ16" s="467"/>
      <c r="BR16" s="467"/>
      <c r="BS16" s="467"/>
      <c r="BT16" s="467"/>
      <c r="BU16" s="468"/>
      <c r="BV16" s="466">
        <v>5761973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151</v>
      </c>
      <c r="S17" s="568"/>
      <c r="T17" s="568"/>
      <c r="U17" s="568"/>
      <c r="V17" s="569"/>
      <c r="W17" s="482" t="s">
        <v>154</v>
      </c>
      <c r="X17" s="483"/>
      <c r="Y17" s="483"/>
      <c r="Z17" s="483"/>
      <c r="AA17" s="483"/>
      <c r="AB17" s="473"/>
      <c r="AC17" s="517">
        <v>9719</v>
      </c>
      <c r="AD17" s="518"/>
      <c r="AE17" s="518"/>
      <c r="AF17" s="518"/>
      <c r="AG17" s="557"/>
      <c r="AH17" s="517">
        <v>9691</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4348303</v>
      </c>
      <c r="BO17" s="467"/>
      <c r="BP17" s="467"/>
      <c r="BQ17" s="467"/>
      <c r="BR17" s="467"/>
      <c r="BS17" s="467"/>
      <c r="BT17" s="467"/>
      <c r="BU17" s="468"/>
      <c r="BV17" s="466">
        <v>4143991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73.599999999999994</v>
      </c>
      <c r="M18" s="579"/>
      <c r="N18" s="579"/>
      <c r="O18" s="579"/>
      <c r="P18" s="579"/>
      <c r="Q18" s="579"/>
      <c r="R18" s="580"/>
      <c r="S18" s="580"/>
      <c r="T18" s="580"/>
      <c r="U18" s="580"/>
      <c r="V18" s="581"/>
      <c r="W18" s="484"/>
      <c r="X18" s="485"/>
      <c r="Y18" s="485"/>
      <c r="Z18" s="485"/>
      <c r="AA18" s="485"/>
      <c r="AB18" s="476"/>
      <c r="AC18" s="582">
        <v>60.9</v>
      </c>
      <c r="AD18" s="583"/>
      <c r="AE18" s="583"/>
      <c r="AF18" s="583"/>
      <c r="AG18" s="584"/>
      <c r="AH18" s="582">
        <v>60.5</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6709955</v>
      </c>
      <c r="BO18" s="467"/>
      <c r="BP18" s="467"/>
      <c r="BQ18" s="467"/>
      <c r="BR18" s="467"/>
      <c r="BS18" s="467"/>
      <c r="BT18" s="467"/>
      <c r="BU18" s="468"/>
      <c r="BV18" s="466">
        <v>6587847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456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12598688</v>
      </c>
      <c r="BO19" s="467"/>
      <c r="BP19" s="467"/>
      <c r="BQ19" s="467"/>
      <c r="BR19" s="467"/>
      <c r="BS19" s="467"/>
      <c r="BT19" s="467"/>
      <c r="BU19" s="468"/>
      <c r="BV19" s="466">
        <v>13510013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11334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9895279</v>
      </c>
      <c r="BO23" s="467"/>
      <c r="BP23" s="467"/>
      <c r="BQ23" s="467"/>
      <c r="BR23" s="467"/>
      <c r="BS23" s="467"/>
      <c r="BT23" s="467"/>
      <c r="BU23" s="468"/>
      <c r="BV23" s="466">
        <v>9930530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8430</v>
      </c>
      <c r="R24" s="518"/>
      <c r="S24" s="518"/>
      <c r="T24" s="518"/>
      <c r="U24" s="518"/>
      <c r="V24" s="557"/>
      <c r="W24" s="616"/>
      <c r="X24" s="604"/>
      <c r="Y24" s="605"/>
      <c r="Z24" s="516" t="s">
        <v>170</v>
      </c>
      <c r="AA24" s="496"/>
      <c r="AB24" s="496"/>
      <c r="AC24" s="496"/>
      <c r="AD24" s="496"/>
      <c r="AE24" s="496"/>
      <c r="AF24" s="496"/>
      <c r="AG24" s="497"/>
      <c r="AH24" s="517">
        <v>269</v>
      </c>
      <c r="AI24" s="518"/>
      <c r="AJ24" s="518"/>
      <c r="AK24" s="518"/>
      <c r="AL24" s="557"/>
      <c r="AM24" s="517">
        <v>739750</v>
      </c>
      <c r="AN24" s="518"/>
      <c r="AO24" s="518"/>
      <c r="AP24" s="518"/>
      <c r="AQ24" s="518"/>
      <c r="AR24" s="557"/>
      <c r="AS24" s="517">
        <v>2750</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9285832</v>
      </c>
      <c r="BO24" s="467"/>
      <c r="BP24" s="467"/>
      <c r="BQ24" s="467"/>
      <c r="BR24" s="467"/>
      <c r="BS24" s="467"/>
      <c r="BT24" s="467"/>
      <c r="BU24" s="468"/>
      <c r="BV24" s="466">
        <v>9333007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6490</v>
      </c>
      <c r="R25" s="518"/>
      <c r="S25" s="518"/>
      <c r="T25" s="518"/>
      <c r="U25" s="518"/>
      <c r="V25" s="557"/>
      <c r="W25" s="616"/>
      <c r="X25" s="604"/>
      <c r="Y25" s="605"/>
      <c r="Z25" s="516" t="s">
        <v>173</v>
      </c>
      <c r="AA25" s="496"/>
      <c r="AB25" s="496"/>
      <c r="AC25" s="496"/>
      <c r="AD25" s="496"/>
      <c r="AE25" s="496"/>
      <c r="AF25" s="496"/>
      <c r="AG25" s="497"/>
      <c r="AH25" s="517" t="s">
        <v>145</v>
      </c>
      <c r="AI25" s="518"/>
      <c r="AJ25" s="518"/>
      <c r="AK25" s="518"/>
      <c r="AL25" s="557"/>
      <c r="AM25" s="517" t="s">
        <v>136</v>
      </c>
      <c r="AN25" s="518"/>
      <c r="AO25" s="518"/>
      <c r="AP25" s="518"/>
      <c r="AQ25" s="518"/>
      <c r="AR25" s="557"/>
      <c r="AS25" s="517" t="s">
        <v>128</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5007048</v>
      </c>
      <c r="BO25" s="430"/>
      <c r="BP25" s="430"/>
      <c r="BQ25" s="430"/>
      <c r="BR25" s="430"/>
      <c r="BS25" s="430"/>
      <c r="BT25" s="430"/>
      <c r="BU25" s="431"/>
      <c r="BV25" s="429">
        <v>4853103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5500</v>
      </c>
      <c r="R26" s="518"/>
      <c r="S26" s="518"/>
      <c r="T26" s="518"/>
      <c r="U26" s="518"/>
      <c r="V26" s="557"/>
      <c r="W26" s="616"/>
      <c r="X26" s="604"/>
      <c r="Y26" s="605"/>
      <c r="Z26" s="516" t="s">
        <v>176</v>
      </c>
      <c r="AA26" s="626"/>
      <c r="AB26" s="626"/>
      <c r="AC26" s="626"/>
      <c r="AD26" s="626"/>
      <c r="AE26" s="626"/>
      <c r="AF26" s="626"/>
      <c r="AG26" s="627"/>
      <c r="AH26" s="517">
        <v>14</v>
      </c>
      <c r="AI26" s="518"/>
      <c r="AJ26" s="518"/>
      <c r="AK26" s="518"/>
      <c r="AL26" s="557"/>
      <c r="AM26" s="517">
        <v>37072</v>
      </c>
      <c r="AN26" s="518"/>
      <c r="AO26" s="518"/>
      <c r="AP26" s="518"/>
      <c r="AQ26" s="518"/>
      <c r="AR26" s="557"/>
      <c r="AS26" s="517">
        <v>2648</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178</v>
      </c>
      <c r="BO26" s="467"/>
      <c r="BP26" s="467"/>
      <c r="BQ26" s="467"/>
      <c r="BR26" s="467"/>
      <c r="BS26" s="467"/>
      <c r="BT26" s="467"/>
      <c r="BU26" s="468"/>
      <c r="BV26" s="466" t="s">
        <v>136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3230</v>
      </c>
      <c r="R27" s="518"/>
      <c r="S27" s="518"/>
      <c r="T27" s="518"/>
      <c r="U27" s="518"/>
      <c r="V27" s="557"/>
      <c r="W27" s="616"/>
      <c r="X27" s="604"/>
      <c r="Y27" s="605"/>
      <c r="Z27" s="516" t="s">
        <v>180</v>
      </c>
      <c r="AA27" s="496"/>
      <c r="AB27" s="496"/>
      <c r="AC27" s="496"/>
      <c r="AD27" s="496"/>
      <c r="AE27" s="496"/>
      <c r="AF27" s="496"/>
      <c r="AG27" s="497"/>
      <c r="AH27" s="517">
        <v>1</v>
      </c>
      <c r="AI27" s="518"/>
      <c r="AJ27" s="518"/>
      <c r="AK27" s="518"/>
      <c r="AL27" s="557"/>
      <c r="AM27" s="517" t="s">
        <v>181</v>
      </c>
      <c r="AN27" s="518"/>
      <c r="AO27" s="518"/>
      <c r="AP27" s="518"/>
      <c r="AQ27" s="518"/>
      <c r="AR27" s="557"/>
      <c r="AS27" s="517" t="s">
        <v>182</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349482</v>
      </c>
      <c r="BO27" s="640"/>
      <c r="BP27" s="640"/>
      <c r="BQ27" s="640"/>
      <c r="BR27" s="640"/>
      <c r="BS27" s="640"/>
      <c r="BT27" s="640"/>
      <c r="BU27" s="641"/>
      <c r="BV27" s="639">
        <v>344461</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2680</v>
      </c>
      <c r="R28" s="518"/>
      <c r="S28" s="518"/>
      <c r="T28" s="518"/>
      <c r="U28" s="518"/>
      <c r="V28" s="557"/>
      <c r="W28" s="616"/>
      <c r="X28" s="604"/>
      <c r="Y28" s="605"/>
      <c r="Z28" s="516" t="s">
        <v>185</v>
      </c>
      <c r="AA28" s="496"/>
      <c r="AB28" s="496"/>
      <c r="AC28" s="496"/>
      <c r="AD28" s="496"/>
      <c r="AE28" s="496"/>
      <c r="AF28" s="496"/>
      <c r="AG28" s="497"/>
      <c r="AH28" s="517" t="s">
        <v>145</v>
      </c>
      <c r="AI28" s="518"/>
      <c r="AJ28" s="518"/>
      <c r="AK28" s="518"/>
      <c r="AL28" s="557"/>
      <c r="AM28" s="517" t="s">
        <v>145</v>
      </c>
      <c r="AN28" s="518"/>
      <c r="AO28" s="518"/>
      <c r="AP28" s="518"/>
      <c r="AQ28" s="518"/>
      <c r="AR28" s="557"/>
      <c r="AS28" s="517" t="s">
        <v>145</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1317308</v>
      </c>
      <c r="BO28" s="430"/>
      <c r="BP28" s="430"/>
      <c r="BQ28" s="430"/>
      <c r="BR28" s="430"/>
      <c r="BS28" s="430"/>
      <c r="BT28" s="430"/>
      <c r="BU28" s="431"/>
      <c r="BV28" s="429">
        <v>3412342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16</v>
      </c>
      <c r="M29" s="518"/>
      <c r="N29" s="518"/>
      <c r="O29" s="518"/>
      <c r="P29" s="557"/>
      <c r="Q29" s="517">
        <v>2560</v>
      </c>
      <c r="R29" s="518"/>
      <c r="S29" s="518"/>
      <c r="T29" s="518"/>
      <c r="U29" s="518"/>
      <c r="V29" s="557"/>
      <c r="W29" s="617"/>
      <c r="X29" s="618"/>
      <c r="Y29" s="619"/>
      <c r="Z29" s="516" t="s">
        <v>188</v>
      </c>
      <c r="AA29" s="496"/>
      <c r="AB29" s="496"/>
      <c r="AC29" s="496"/>
      <c r="AD29" s="496"/>
      <c r="AE29" s="496"/>
      <c r="AF29" s="496"/>
      <c r="AG29" s="497"/>
      <c r="AH29" s="517">
        <v>270</v>
      </c>
      <c r="AI29" s="518"/>
      <c r="AJ29" s="518"/>
      <c r="AK29" s="518"/>
      <c r="AL29" s="557"/>
      <c r="AM29" s="517">
        <v>743560</v>
      </c>
      <c r="AN29" s="518"/>
      <c r="AO29" s="518"/>
      <c r="AP29" s="518"/>
      <c r="AQ29" s="518"/>
      <c r="AR29" s="557"/>
      <c r="AS29" s="517">
        <v>2754</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32193</v>
      </c>
      <c r="BO29" s="467"/>
      <c r="BP29" s="467"/>
      <c r="BQ29" s="467"/>
      <c r="BR29" s="467"/>
      <c r="BS29" s="467"/>
      <c r="BT29" s="467"/>
      <c r="BU29" s="468"/>
      <c r="BV29" s="466">
        <v>32189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91.3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10970747</v>
      </c>
      <c r="BO30" s="640"/>
      <c r="BP30" s="640"/>
      <c r="BQ30" s="640"/>
      <c r="BR30" s="640"/>
      <c r="BS30" s="640"/>
      <c r="BT30" s="640"/>
      <c r="BU30" s="641"/>
      <c r="BV30" s="639">
        <v>11599081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199</v>
      </c>
      <c r="V33" s="490"/>
      <c r="W33" s="455" t="s">
        <v>200</v>
      </c>
      <c r="X33" s="455"/>
      <c r="Y33" s="455"/>
      <c r="Z33" s="455"/>
      <c r="AA33" s="455"/>
      <c r="AB33" s="455"/>
      <c r="AC33" s="455"/>
      <c r="AD33" s="455"/>
      <c r="AE33" s="455"/>
      <c r="AF33" s="455"/>
      <c r="AG33" s="455"/>
      <c r="AH33" s="455"/>
      <c r="AI33" s="455"/>
      <c r="AJ33" s="455"/>
      <c r="AK33" s="455"/>
      <c r="AL33" s="215"/>
      <c r="AM33" s="490" t="s">
        <v>201</v>
      </c>
      <c r="AN33" s="490"/>
      <c r="AO33" s="455" t="s">
        <v>198</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205</v>
      </c>
      <c r="CP33" s="490"/>
      <c r="CQ33" s="455" t="s">
        <v>206</v>
      </c>
      <c r="CR33" s="455"/>
      <c r="CS33" s="455"/>
      <c r="CT33" s="455"/>
      <c r="CU33" s="455"/>
      <c r="CV33" s="455"/>
      <c r="CW33" s="455"/>
      <c r="CX33" s="455"/>
      <c r="CY33" s="455"/>
      <c r="CZ33" s="455"/>
      <c r="DA33" s="455"/>
      <c r="DB33" s="455"/>
      <c r="DC33" s="455"/>
      <c r="DD33" s="455"/>
      <c r="DE33" s="455"/>
      <c r="DF33" s="215"/>
      <c r="DG33" s="651" t="s">
        <v>207</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亘理町国民健康保険特別会計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IF('各会計、関係団体の財政状況及び健全化判断比率'!B32="","",'各会計、関係団体の財政状況及び健全化判断比率'!B32)</f>
        <v>亘理町水道事業会計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IF('各会計、関係団体の財政状況及び健全化判断比率'!B33="","",'各会計、関係団体の財政状況及び健全化判断比率'!B33)</f>
        <v>亘理町公共下水道事業特別会計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12</v>
      </c>
      <c r="BX34" s="652"/>
      <c r="BY34" s="653" t="str">
        <f>IF('各会計、関係団体の財政状況及び健全化判断比率'!B68="","",'各会計、関係団体の財政状況及び健全化判断比率'!B68)</f>
        <v>亘理名取共立衛生処理組合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亘理町土地取得特別会計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亘理町介護保険特別会計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10</v>
      </c>
      <c r="BF35" s="652"/>
      <c r="BG35" s="653" t="str">
        <f>IF('各会計、関係団体の財政状況及び健全化判断比率'!B34="","",'各会計、関係団体の財政状況及び健全化判断比率'!B34)</f>
        <v>わたり温泉鳥の海特別会計</v>
      </c>
      <c r="BH35" s="653"/>
      <c r="BI35" s="653"/>
      <c r="BJ35" s="653"/>
      <c r="BK35" s="653"/>
      <c r="BL35" s="653"/>
      <c r="BM35" s="653"/>
      <c r="BN35" s="653"/>
      <c r="BO35" s="653"/>
      <c r="BP35" s="653"/>
      <c r="BQ35" s="653"/>
      <c r="BR35" s="653"/>
      <c r="BS35" s="653"/>
      <c r="BT35" s="653"/>
      <c r="BU35" s="653"/>
      <c r="BV35" s="213"/>
      <c r="BW35" s="652">
        <f t="shared" ref="BW35:BW43" si="2">IF(BY35="","",BW34+1)</f>
        <v>13</v>
      </c>
      <c r="BX35" s="652"/>
      <c r="BY35" s="653" t="str">
        <f>IF('各会計、関係団体の財政状況及び健全化判断比率'!B69="","",'各会計、関係団体の財政状況及び健全化判断比率'!B69)</f>
        <v>宮城県市町村職員退職手当組合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亘理町奨学資金貸付特別会計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亘理町介護認定審査会特別会計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11</v>
      </c>
      <c r="BF36" s="652"/>
      <c r="BG36" s="653" t="str">
        <f>IF('各会計、関係団体の財政状況及び健全化判断比率'!B35="","",'各会計、関係団体の財政状況及び健全化判断比率'!B35)</f>
        <v>亘理町工業用地等造成事業特別会計</v>
      </c>
      <c r="BH36" s="653"/>
      <c r="BI36" s="653"/>
      <c r="BJ36" s="653"/>
      <c r="BK36" s="653"/>
      <c r="BL36" s="653"/>
      <c r="BM36" s="653"/>
      <c r="BN36" s="653"/>
      <c r="BO36" s="653"/>
      <c r="BP36" s="653"/>
      <c r="BQ36" s="653"/>
      <c r="BR36" s="653"/>
      <c r="BS36" s="653"/>
      <c r="BT36" s="653"/>
      <c r="BU36" s="653"/>
      <c r="BV36" s="213"/>
      <c r="BW36" s="652">
        <f t="shared" si="2"/>
        <v>14</v>
      </c>
      <c r="BX36" s="652"/>
      <c r="BY36" s="653" t="str">
        <f>IF('各会計、関係団体の財政状況及び健全化判断比率'!B70="","",'各会計、関係団体の財政状況及び健全化判断比率'!B70)</f>
        <v>宮城県市町村非常勤消防団員補償報償組合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7</v>
      </c>
      <c r="V37" s="652"/>
      <c r="W37" s="653" t="str">
        <f>IF('各会計、関係団体の財政状況及び健全化判断比率'!B31="","",'各会計、関係団体の財政状況及び健全化判断比率'!B31)</f>
        <v>亘理町後期高齢者医療特別会計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15</v>
      </c>
      <c r="BX37" s="652"/>
      <c r="BY37" s="653" t="str">
        <f>IF('各会計、関係団体の財政状況及び健全化判断比率'!B71="","",'各会計、関係団体の財政状況及び健全化判断比率'!B71)</f>
        <v>亘理地区行政事務組合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16</v>
      </c>
      <c r="BX38" s="652"/>
      <c r="BY38" s="653" t="str">
        <f>IF('各会計、関係団体の財政状況及び健全化判断比率'!B72="","",'各会計、関係団体の財政状況及び健全化判断比率'!B72)</f>
        <v>宮城県市町村自治振興センター</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17</v>
      </c>
      <c r="BX39" s="652"/>
      <c r="BY39" s="653" t="str">
        <f>IF('各会計、関係団体の財政状況及び健全化判断比率'!B73="","",'各会計、関係団体の財政状況及び健全化判断比率'!B73)</f>
        <v>宮城県後期高齢者医療広域連合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18</v>
      </c>
      <c r="BX40" s="652"/>
      <c r="BY40" s="653" t="str">
        <f>IF('各会計、関係団体の財政状況及び健全化判断比率'!B74="","",'各会計、関係団体の財政状況及び健全化判断比率'!B74)</f>
        <v>宮城県後期高齢者医療事業会計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KWXmC9+JA88UVYZXo7wfZH0NgsRkJeNDUVe9vpeATRSL8FCohKC9GXnOruAZ2YJ25zARsKaRjq6eEFuX0h7OQ==" saltValue="Ai3ZbHmT034wpcgIvgAKa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52" t="s">
        <v>560</v>
      </c>
      <c r="D34" s="1252"/>
      <c r="E34" s="1253"/>
      <c r="F34" s="32">
        <v>10.35</v>
      </c>
      <c r="G34" s="33">
        <v>11.12</v>
      </c>
      <c r="H34" s="33">
        <v>11.94</v>
      </c>
      <c r="I34" s="33">
        <v>12.22</v>
      </c>
      <c r="J34" s="34">
        <v>12.18</v>
      </c>
      <c r="K34" s="22"/>
      <c r="L34" s="22"/>
      <c r="M34" s="22"/>
      <c r="N34" s="22"/>
      <c r="O34" s="22"/>
      <c r="P34" s="22"/>
    </row>
    <row r="35" spans="1:16" ht="39" customHeight="1" x14ac:dyDescent="0.15">
      <c r="A35" s="22"/>
      <c r="B35" s="35"/>
      <c r="C35" s="1246" t="s">
        <v>561</v>
      </c>
      <c r="D35" s="1247"/>
      <c r="E35" s="1248"/>
      <c r="F35" s="36">
        <v>0</v>
      </c>
      <c r="G35" s="37">
        <v>2.1800000000000002</v>
      </c>
      <c r="H35" s="37">
        <v>5.45</v>
      </c>
      <c r="I35" s="37">
        <v>10.63</v>
      </c>
      <c r="J35" s="38">
        <v>10.01</v>
      </c>
      <c r="K35" s="22"/>
      <c r="L35" s="22"/>
      <c r="M35" s="22"/>
      <c r="N35" s="22"/>
      <c r="O35" s="22"/>
      <c r="P35" s="22"/>
    </row>
    <row r="36" spans="1:16" ht="39" customHeight="1" x14ac:dyDescent="0.15">
      <c r="A36" s="22"/>
      <c r="B36" s="35"/>
      <c r="C36" s="1246" t="s">
        <v>562</v>
      </c>
      <c r="D36" s="1247"/>
      <c r="E36" s="1248"/>
      <c r="F36" s="36">
        <v>12.75</v>
      </c>
      <c r="G36" s="37">
        <v>16.13</v>
      </c>
      <c r="H36" s="37">
        <v>29.56</v>
      </c>
      <c r="I36" s="37">
        <v>7.97</v>
      </c>
      <c r="J36" s="38">
        <v>9.66</v>
      </c>
      <c r="K36" s="22"/>
      <c r="L36" s="22"/>
      <c r="M36" s="22"/>
      <c r="N36" s="22"/>
      <c r="O36" s="22"/>
      <c r="P36" s="22"/>
    </row>
    <row r="37" spans="1:16" ht="39" customHeight="1" x14ac:dyDescent="0.15">
      <c r="A37" s="22"/>
      <c r="B37" s="35"/>
      <c r="C37" s="1246" t="s">
        <v>563</v>
      </c>
      <c r="D37" s="1247"/>
      <c r="E37" s="1248"/>
      <c r="F37" s="36">
        <v>0.52</v>
      </c>
      <c r="G37" s="37">
        <v>0.57999999999999996</v>
      </c>
      <c r="H37" s="37">
        <v>0.94</v>
      </c>
      <c r="I37" s="37">
        <v>0.5</v>
      </c>
      <c r="J37" s="38">
        <v>0.6</v>
      </c>
      <c r="K37" s="22"/>
      <c r="L37" s="22"/>
      <c r="M37" s="22"/>
      <c r="N37" s="22"/>
      <c r="O37" s="22"/>
      <c r="P37" s="22"/>
    </row>
    <row r="38" spans="1:16" ht="39" customHeight="1" x14ac:dyDescent="0.15">
      <c r="A38" s="22"/>
      <c r="B38" s="35"/>
      <c r="C38" s="1246" t="s">
        <v>564</v>
      </c>
      <c r="D38" s="1247"/>
      <c r="E38" s="1248"/>
      <c r="F38" s="36">
        <v>0.38</v>
      </c>
      <c r="G38" s="37">
        <v>0.84</v>
      </c>
      <c r="H38" s="37">
        <v>1.28</v>
      </c>
      <c r="I38" s="37">
        <v>0.64</v>
      </c>
      <c r="J38" s="38">
        <v>0.5</v>
      </c>
      <c r="K38" s="22"/>
      <c r="L38" s="22"/>
      <c r="M38" s="22"/>
      <c r="N38" s="22"/>
      <c r="O38" s="22"/>
      <c r="P38" s="22"/>
    </row>
    <row r="39" spans="1:16" ht="39" customHeight="1" x14ac:dyDescent="0.15">
      <c r="A39" s="22"/>
      <c r="B39" s="35"/>
      <c r="C39" s="1246" t="s">
        <v>565</v>
      </c>
      <c r="D39" s="1247"/>
      <c r="E39" s="1248"/>
      <c r="F39" s="36">
        <v>3.8</v>
      </c>
      <c r="G39" s="37">
        <v>2.02</v>
      </c>
      <c r="H39" s="37">
        <v>3.24</v>
      </c>
      <c r="I39" s="37">
        <v>2.86</v>
      </c>
      <c r="J39" s="38">
        <v>0.4</v>
      </c>
      <c r="K39" s="22"/>
      <c r="L39" s="22"/>
      <c r="M39" s="22"/>
      <c r="N39" s="22"/>
      <c r="O39" s="22"/>
      <c r="P39" s="22"/>
    </row>
    <row r="40" spans="1:16" ht="39" customHeight="1" x14ac:dyDescent="0.15">
      <c r="A40" s="22"/>
      <c r="B40" s="35"/>
      <c r="C40" s="1246" t="s">
        <v>566</v>
      </c>
      <c r="D40" s="1247"/>
      <c r="E40" s="1248"/>
      <c r="F40" s="36">
        <v>0</v>
      </c>
      <c r="G40" s="37">
        <v>0</v>
      </c>
      <c r="H40" s="37">
        <v>0</v>
      </c>
      <c r="I40" s="37">
        <v>0</v>
      </c>
      <c r="J40" s="38">
        <v>0.02</v>
      </c>
      <c r="K40" s="22"/>
      <c r="L40" s="22"/>
      <c r="M40" s="22"/>
      <c r="N40" s="22"/>
      <c r="O40" s="22"/>
      <c r="P40" s="22"/>
    </row>
    <row r="41" spans="1:16" ht="39" customHeight="1" x14ac:dyDescent="0.15">
      <c r="A41" s="22"/>
      <c r="B41" s="35"/>
      <c r="C41" s="1246" t="s">
        <v>567</v>
      </c>
      <c r="D41" s="1247"/>
      <c r="E41" s="1248"/>
      <c r="F41" s="36">
        <v>0.13</v>
      </c>
      <c r="G41" s="37">
        <v>0</v>
      </c>
      <c r="H41" s="37">
        <v>0</v>
      </c>
      <c r="I41" s="37">
        <v>0.01</v>
      </c>
      <c r="J41" s="38">
        <v>0</v>
      </c>
      <c r="K41" s="22"/>
      <c r="L41" s="22"/>
      <c r="M41" s="22"/>
      <c r="N41" s="22"/>
      <c r="O41" s="22"/>
      <c r="P41" s="22"/>
    </row>
    <row r="42" spans="1:16" ht="39" customHeight="1" x14ac:dyDescent="0.15">
      <c r="A42" s="22"/>
      <c r="B42" s="39"/>
      <c r="C42" s="1246" t="s">
        <v>568</v>
      </c>
      <c r="D42" s="1247"/>
      <c r="E42" s="1248"/>
      <c r="F42" s="36" t="s">
        <v>508</v>
      </c>
      <c r="G42" s="37" t="s">
        <v>508</v>
      </c>
      <c r="H42" s="37" t="s">
        <v>508</v>
      </c>
      <c r="I42" s="37" t="s">
        <v>508</v>
      </c>
      <c r="J42" s="38" t="s">
        <v>508</v>
      </c>
      <c r="K42" s="22"/>
      <c r="L42" s="22"/>
      <c r="M42" s="22"/>
      <c r="N42" s="22"/>
      <c r="O42" s="22"/>
      <c r="P42" s="22"/>
    </row>
    <row r="43" spans="1:16" ht="39" customHeight="1" thickBot="1" x14ac:dyDescent="0.2">
      <c r="A43" s="22"/>
      <c r="B43" s="40"/>
      <c r="C43" s="1249" t="s">
        <v>569</v>
      </c>
      <c r="D43" s="1250"/>
      <c r="E43" s="1251"/>
      <c r="F43" s="41">
        <v>0.04</v>
      </c>
      <c r="G43" s="42">
        <v>0</v>
      </c>
      <c r="H43" s="42">
        <v>0</v>
      </c>
      <c r="I43" s="42">
        <v>0.09</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jN5zNE0k7XQgAZkw7ffeyATcHzULeRJZsO0+NRWQ4SvBtEDbvzYTkvCKIIVrrbyU/ZpE0OOl7zwknpiEKA/9Q==" saltValue="sM/BwCuGzaInXmGC4Mqb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54" t="s">
        <v>11</v>
      </c>
      <c r="C45" s="1255"/>
      <c r="D45" s="58"/>
      <c r="E45" s="1260" t="s">
        <v>12</v>
      </c>
      <c r="F45" s="1260"/>
      <c r="G45" s="1260"/>
      <c r="H45" s="1260"/>
      <c r="I45" s="1260"/>
      <c r="J45" s="1261"/>
      <c r="K45" s="59">
        <v>880</v>
      </c>
      <c r="L45" s="60">
        <v>874</v>
      </c>
      <c r="M45" s="60">
        <v>831</v>
      </c>
      <c r="N45" s="60">
        <v>829</v>
      </c>
      <c r="O45" s="61">
        <v>867</v>
      </c>
      <c r="P45" s="48"/>
      <c r="Q45" s="48"/>
      <c r="R45" s="48"/>
      <c r="S45" s="48"/>
      <c r="T45" s="48"/>
      <c r="U45" s="48"/>
    </row>
    <row r="46" spans="1:21" ht="30.75" customHeight="1" x14ac:dyDescent="0.15">
      <c r="A46" s="48"/>
      <c r="B46" s="1256"/>
      <c r="C46" s="1257"/>
      <c r="D46" s="62"/>
      <c r="E46" s="1262" t="s">
        <v>13</v>
      </c>
      <c r="F46" s="1262"/>
      <c r="G46" s="1262"/>
      <c r="H46" s="1262"/>
      <c r="I46" s="1262"/>
      <c r="J46" s="1263"/>
      <c r="K46" s="63" t="s">
        <v>508</v>
      </c>
      <c r="L46" s="64" t="s">
        <v>508</v>
      </c>
      <c r="M46" s="64" t="s">
        <v>508</v>
      </c>
      <c r="N46" s="64" t="s">
        <v>508</v>
      </c>
      <c r="O46" s="65" t="s">
        <v>508</v>
      </c>
      <c r="P46" s="48"/>
      <c r="Q46" s="48"/>
      <c r="R46" s="48"/>
      <c r="S46" s="48"/>
      <c r="T46" s="48"/>
      <c r="U46" s="48"/>
    </row>
    <row r="47" spans="1:21" ht="30.75" customHeight="1" x14ac:dyDescent="0.15">
      <c r="A47" s="48"/>
      <c r="B47" s="1256"/>
      <c r="C47" s="1257"/>
      <c r="D47" s="62"/>
      <c r="E47" s="1262" t="s">
        <v>14</v>
      </c>
      <c r="F47" s="1262"/>
      <c r="G47" s="1262"/>
      <c r="H47" s="1262"/>
      <c r="I47" s="1262"/>
      <c r="J47" s="1263"/>
      <c r="K47" s="63" t="s">
        <v>508</v>
      </c>
      <c r="L47" s="64" t="s">
        <v>508</v>
      </c>
      <c r="M47" s="64" t="s">
        <v>508</v>
      </c>
      <c r="N47" s="64" t="s">
        <v>508</v>
      </c>
      <c r="O47" s="65" t="s">
        <v>508</v>
      </c>
      <c r="P47" s="48"/>
      <c r="Q47" s="48"/>
      <c r="R47" s="48"/>
      <c r="S47" s="48"/>
      <c r="T47" s="48"/>
      <c r="U47" s="48"/>
    </row>
    <row r="48" spans="1:21" ht="30.75" customHeight="1" x14ac:dyDescent="0.15">
      <c r="A48" s="48"/>
      <c r="B48" s="1256"/>
      <c r="C48" s="1257"/>
      <c r="D48" s="62"/>
      <c r="E48" s="1262" t="s">
        <v>15</v>
      </c>
      <c r="F48" s="1262"/>
      <c r="G48" s="1262"/>
      <c r="H48" s="1262"/>
      <c r="I48" s="1262"/>
      <c r="J48" s="1263"/>
      <c r="K48" s="63">
        <v>560</v>
      </c>
      <c r="L48" s="64">
        <v>526</v>
      </c>
      <c r="M48" s="64">
        <v>579</v>
      </c>
      <c r="N48" s="64">
        <v>601</v>
      </c>
      <c r="O48" s="65">
        <v>540</v>
      </c>
      <c r="P48" s="48"/>
      <c r="Q48" s="48"/>
      <c r="R48" s="48"/>
      <c r="S48" s="48"/>
      <c r="T48" s="48"/>
      <c r="U48" s="48"/>
    </row>
    <row r="49" spans="1:21" ht="30.75" customHeight="1" x14ac:dyDescent="0.15">
      <c r="A49" s="48"/>
      <c r="B49" s="1256"/>
      <c r="C49" s="1257"/>
      <c r="D49" s="62"/>
      <c r="E49" s="1262" t="s">
        <v>16</v>
      </c>
      <c r="F49" s="1262"/>
      <c r="G49" s="1262"/>
      <c r="H49" s="1262"/>
      <c r="I49" s="1262"/>
      <c r="J49" s="1263"/>
      <c r="K49" s="63">
        <v>6</v>
      </c>
      <c r="L49" s="64">
        <v>8</v>
      </c>
      <c r="M49" s="64">
        <v>6</v>
      </c>
      <c r="N49" s="64">
        <v>9</v>
      </c>
      <c r="O49" s="65">
        <v>15</v>
      </c>
      <c r="P49" s="48"/>
      <c r="Q49" s="48"/>
      <c r="R49" s="48"/>
      <c r="S49" s="48"/>
      <c r="T49" s="48"/>
      <c r="U49" s="48"/>
    </row>
    <row r="50" spans="1:21" ht="30.75" customHeight="1" x14ac:dyDescent="0.15">
      <c r="A50" s="48"/>
      <c r="B50" s="1256"/>
      <c r="C50" s="1257"/>
      <c r="D50" s="62"/>
      <c r="E50" s="1262" t="s">
        <v>17</v>
      </c>
      <c r="F50" s="1262"/>
      <c r="G50" s="1262"/>
      <c r="H50" s="1262"/>
      <c r="I50" s="1262"/>
      <c r="J50" s="1263"/>
      <c r="K50" s="63">
        <v>8</v>
      </c>
      <c r="L50" s="64">
        <v>8</v>
      </c>
      <c r="M50" s="64">
        <v>8</v>
      </c>
      <c r="N50" s="64">
        <v>8</v>
      </c>
      <c r="O50" s="65" t="s">
        <v>508</v>
      </c>
      <c r="P50" s="48"/>
      <c r="Q50" s="48"/>
      <c r="R50" s="48"/>
      <c r="S50" s="48"/>
      <c r="T50" s="48"/>
      <c r="U50" s="48"/>
    </row>
    <row r="51" spans="1:21" ht="30.75" customHeight="1" x14ac:dyDescent="0.15">
      <c r="A51" s="48"/>
      <c r="B51" s="1258"/>
      <c r="C51" s="1259"/>
      <c r="D51" s="66"/>
      <c r="E51" s="1262" t="s">
        <v>18</v>
      </c>
      <c r="F51" s="1262"/>
      <c r="G51" s="1262"/>
      <c r="H51" s="1262"/>
      <c r="I51" s="1262"/>
      <c r="J51" s="1263"/>
      <c r="K51" s="63" t="s">
        <v>508</v>
      </c>
      <c r="L51" s="64" t="s">
        <v>508</v>
      </c>
      <c r="M51" s="64" t="s">
        <v>508</v>
      </c>
      <c r="N51" s="64" t="s">
        <v>508</v>
      </c>
      <c r="O51" s="65" t="s">
        <v>508</v>
      </c>
      <c r="P51" s="48"/>
      <c r="Q51" s="48"/>
      <c r="R51" s="48"/>
      <c r="S51" s="48"/>
      <c r="T51" s="48"/>
      <c r="U51" s="48"/>
    </row>
    <row r="52" spans="1:21" ht="30.75" customHeight="1" x14ac:dyDescent="0.15">
      <c r="A52" s="48"/>
      <c r="B52" s="1264" t="s">
        <v>19</v>
      </c>
      <c r="C52" s="1265"/>
      <c r="D52" s="66"/>
      <c r="E52" s="1262" t="s">
        <v>20</v>
      </c>
      <c r="F52" s="1262"/>
      <c r="G52" s="1262"/>
      <c r="H52" s="1262"/>
      <c r="I52" s="1262"/>
      <c r="J52" s="1263"/>
      <c r="K52" s="63">
        <v>1043</v>
      </c>
      <c r="L52" s="64">
        <v>1049</v>
      </c>
      <c r="M52" s="64">
        <v>1077</v>
      </c>
      <c r="N52" s="64">
        <v>1130</v>
      </c>
      <c r="O52" s="65">
        <v>1165</v>
      </c>
      <c r="P52" s="48"/>
      <c r="Q52" s="48"/>
      <c r="R52" s="48"/>
      <c r="S52" s="48"/>
      <c r="T52" s="48"/>
      <c r="U52" s="48"/>
    </row>
    <row r="53" spans="1:21" ht="30.75" customHeight="1" thickBot="1" x14ac:dyDescent="0.2">
      <c r="A53" s="48"/>
      <c r="B53" s="1266" t="s">
        <v>21</v>
      </c>
      <c r="C53" s="1267"/>
      <c r="D53" s="67"/>
      <c r="E53" s="1268" t="s">
        <v>22</v>
      </c>
      <c r="F53" s="1268"/>
      <c r="G53" s="1268"/>
      <c r="H53" s="1268"/>
      <c r="I53" s="1268"/>
      <c r="J53" s="1269"/>
      <c r="K53" s="68">
        <v>411</v>
      </c>
      <c r="L53" s="69">
        <v>367</v>
      </c>
      <c r="M53" s="69">
        <v>347</v>
      </c>
      <c r="N53" s="69">
        <v>317</v>
      </c>
      <c r="O53" s="70">
        <v>257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70" t="s">
        <v>25</v>
      </c>
      <c r="C57" s="1271"/>
      <c r="D57" s="1274" t="s">
        <v>26</v>
      </c>
      <c r="E57" s="1275"/>
      <c r="F57" s="1275"/>
      <c r="G57" s="1275"/>
      <c r="H57" s="1275"/>
      <c r="I57" s="1275"/>
      <c r="J57" s="1276"/>
      <c r="K57" s="82" t="s">
        <v>593</v>
      </c>
      <c r="L57" s="83" t="s">
        <v>593</v>
      </c>
      <c r="M57" s="83" t="s">
        <v>593</v>
      </c>
      <c r="N57" s="83" t="s">
        <v>593</v>
      </c>
      <c r="O57" s="84" t="s">
        <v>593</v>
      </c>
    </row>
    <row r="58" spans="1:21" ht="31.5" customHeight="1" thickBot="1" x14ac:dyDescent="0.2">
      <c r="B58" s="1272"/>
      <c r="C58" s="1273"/>
      <c r="D58" s="1277" t="s">
        <v>27</v>
      </c>
      <c r="E58" s="1278"/>
      <c r="F58" s="1278"/>
      <c r="G58" s="1278"/>
      <c r="H58" s="1278"/>
      <c r="I58" s="1278"/>
      <c r="J58" s="1279"/>
      <c r="K58" s="85" t="s">
        <v>593</v>
      </c>
      <c r="L58" s="86" t="s">
        <v>593</v>
      </c>
      <c r="M58" s="86" t="s">
        <v>593</v>
      </c>
      <c r="N58" s="86" t="s">
        <v>593</v>
      </c>
      <c r="O58" s="87" t="s">
        <v>593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uU8GauHoqxcdmJFj99tIpICZJEdLKm8bOdFpXVd53FK5Gp26AYFjg4AgkoK515bLnTk8O8yCwnJ4d3ovjXyuA==" saltValue="iW/rCcb7bm2V1uvDbmEG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550</v>
      </c>
      <c r="J40" s="99" t="s">
        <v>551</v>
      </c>
      <c r="K40" s="99" t="s">
        <v>552</v>
      </c>
      <c r="L40" s="99" t="s">
        <v>553</v>
      </c>
      <c r="M40" s="100" t="s">
        <v>554</v>
      </c>
    </row>
    <row r="41" spans="2:13" ht="27.75" customHeight="1" x14ac:dyDescent="0.15">
      <c r="B41" s="1280" t="s">
        <v>30</v>
      </c>
      <c r="C41" s="1281"/>
      <c r="D41" s="101"/>
      <c r="E41" s="1286" t="s">
        <v>31</v>
      </c>
      <c r="F41" s="1286"/>
      <c r="G41" s="1286"/>
      <c r="H41" s="1287"/>
      <c r="I41" s="102">
        <v>10720</v>
      </c>
      <c r="J41" s="103">
        <v>10515</v>
      </c>
      <c r="K41" s="103">
        <v>10178</v>
      </c>
      <c r="L41" s="103">
        <v>9931</v>
      </c>
      <c r="M41" s="104">
        <v>9895</v>
      </c>
    </row>
    <row r="42" spans="2:13" ht="27.75" customHeight="1" x14ac:dyDescent="0.15">
      <c r="B42" s="1282"/>
      <c r="C42" s="1283"/>
      <c r="D42" s="105"/>
      <c r="E42" s="1288" t="s">
        <v>32</v>
      </c>
      <c r="F42" s="1288"/>
      <c r="G42" s="1288"/>
      <c r="H42" s="1289"/>
      <c r="I42" s="106">
        <v>24</v>
      </c>
      <c r="J42" s="107">
        <v>16</v>
      </c>
      <c r="K42" s="107">
        <v>8</v>
      </c>
      <c r="L42" s="107">
        <v>0</v>
      </c>
      <c r="M42" s="108">
        <v>0</v>
      </c>
    </row>
    <row r="43" spans="2:13" ht="27.75" customHeight="1" x14ac:dyDescent="0.15">
      <c r="B43" s="1282"/>
      <c r="C43" s="1283"/>
      <c r="D43" s="105"/>
      <c r="E43" s="1288" t="s">
        <v>33</v>
      </c>
      <c r="F43" s="1288"/>
      <c r="G43" s="1288"/>
      <c r="H43" s="1289"/>
      <c r="I43" s="106">
        <v>6546</v>
      </c>
      <c r="J43" s="107">
        <v>6655</v>
      </c>
      <c r="K43" s="107">
        <v>6230</v>
      </c>
      <c r="L43" s="107">
        <v>6367</v>
      </c>
      <c r="M43" s="108">
        <v>6147</v>
      </c>
    </row>
    <row r="44" spans="2:13" ht="27.75" customHeight="1" x14ac:dyDescent="0.15">
      <c r="B44" s="1282"/>
      <c r="C44" s="1283"/>
      <c r="D44" s="105"/>
      <c r="E44" s="1288" t="s">
        <v>34</v>
      </c>
      <c r="F44" s="1288"/>
      <c r="G44" s="1288"/>
      <c r="H44" s="1289"/>
      <c r="I44" s="106">
        <v>29</v>
      </c>
      <c r="J44" s="107">
        <v>94</v>
      </c>
      <c r="K44" s="107">
        <v>112</v>
      </c>
      <c r="L44" s="107">
        <v>125</v>
      </c>
      <c r="M44" s="108">
        <v>115</v>
      </c>
    </row>
    <row r="45" spans="2:13" ht="27.75" customHeight="1" x14ac:dyDescent="0.15">
      <c r="B45" s="1282"/>
      <c r="C45" s="1283"/>
      <c r="D45" s="105"/>
      <c r="E45" s="1288" t="s">
        <v>35</v>
      </c>
      <c r="F45" s="1288"/>
      <c r="G45" s="1288"/>
      <c r="H45" s="1289"/>
      <c r="I45" s="106">
        <v>1711</v>
      </c>
      <c r="J45" s="107">
        <v>1607</v>
      </c>
      <c r="K45" s="107">
        <v>1504</v>
      </c>
      <c r="L45" s="107">
        <v>1458</v>
      </c>
      <c r="M45" s="108">
        <v>1378</v>
      </c>
    </row>
    <row r="46" spans="2:13" ht="27.75" customHeight="1" x14ac:dyDescent="0.15">
      <c r="B46" s="1282"/>
      <c r="C46" s="1283"/>
      <c r="D46" s="109"/>
      <c r="E46" s="1288" t="s">
        <v>36</v>
      </c>
      <c r="F46" s="1288"/>
      <c r="G46" s="1288"/>
      <c r="H46" s="1289"/>
      <c r="I46" s="106" t="s">
        <v>508</v>
      </c>
      <c r="J46" s="107" t="s">
        <v>508</v>
      </c>
      <c r="K46" s="107" t="s">
        <v>508</v>
      </c>
      <c r="L46" s="107" t="s">
        <v>508</v>
      </c>
      <c r="M46" s="108" t="s">
        <v>508</v>
      </c>
    </row>
    <row r="47" spans="2:13" ht="27.75" customHeight="1" x14ac:dyDescent="0.15">
      <c r="B47" s="1282"/>
      <c r="C47" s="1283"/>
      <c r="D47" s="110"/>
      <c r="E47" s="1290" t="s">
        <v>37</v>
      </c>
      <c r="F47" s="1291"/>
      <c r="G47" s="1291"/>
      <c r="H47" s="1292"/>
      <c r="I47" s="106" t="s">
        <v>508</v>
      </c>
      <c r="J47" s="107" t="s">
        <v>508</v>
      </c>
      <c r="K47" s="107" t="s">
        <v>508</v>
      </c>
      <c r="L47" s="107" t="s">
        <v>508</v>
      </c>
      <c r="M47" s="108" t="s">
        <v>508</v>
      </c>
    </row>
    <row r="48" spans="2:13" ht="27.75" customHeight="1" x14ac:dyDescent="0.15">
      <c r="B48" s="1282"/>
      <c r="C48" s="1283"/>
      <c r="D48" s="105"/>
      <c r="E48" s="1288" t="s">
        <v>38</v>
      </c>
      <c r="F48" s="1288"/>
      <c r="G48" s="1288"/>
      <c r="H48" s="1289"/>
      <c r="I48" s="106" t="s">
        <v>508</v>
      </c>
      <c r="J48" s="107" t="s">
        <v>508</v>
      </c>
      <c r="K48" s="107" t="s">
        <v>508</v>
      </c>
      <c r="L48" s="107" t="s">
        <v>508</v>
      </c>
      <c r="M48" s="108" t="s">
        <v>508</v>
      </c>
    </row>
    <row r="49" spans="2:13" ht="27.75" customHeight="1" x14ac:dyDescent="0.15">
      <c r="B49" s="1284"/>
      <c r="C49" s="1285"/>
      <c r="D49" s="105"/>
      <c r="E49" s="1288" t="s">
        <v>39</v>
      </c>
      <c r="F49" s="1288"/>
      <c r="G49" s="1288"/>
      <c r="H49" s="1289"/>
      <c r="I49" s="106" t="s">
        <v>508</v>
      </c>
      <c r="J49" s="107" t="s">
        <v>508</v>
      </c>
      <c r="K49" s="107" t="s">
        <v>508</v>
      </c>
      <c r="L49" s="107" t="s">
        <v>508</v>
      </c>
      <c r="M49" s="108" t="s">
        <v>508</v>
      </c>
    </row>
    <row r="50" spans="2:13" ht="27.75" customHeight="1" x14ac:dyDescent="0.15">
      <c r="B50" s="1293" t="s">
        <v>40</v>
      </c>
      <c r="C50" s="1294"/>
      <c r="D50" s="111"/>
      <c r="E50" s="1288" t="s">
        <v>41</v>
      </c>
      <c r="F50" s="1288"/>
      <c r="G50" s="1288"/>
      <c r="H50" s="1289"/>
      <c r="I50" s="106">
        <v>7106</v>
      </c>
      <c r="J50" s="107">
        <v>8191</v>
      </c>
      <c r="K50" s="107">
        <v>7326</v>
      </c>
      <c r="L50" s="107">
        <v>7087</v>
      </c>
      <c r="M50" s="108">
        <v>6338</v>
      </c>
    </row>
    <row r="51" spans="2:13" ht="27.75" customHeight="1" x14ac:dyDescent="0.15">
      <c r="B51" s="1282"/>
      <c r="C51" s="1283"/>
      <c r="D51" s="105"/>
      <c r="E51" s="1288" t="s">
        <v>42</v>
      </c>
      <c r="F51" s="1288"/>
      <c r="G51" s="1288"/>
      <c r="H51" s="1289"/>
      <c r="I51" s="106">
        <v>2267</v>
      </c>
      <c r="J51" s="107">
        <v>2263</v>
      </c>
      <c r="K51" s="107">
        <v>2246</v>
      </c>
      <c r="L51" s="107">
        <v>3934</v>
      </c>
      <c r="M51" s="108">
        <v>3858</v>
      </c>
    </row>
    <row r="52" spans="2:13" ht="27.75" customHeight="1" x14ac:dyDescent="0.15">
      <c r="B52" s="1284"/>
      <c r="C52" s="1285"/>
      <c r="D52" s="105"/>
      <c r="E52" s="1288" t="s">
        <v>43</v>
      </c>
      <c r="F52" s="1288"/>
      <c r="G52" s="1288"/>
      <c r="H52" s="1289"/>
      <c r="I52" s="106">
        <v>11695</v>
      </c>
      <c r="J52" s="107">
        <v>11596</v>
      </c>
      <c r="K52" s="107">
        <v>11423</v>
      </c>
      <c r="L52" s="107">
        <v>11270</v>
      </c>
      <c r="M52" s="108">
        <v>11241</v>
      </c>
    </row>
    <row r="53" spans="2:13" ht="27.75" customHeight="1" thickBot="1" x14ac:dyDescent="0.2">
      <c r="B53" s="1295" t="s">
        <v>44</v>
      </c>
      <c r="C53" s="1296"/>
      <c r="D53" s="112"/>
      <c r="E53" s="1297" t="s">
        <v>45</v>
      </c>
      <c r="F53" s="1297"/>
      <c r="G53" s="1297"/>
      <c r="H53" s="1298"/>
      <c r="I53" s="113">
        <v>-2040</v>
      </c>
      <c r="J53" s="114">
        <v>-3163</v>
      </c>
      <c r="K53" s="114">
        <v>-2964</v>
      </c>
      <c r="L53" s="114">
        <v>-4410</v>
      </c>
      <c r="M53" s="115">
        <v>-3902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i8N9a2j76d+nOmuzGQAUfb+NOG60Zk9S6CiNpEmhF/5BAViVamcpGn29b5PRAyERJTugtdnyXRKYNsaIhecsA==" saltValue="3/ER2uOUgeOn/ttZHCai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307" t="s">
        <v>48</v>
      </c>
      <c r="D55" s="1307"/>
      <c r="E55" s="1308"/>
      <c r="F55" s="127">
        <v>3701</v>
      </c>
      <c r="G55" s="127">
        <v>3412</v>
      </c>
      <c r="H55" s="128">
        <v>1317</v>
      </c>
    </row>
    <row r="56" spans="2:8" ht="52.5" customHeight="1" x14ac:dyDescent="0.15">
      <c r="B56" s="129"/>
      <c r="C56" s="1309" t="s">
        <v>49</v>
      </c>
      <c r="D56" s="1309"/>
      <c r="E56" s="1310"/>
      <c r="F56" s="130">
        <v>32</v>
      </c>
      <c r="G56" s="130">
        <v>32</v>
      </c>
      <c r="H56" s="131">
        <v>32</v>
      </c>
    </row>
    <row r="57" spans="2:8" ht="53.25" customHeight="1" x14ac:dyDescent="0.15">
      <c r="B57" s="129"/>
      <c r="C57" s="1311" t="s">
        <v>50</v>
      </c>
      <c r="D57" s="1311"/>
      <c r="E57" s="1312"/>
      <c r="F57" s="132">
        <v>14295</v>
      </c>
      <c r="G57" s="132">
        <v>11599</v>
      </c>
      <c r="H57" s="133">
        <v>10971</v>
      </c>
    </row>
    <row r="58" spans="2:8" ht="45.75" customHeight="1" x14ac:dyDescent="0.15">
      <c r="B58" s="134"/>
      <c r="C58" s="1299" t="s">
        <v>587</v>
      </c>
      <c r="D58" s="1300"/>
      <c r="E58" s="1301"/>
      <c r="F58" s="135">
        <v>8722</v>
      </c>
      <c r="G58" s="135">
        <v>7198</v>
      </c>
      <c r="H58" s="136">
        <v>5709</v>
      </c>
    </row>
    <row r="59" spans="2:8" ht="45.75" customHeight="1" x14ac:dyDescent="0.15">
      <c r="B59" s="134"/>
      <c r="C59" s="1299" t="s">
        <v>592</v>
      </c>
      <c r="D59" s="1300"/>
      <c r="E59" s="1301"/>
      <c r="F59" s="135" t="s">
        <v>591</v>
      </c>
      <c r="G59" s="135" t="s">
        <v>591</v>
      </c>
      <c r="H59" s="136">
        <v>1821</v>
      </c>
    </row>
    <row r="60" spans="2:8" ht="45.75" customHeight="1" x14ac:dyDescent="0.15">
      <c r="B60" s="134"/>
      <c r="C60" s="1299" t="s">
        <v>588</v>
      </c>
      <c r="D60" s="1300"/>
      <c r="E60" s="1301"/>
      <c r="F60" s="135">
        <v>2877</v>
      </c>
      <c r="G60" s="135">
        <v>1915</v>
      </c>
      <c r="H60" s="136">
        <v>1651</v>
      </c>
    </row>
    <row r="61" spans="2:8" ht="45.75" customHeight="1" x14ac:dyDescent="0.15">
      <c r="B61" s="134"/>
      <c r="C61" s="1299" t="s">
        <v>589</v>
      </c>
      <c r="D61" s="1300"/>
      <c r="E61" s="1301"/>
      <c r="F61" s="135">
        <v>2103</v>
      </c>
      <c r="G61" s="135">
        <v>1896</v>
      </c>
      <c r="H61" s="136">
        <v>1185</v>
      </c>
    </row>
    <row r="62" spans="2:8" ht="45.75" customHeight="1" thickBot="1" x14ac:dyDescent="0.2">
      <c r="B62" s="137"/>
      <c r="C62" s="1302" t="s">
        <v>590</v>
      </c>
      <c r="D62" s="1303"/>
      <c r="E62" s="1304"/>
      <c r="F62" s="138">
        <v>208</v>
      </c>
      <c r="G62" s="138">
        <v>208</v>
      </c>
      <c r="H62" s="139">
        <v>208</v>
      </c>
    </row>
    <row r="63" spans="2:8" ht="52.5" customHeight="1" thickBot="1" x14ac:dyDescent="0.2">
      <c r="B63" s="140"/>
      <c r="C63" s="1305" t="s">
        <v>51</v>
      </c>
      <c r="D63" s="1305"/>
      <c r="E63" s="1306"/>
      <c r="F63" s="141">
        <v>18028</v>
      </c>
      <c r="G63" s="141">
        <v>15044</v>
      </c>
      <c r="H63" s="142">
        <v>12320</v>
      </c>
    </row>
    <row r="64" spans="2:8" ht="15" customHeight="1" x14ac:dyDescent="0.15"/>
    <row r="65" ht="0" hidden="1" customHeight="1" x14ac:dyDescent="0.15"/>
    <row r="66" ht="0" hidden="1" customHeight="1" x14ac:dyDescent="0.15"/>
  </sheetData>
  <sheetProtection algorithmName="SHA-512" hashValue="8tX+pQNcGYjVxVKPenqvLzegDyRyk1k14nIJSQkjcFVmxX4SVBKX6UJHLGQeHmaFkde2us1WZ9WQJgqTAxAgbQ==" saltValue="84LzupFxwbg4l48bv5xM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1" t="s">
        <v>605</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4"/>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4"/>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4"/>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4"/>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597</v>
      </c>
    </row>
    <row r="50" spans="1:109" x14ac:dyDescent="0.15">
      <c r="B50" s="394"/>
      <c r="G50" s="1313"/>
      <c r="H50" s="1313"/>
      <c r="I50" s="1313"/>
      <c r="J50" s="1313"/>
      <c r="K50" s="404"/>
      <c r="L50" s="404"/>
      <c r="M50" s="405"/>
      <c r="N50" s="405"/>
      <c r="AN50" s="1332"/>
      <c r="AO50" s="1333"/>
      <c r="AP50" s="1333"/>
      <c r="AQ50" s="1333"/>
      <c r="AR50" s="1333"/>
      <c r="AS50" s="1333"/>
      <c r="AT50" s="1333"/>
      <c r="AU50" s="1333"/>
      <c r="AV50" s="1333"/>
      <c r="AW50" s="1333"/>
      <c r="AX50" s="1333"/>
      <c r="AY50" s="1333"/>
      <c r="AZ50" s="1333"/>
      <c r="BA50" s="1333"/>
      <c r="BB50" s="1333"/>
      <c r="BC50" s="1333"/>
      <c r="BD50" s="1333"/>
      <c r="BE50" s="1333"/>
      <c r="BF50" s="1333"/>
      <c r="BG50" s="1333"/>
      <c r="BH50" s="1333"/>
      <c r="BI50" s="1333"/>
      <c r="BJ50" s="1333"/>
      <c r="BK50" s="1333"/>
      <c r="BL50" s="1333"/>
      <c r="BM50" s="1333"/>
      <c r="BN50" s="1333"/>
      <c r="BO50" s="1334"/>
      <c r="BP50" s="1319" t="s">
        <v>550</v>
      </c>
      <c r="BQ50" s="1319"/>
      <c r="BR50" s="1319"/>
      <c r="BS50" s="1319"/>
      <c r="BT50" s="1319"/>
      <c r="BU50" s="1319"/>
      <c r="BV50" s="1319"/>
      <c r="BW50" s="1319"/>
      <c r="BX50" s="1319" t="s">
        <v>551</v>
      </c>
      <c r="BY50" s="1319"/>
      <c r="BZ50" s="1319"/>
      <c r="CA50" s="1319"/>
      <c r="CB50" s="1319"/>
      <c r="CC50" s="1319"/>
      <c r="CD50" s="1319"/>
      <c r="CE50" s="1319"/>
      <c r="CF50" s="1319" t="s">
        <v>552</v>
      </c>
      <c r="CG50" s="1319"/>
      <c r="CH50" s="1319"/>
      <c r="CI50" s="1319"/>
      <c r="CJ50" s="1319"/>
      <c r="CK50" s="1319"/>
      <c r="CL50" s="1319"/>
      <c r="CM50" s="1319"/>
      <c r="CN50" s="1319" t="s">
        <v>553</v>
      </c>
      <c r="CO50" s="1319"/>
      <c r="CP50" s="1319"/>
      <c r="CQ50" s="1319"/>
      <c r="CR50" s="1319"/>
      <c r="CS50" s="1319"/>
      <c r="CT50" s="1319"/>
      <c r="CU50" s="1319"/>
      <c r="CV50" s="1319" t="s">
        <v>554</v>
      </c>
      <c r="CW50" s="1319"/>
      <c r="CX50" s="1319"/>
      <c r="CY50" s="1319"/>
      <c r="CZ50" s="1319"/>
      <c r="DA50" s="1319"/>
      <c r="DB50" s="1319"/>
      <c r="DC50" s="1319"/>
    </row>
    <row r="51" spans="1:109" ht="13.5" customHeight="1" x14ac:dyDescent="0.15">
      <c r="B51" s="394"/>
      <c r="G51" s="1331"/>
      <c r="H51" s="1331"/>
      <c r="I51" s="1335"/>
      <c r="J51" s="1335"/>
      <c r="K51" s="1320"/>
      <c r="L51" s="1320"/>
      <c r="M51" s="1320"/>
      <c r="N51" s="1320"/>
      <c r="AM51" s="403"/>
      <c r="AN51" s="1318" t="s">
        <v>598</v>
      </c>
      <c r="AO51" s="1318"/>
      <c r="AP51" s="1318"/>
      <c r="AQ51" s="1318"/>
      <c r="AR51" s="1318"/>
      <c r="AS51" s="1318"/>
      <c r="AT51" s="1318"/>
      <c r="AU51" s="1318"/>
      <c r="AV51" s="1318"/>
      <c r="AW51" s="1318"/>
      <c r="AX51" s="1318"/>
      <c r="AY51" s="1318"/>
      <c r="AZ51" s="1318"/>
      <c r="BA51" s="1318"/>
      <c r="BB51" s="1318" t="s">
        <v>599</v>
      </c>
      <c r="BC51" s="1318"/>
      <c r="BD51" s="1318"/>
      <c r="BE51" s="1318"/>
      <c r="BF51" s="1318"/>
      <c r="BG51" s="1318"/>
      <c r="BH51" s="1318"/>
      <c r="BI51" s="1318"/>
      <c r="BJ51" s="1318"/>
      <c r="BK51" s="1318"/>
      <c r="BL51" s="1318"/>
      <c r="BM51" s="1318"/>
      <c r="BN51" s="1318"/>
      <c r="BO51" s="1318"/>
      <c r="BP51" s="1330"/>
      <c r="BQ51" s="1315"/>
      <c r="BR51" s="1315"/>
      <c r="BS51" s="1315"/>
      <c r="BT51" s="1315"/>
      <c r="BU51" s="1315"/>
      <c r="BV51" s="1315"/>
      <c r="BW51" s="1315"/>
      <c r="BX51" s="1330"/>
      <c r="BY51" s="1315"/>
      <c r="BZ51" s="1315"/>
      <c r="CA51" s="1315"/>
      <c r="CB51" s="1315"/>
      <c r="CC51" s="1315"/>
      <c r="CD51" s="1315"/>
      <c r="CE51" s="1315"/>
      <c r="CF51" s="1315"/>
      <c r="CG51" s="1315"/>
      <c r="CH51" s="1315"/>
      <c r="CI51" s="1315"/>
      <c r="CJ51" s="1315"/>
      <c r="CK51" s="1315"/>
      <c r="CL51" s="1315"/>
      <c r="CM51" s="1315"/>
      <c r="CN51" s="1315"/>
      <c r="CO51" s="1315"/>
      <c r="CP51" s="1315"/>
      <c r="CQ51" s="1315"/>
      <c r="CR51" s="1315"/>
      <c r="CS51" s="1315"/>
      <c r="CT51" s="1315"/>
      <c r="CU51" s="1315"/>
      <c r="CV51" s="1315"/>
      <c r="CW51" s="1315"/>
      <c r="CX51" s="1315"/>
      <c r="CY51" s="1315"/>
      <c r="CZ51" s="1315"/>
      <c r="DA51" s="1315"/>
      <c r="DB51" s="1315"/>
      <c r="DC51" s="1315"/>
    </row>
    <row r="52" spans="1:109" x14ac:dyDescent="0.15">
      <c r="B52" s="394"/>
      <c r="G52" s="1331"/>
      <c r="H52" s="1331"/>
      <c r="I52" s="1335"/>
      <c r="J52" s="1335"/>
      <c r="K52" s="1320"/>
      <c r="L52" s="1320"/>
      <c r="M52" s="1320"/>
      <c r="N52" s="1320"/>
      <c r="AM52" s="403"/>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402"/>
      <c r="B53" s="394"/>
      <c r="G53" s="1331"/>
      <c r="H53" s="1331"/>
      <c r="I53" s="1313"/>
      <c r="J53" s="1313"/>
      <c r="K53" s="1320"/>
      <c r="L53" s="1320"/>
      <c r="M53" s="1320"/>
      <c r="N53" s="1320"/>
      <c r="AM53" s="403"/>
      <c r="AN53" s="1318"/>
      <c r="AO53" s="1318"/>
      <c r="AP53" s="1318"/>
      <c r="AQ53" s="1318"/>
      <c r="AR53" s="1318"/>
      <c r="AS53" s="1318"/>
      <c r="AT53" s="1318"/>
      <c r="AU53" s="1318"/>
      <c r="AV53" s="1318"/>
      <c r="AW53" s="1318"/>
      <c r="AX53" s="1318"/>
      <c r="AY53" s="1318"/>
      <c r="AZ53" s="1318"/>
      <c r="BA53" s="1318"/>
      <c r="BB53" s="1318" t="s">
        <v>600</v>
      </c>
      <c r="BC53" s="1318"/>
      <c r="BD53" s="1318"/>
      <c r="BE53" s="1318"/>
      <c r="BF53" s="1318"/>
      <c r="BG53" s="1318"/>
      <c r="BH53" s="1318"/>
      <c r="BI53" s="1318"/>
      <c r="BJ53" s="1318"/>
      <c r="BK53" s="1318"/>
      <c r="BL53" s="1318"/>
      <c r="BM53" s="1318"/>
      <c r="BN53" s="1318"/>
      <c r="BO53" s="1318"/>
      <c r="BP53" s="1330"/>
      <c r="BQ53" s="1315"/>
      <c r="BR53" s="1315"/>
      <c r="BS53" s="1315"/>
      <c r="BT53" s="1315"/>
      <c r="BU53" s="1315"/>
      <c r="BV53" s="1315"/>
      <c r="BW53" s="1315"/>
      <c r="BX53" s="1330"/>
      <c r="BY53" s="1315"/>
      <c r="BZ53" s="1315"/>
      <c r="CA53" s="1315"/>
      <c r="CB53" s="1315"/>
      <c r="CC53" s="1315"/>
      <c r="CD53" s="1315"/>
      <c r="CE53" s="1315"/>
      <c r="CF53" s="1315">
        <v>42.4</v>
      </c>
      <c r="CG53" s="1315"/>
      <c r="CH53" s="1315"/>
      <c r="CI53" s="1315"/>
      <c r="CJ53" s="1315"/>
      <c r="CK53" s="1315"/>
      <c r="CL53" s="1315"/>
      <c r="CM53" s="1315"/>
      <c r="CN53" s="1315">
        <v>42.7</v>
      </c>
      <c r="CO53" s="1315"/>
      <c r="CP53" s="1315"/>
      <c r="CQ53" s="1315"/>
      <c r="CR53" s="1315"/>
      <c r="CS53" s="1315"/>
      <c r="CT53" s="1315"/>
      <c r="CU53" s="1315"/>
      <c r="CV53" s="1315">
        <v>43.5</v>
      </c>
      <c r="CW53" s="1315"/>
      <c r="CX53" s="1315"/>
      <c r="CY53" s="1315"/>
      <c r="CZ53" s="1315"/>
      <c r="DA53" s="1315"/>
      <c r="DB53" s="1315"/>
      <c r="DC53" s="1315"/>
    </row>
    <row r="54" spans="1:109" x14ac:dyDescent="0.15">
      <c r="A54" s="402"/>
      <c r="B54" s="394"/>
      <c r="G54" s="1331"/>
      <c r="H54" s="1331"/>
      <c r="I54" s="1313"/>
      <c r="J54" s="1313"/>
      <c r="K54" s="1320"/>
      <c r="L54" s="1320"/>
      <c r="M54" s="1320"/>
      <c r="N54" s="1320"/>
      <c r="AM54" s="403"/>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402"/>
      <c r="B55" s="394"/>
      <c r="G55" s="1313"/>
      <c r="H55" s="1313"/>
      <c r="I55" s="1313"/>
      <c r="J55" s="1313"/>
      <c r="K55" s="1320"/>
      <c r="L55" s="1320"/>
      <c r="M55" s="1320"/>
      <c r="N55" s="1320"/>
      <c r="AN55" s="1319" t="s">
        <v>601</v>
      </c>
      <c r="AO55" s="1319"/>
      <c r="AP55" s="1319"/>
      <c r="AQ55" s="1319"/>
      <c r="AR55" s="1319"/>
      <c r="AS55" s="1319"/>
      <c r="AT55" s="1319"/>
      <c r="AU55" s="1319"/>
      <c r="AV55" s="1319"/>
      <c r="AW55" s="1319"/>
      <c r="AX55" s="1319"/>
      <c r="AY55" s="1319"/>
      <c r="AZ55" s="1319"/>
      <c r="BA55" s="1319"/>
      <c r="BB55" s="1318" t="s">
        <v>599</v>
      </c>
      <c r="BC55" s="1318"/>
      <c r="BD55" s="1318"/>
      <c r="BE55" s="1318"/>
      <c r="BF55" s="1318"/>
      <c r="BG55" s="1318"/>
      <c r="BH55" s="1318"/>
      <c r="BI55" s="1318"/>
      <c r="BJ55" s="1318"/>
      <c r="BK55" s="1318"/>
      <c r="BL55" s="1318"/>
      <c r="BM55" s="1318"/>
      <c r="BN55" s="1318"/>
      <c r="BO55" s="1318"/>
      <c r="BP55" s="1330"/>
      <c r="BQ55" s="1315"/>
      <c r="BR55" s="1315"/>
      <c r="BS55" s="1315"/>
      <c r="BT55" s="1315"/>
      <c r="BU55" s="1315"/>
      <c r="BV55" s="1315"/>
      <c r="BW55" s="1315"/>
      <c r="BX55" s="1330"/>
      <c r="BY55" s="1315"/>
      <c r="BZ55" s="1315"/>
      <c r="CA55" s="1315"/>
      <c r="CB55" s="1315"/>
      <c r="CC55" s="1315"/>
      <c r="CD55" s="1315"/>
      <c r="CE55" s="1315"/>
      <c r="CF55" s="1315">
        <v>21</v>
      </c>
      <c r="CG55" s="1315"/>
      <c r="CH55" s="1315"/>
      <c r="CI55" s="1315"/>
      <c r="CJ55" s="1315"/>
      <c r="CK55" s="1315"/>
      <c r="CL55" s="1315"/>
      <c r="CM55" s="1315"/>
      <c r="CN55" s="1315">
        <v>20.2</v>
      </c>
      <c r="CO55" s="1315"/>
      <c r="CP55" s="1315"/>
      <c r="CQ55" s="1315"/>
      <c r="CR55" s="1315"/>
      <c r="CS55" s="1315"/>
      <c r="CT55" s="1315"/>
      <c r="CU55" s="1315"/>
      <c r="CV55" s="1315">
        <v>18.3</v>
      </c>
      <c r="CW55" s="1315"/>
      <c r="CX55" s="1315"/>
      <c r="CY55" s="1315"/>
      <c r="CZ55" s="1315"/>
      <c r="DA55" s="1315"/>
      <c r="DB55" s="1315"/>
      <c r="DC55" s="1315"/>
    </row>
    <row r="56" spans="1:109" x14ac:dyDescent="0.15">
      <c r="A56" s="402"/>
      <c r="B56" s="394"/>
      <c r="G56" s="1313"/>
      <c r="H56" s="1313"/>
      <c r="I56" s="1313"/>
      <c r="J56" s="1313"/>
      <c r="K56" s="1320"/>
      <c r="L56" s="1320"/>
      <c r="M56" s="1320"/>
      <c r="N56" s="1320"/>
      <c r="AN56" s="1319"/>
      <c r="AO56" s="1319"/>
      <c r="AP56" s="1319"/>
      <c r="AQ56" s="1319"/>
      <c r="AR56" s="1319"/>
      <c r="AS56" s="1319"/>
      <c r="AT56" s="1319"/>
      <c r="AU56" s="1319"/>
      <c r="AV56" s="1319"/>
      <c r="AW56" s="1319"/>
      <c r="AX56" s="1319"/>
      <c r="AY56" s="1319"/>
      <c r="AZ56" s="1319"/>
      <c r="BA56" s="1319"/>
      <c r="BB56" s="1318"/>
      <c r="BC56" s="1318"/>
      <c r="BD56" s="1318"/>
      <c r="BE56" s="1318"/>
      <c r="BF56" s="1318"/>
      <c r="BG56" s="1318"/>
      <c r="BH56" s="1318"/>
      <c r="BI56" s="1318"/>
      <c r="BJ56" s="1318"/>
      <c r="BK56" s="1318"/>
      <c r="BL56" s="1318"/>
      <c r="BM56" s="1318"/>
      <c r="BN56" s="1318"/>
      <c r="BO56" s="1318"/>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402" customFormat="1" x14ac:dyDescent="0.15">
      <c r="B57" s="406"/>
      <c r="G57" s="1313"/>
      <c r="H57" s="1313"/>
      <c r="I57" s="1316"/>
      <c r="J57" s="1316"/>
      <c r="K57" s="1320"/>
      <c r="L57" s="1320"/>
      <c r="M57" s="1320"/>
      <c r="N57" s="1320"/>
      <c r="AM57" s="387"/>
      <c r="AN57" s="1319"/>
      <c r="AO57" s="1319"/>
      <c r="AP57" s="1319"/>
      <c r="AQ57" s="1319"/>
      <c r="AR57" s="1319"/>
      <c r="AS57" s="1319"/>
      <c r="AT57" s="1319"/>
      <c r="AU57" s="1319"/>
      <c r="AV57" s="1319"/>
      <c r="AW57" s="1319"/>
      <c r="AX57" s="1319"/>
      <c r="AY57" s="1319"/>
      <c r="AZ57" s="1319"/>
      <c r="BA57" s="1319"/>
      <c r="BB57" s="1318" t="s">
        <v>600</v>
      </c>
      <c r="BC57" s="1318"/>
      <c r="BD57" s="1318"/>
      <c r="BE57" s="1318"/>
      <c r="BF57" s="1318"/>
      <c r="BG57" s="1318"/>
      <c r="BH57" s="1318"/>
      <c r="BI57" s="1318"/>
      <c r="BJ57" s="1318"/>
      <c r="BK57" s="1318"/>
      <c r="BL57" s="1318"/>
      <c r="BM57" s="1318"/>
      <c r="BN57" s="1318"/>
      <c r="BO57" s="1318"/>
      <c r="BP57" s="1330"/>
      <c r="BQ57" s="1315"/>
      <c r="BR57" s="1315"/>
      <c r="BS57" s="1315"/>
      <c r="BT57" s="1315"/>
      <c r="BU57" s="1315"/>
      <c r="BV57" s="1315"/>
      <c r="BW57" s="1315"/>
      <c r="BX57" s="1330"/>
      <c r="BY57" s="1315"/>
      <c r="BZ57" s="1315"/>
      <c r="CA57" s="1315"/>
      <c r="CB57" s="1315"/>
      <c r="CC57" s="1315"/>
      <c r="CD57" s="1315"/>
      <c r="CE57" s="1315"/>
      <c r="CF57" s="1315">
        <v>56.1</v>
      </c>
      <c r="CG57" s="1315"/>
      <c r="CH57" s="1315"/>
      <c r="CI57" s="1315"/>
      <c r="CJ57" s="1315"/>
      <c r="CK57" s="1315"/>
      <c r="CL57" s="1315"/>
      <c r="CM57" s="1315"/>
      <c r="CN57" s="1315">
        <v>58.1</v>
      </c>
      <c r="CO57" s="1315"/>
      <c r="CP57" s="1315"/>
      <c r="CQ57" s="1315"/>
      <c r="CR57" s="1315"/>
      <c r="CS57" s="1315"/>
      <c r="CT57" s="1315"/>
      <c r="CU57" s="1315"/>
      <c r="CV57" s="1315">
        <v>59.1</v>
      </c>
      <c r="CW57" s="1315"/>
      <c r="CX57" s="1315"/>
      <c r="CY57" s="1315"/>
      <c r="CZ57" s="1315"/>
      <c r="DA57" s="1315"/>
      <c r="DB57" s="1315"/>
      <c r="DC57" s="1315"/>
      <c r="DD57" s="407"/>
      <c r="DE57" s="406"/>
    </row>
    <row r="58" spans="1:109" s="402" customFormat="1" x14ac:dyDescent="0.15">
      <c r="A58" s="387"/>
      <c r="B58" s="406"/>
      <c r="G58" s="1313"/>
      <c r="H58" s="1313"/>
      <c r="I58" s="1316"/>
      <c r="J58" s="1316"/>
      <c r="K58" s="1320"/>
      <c r="L58" s="1320"/>
      <c r="M58" s="1320"/>
      <c r="N58" s="1320"/>
      <c r="AM58" s="387"/>
      <c r="AN58" s="1319"/>
      <c r="AO58" s="1319"/>
      <c r="AP58" s="1319"/>
      <c r="AQ58" s="1319"/>
      <c r="AR58" s="1319"/>
      <c r="AS58" s="1319"/>
      <c r="AT58" s="1319"/>
      <c r="AU58" s="1319"/>
      <c r="AV58" s="1319"/>
      <c r="AW58" s="1319"/>
      <c r="AX58" s="1319"/>
      <c r="AY58" s="1319"/>
      <c r="AZ58" s="1319"/>
      <c r="BA58" s="1319"/>
      <c r="BB58" s="1318"/>
      <c r="BC58" s="1318"/>
      <c r="BD58" s="1318"/>
      <c r="BE58" s="1318"/>
      <c r="BF58" s="1318"/>
      <c r="BG58" s="1318"/>
      <c r="BH58" s="1318"/>
      <c r="BI58" s="1318"/>
      <c r="BJ58" s="1318"/>
      <c r="BK58" s="1318"/>
      <c r="BL58" s="1318"/>
      <c r="BM58" s="1318"/>
      <c r="BN58" s="1318"/>
      <c r="BO58" s="1318"/>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602</v>
      </c>
    </row>
    <row r="64" spans="1:109" x14ac:dyDescent="0.15">
      <c r="B64" s="394"/>
      <c r="G64" s="401"/>
      <c r="I64" s="414"/>
      <c r="J64" s="414"/>
      <c r="K64" s="414"/>
      <c r="L64" s="414"/>
      <c r="M64" s="414"/>
      <c r="N64" s="415"/>
      <c r="AM64" s="401"/>
      <c r="AN64" s="401" t="s">
        <v>596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15">
      <c r="B65" s="394"/>
      <c r="AN65" s="1321" t="s">
        <v>604</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4"/>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4"/>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4"/>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4"/>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597</v>
      </c>
    </row>
    <row r="72" spans="2:107" x14ac:dyDescent="0.15">
      <c r="B72" s="394"/>
      <c r="G72" s="1313"/>
      <c r="H72" s="1313"/>
      <c r="I72" s="1313"/>
      <c r="J72" s="1313"/>
      <c r="K72" s="404"/>
      <c r="L72" s="404"/>
      <c r="M72" s="405"/>
      <c r="N72" s="405"/>
      <c r="AN72" s="1332"/>
      <c r="AO72" s="1333"/>
      <c r="AP72" s="1333"/>
      <c r="AQ72" s="1333"/>
      <c r="AR72" s="1333"/>
      <c r="AS72" s="1333"/>
      <c r="AT72" s="1333"/>
      <c r="AU72" s="1333"/>
      <c r="AV72" s="1333"/>
      <c r="AW72" s="1333"/>
      <c r="AX72" s="1333"/>
      <c r="AY72" s="1333"/>
      <c r="AZ72" s="1333"/>
      <c r="BA72" s="1333"/>
      <c r="BB72" s="1333"/>
      <c r="BC72" s="1333"/>
      <c r="BD72" s="1333"/>
      <c r="BE72" s="1333"/>
      <c r="BF72" s="1333"/>
      <c r="BG72" s="1333"/>
      <c r="BH72" s="1333"/>
      <c r="BI72" s="1333"/>
      <c r="BJ72" s="1333"/>
      <c r="BK72" s="1333"/>
      <c r="BL72" s="1333"/>
      <c r="BM72" s="1333"/>
      <c r="BN72" s="1333"/>
      <c r="BO72" s="1334"/>
      <c r="BP72" s="1319" t="s">
        <v>550</v>
      </c>
      <c r="BQ72" s="1319"/>
      <c r="BR72" s="1319"/>
      <c r="BS72" s="1319"/>
      <c r="BT72" s="1319"/>
      <c r="BU72" s="1319"/>
      <c r="BV72" s="1319"/>
      <c r="BW72" s="1319"/>
      <c r="BX72" s="1319" t="s">
        <v>551</v>
      </c>
      <c r="BY72" s="1319"/>
      <c r="BZ72" s="1319"/>
      <c r="CA72" s="1319"/>
      <c r="CB72" s="1319"/>
      <c r="CC72" s="1319"/>
      <c r="CD72" s="1319"/>
      <c r="CE72" s="1319"/>
      <c r="CF72" s="1319" t="s">
        <v>552</v>
      </c>
      <c r="CG72" s="1319"/>
      <c r="CH72" s="1319"/>
      <c r="CI72" s="1319"/>
      <c r="CJ72" s="1319"/>
      <c r="CK72" s="1319"/>
      <c r="CL72" s="1319"/>
      <c r="CM72" s="1319"/>
      <c r="CN72" s="1319" t="s">
        <v>553</v>
      </c>
      <c r="CO72" s="1319"/>
      <c r="CP72" s="1319"/>
      <c r="CQ72" s="1319"/>
      <c r="CR72" s="1319"/>
      <c r="CS72" s="1319"/>
      <c r="CT72" s="1319"/>
      <c r="CU72" s="1319"/>
      <c r="CV72" s="1319" t="s">
        <v>554</v>
      </c>
      <c r="CW72" s="1319"/>
      <c r="CX72" s="1319"/>
      <c r="CY72" s="1319"/>
      <c r="CZ72" s="1319"/>
      <c r="DA72" s="1319"/>
      <c r="DB72" s="1319"/>
      <c r="DC72" s="1319"/>
    </row>
    <row r="73" spans="2:107" x14ac:dyDescent="0.15">
      <c r="B73" s="394"/>
      <c r="G73" s="1331"/>
      <c r="H73" s="1331"/>
      <c r="I73" s="1331"/>
      <c r="J73" s="1331"/>
      <c r="K73" s="1314"/>
      <c r="L73" s="1314"/>
      <c r="M73" s="1314"/>
      <c r="N73" s="1314"/>
      <c r="AM73" s="403"/>
      <c r="AN73" s="1318" t="s">
        <v>598</v>
      </c>
      <c r="AO73" s="1318"/>
      <c r="AP73" s="1318"/>
      <c r="AQ73" s="1318"/>
      <c r="AR73" s="1318"/>
      <c r="AS73" s="1318"/>
      <c r="AT73" s="1318"/>
      <c r="AU73" s="1318"/>
      <c r="AV73" s="1318"/>
      <c r="AW73" s="1318"/>
      <c r="AX73" s="1318"/>
      <c r="AY73" s="1318"/>
      <c r="AZ73" s="1318"/>
      <c r="BA73" s="1318"/>
      <c r="BB73" s="1318" t="s">
        <v>599</v>
      </c>
      <c r="BC73" s="1318"/>
      <c r="BD73" s="1318"/>
      <c r="BE73" s="1318"/>
      <c r="BF73" s="1318"/>
      <c r="BG73" s="1318"/>
      <c r="BH73" s="1318"/>
      <c r="BI73" s="1318"/>
      <c r="BJ73" s="1318"/>
      <c r="BK73" s="1318"/>
      <c r="BL73" s="1318"/>
      <c r="BM73" s="1318"/>
      <c r="BN73" s="1318"/>
      <c r="BO73" s="1318"/>
      <c r="BP73" s="1315"/>
      <c r="BQ73" s="1315"/>
      <c r="BR73" s="1315"/>
      <c r="BS73" s="1315"/>
      <c r="BT73" s="1315"/>
      <c r="BU73" s="1315"/>
      <c r="BV73" s="1315"/>
      <c r="BW73" s="1315"/>
      <c r="BX73" s="1315"/>
      <c r="BY73" s="1315"/>
      <c r="BZ73" s="1315"/>
      <c r="CA73" s="1315"/>
      <c r="CB73" s="1315"/>
      <c r="CC73" s="1315"/>
      <c r="CD73" s="1315"/>
      <c r="CE73" s="1315"/>
      <c r="CF73" s="1315"/>
      <c r="CG73" s="1315"/>
      <c r="CH73" s="1315"/>
      <c r="CI73" s="1315"/>
      <c r="CJ73" s="1315"/>
      <c r="CK73" s="1315"/>
      <c r="CL73" s="1315"/>
      <c r="CM73" s="1315"/>
      <c r="CN73" s="1315"/>
      <c r="CO73" s="1315"/>
      <c r="CP73" s="1315"/>
      <c r="CQ73" s="1315"/>
      <c r="CR73" s="1315"/>
      <c r="CS73" s="1315"/>
      <c r="CT73" s="1315"/>
      <c r="CU73" s="1315"/>
      <c r="CV73" s="1315"/>
      <c r="CW73" s="1315"/>
      <c r="CX73" s="1315"/>
      <c r="CY73" s="1315"/>
      <c r="CZ73" s="1315"/>
      <c r="DA73" s="1315"/>
      <c r="DB73" s="1315"/>
      <c r="DC73" s="1315"/>
    </row>
    <row r="74" spans="2:107" x14ac:dyDescent="0.15">
      <c r="B74" s="394"/>
      <c r="G74" s="1331"/>
      <c r="H74" s="1331"/>
      <c r="I74" s="1331"/>
      <c r="J74" s="1331"/>
      <c r="K74" s="1314"/>
      <c r="L74" s="1314"/>
      <c r="M74" s="1314"/>
      <c r="N74" s="1314"/>
      <c r="AM74" s="403"/>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394"/>
      <c r="G75" s="1331"/>
      <c r="H75" s="1331"/>
      <c r="I75" s="1313"/>
      <c r="J75" s="1313"/>
      <c r="K75" s="1320"/>
      <c r="L75" s="1320"/>
      <c r="M75" s="1320"/>
      <c r="N75" s="1320"/>
      <c r="AM75" s="403"/>
      <c r="AN75" s="1318"/>
      <c r="AO75" s="1318"/>
      <c r="AP75" s="1318"/>
      <c r="AQ75" s="1318"/>
      <c r="AR75" s="1318"/>
      <c r="AS75" s="1318"/>
      <c r="AT75" s="1318"/>
      <c r="AU75" s="1318"/>
      <c r="AV75" s="1318"/>
      <c r="AW75" s="1318"/>
      <c r="AX75" s="1318"/>
      <c r="AY75" s="1318"/>
      <c r="AZ75" s="1318"/>
      <c r="BA75" s="1318"/>
      <c r="BB75" s="1318" t="s">
        <v>603</v>
      </c>
      <c r="BC75" s="1318"/>
      <c r="BD75" s="1318"/>
      <c r="BE75" s="1318"/>
      <c r="BF75" s="1318"/>
      <c r="BG75" s="1318"/>
      <c r="BH75" s="1318"/>
      <c r="BI75" s="1318"/>
      <c r="BJ75" s="1318"/>
      <c r="BK75" s="1318"/>
      <c r="BL75" s="1318"/>
      <c r="BM75" s="1318"/>
      <c r="BN75" s="1318"/>
      <c r="BO75" s="1318"/>
      <c r="BP75" s="1315">
        <v>8.5</v>
      </c>
      <c r="BQ75" s="1315"/>
      <c r="BR75" s="1315"/>
      <c r="BS75" s="1315"/>
      <c r="BT75" s="1315"/>
      <c r="BU75" s="1315"/>
      <c r="BV75" s="1315"/>
      <c r="BW75" s="1315"/>
      <c r="BX75" s="1315">
        <v>7.1</v>
      </c>
      <c r="BY75" s="1315"/>
      <c r="BZ75" s="1315"/>
      <c r="CA75" s="1315"/>
      <c r="CB75" s="1315"/>
      <c r="CC75" s="1315"/>
      <c r="CD75" s="1315"/>
      <c r="CE75" s="1315"/>
      <c r="CF75" s="1315">
        <v>6</v>
      </c>
      <c r="CG75" s="1315"/>
      <c r="CH75" s="1315"/>
      <c r="CI75" s="1315"/>
      <c r="CJ75" s="1315"/>
      <c r="CK75" s="1315"/>
      <c r="CL75" s="1315"/>
      <c r="CM75" s="1315"/>
      <c r="CN75" s="1315">
        <v>5.5</v>
      </c>
      <c r="CO75" s="1315"/>
      <c r="CP75" s="1315"/>
      <c r="CQ75" s="1315"/>
      <c r="CR75" s="1315"/>
      <c r="CS75" s="1315"/>
      <c r="CT75" s="1315"/>
      <c r="CU75" s="1315"/>
      <c r="CV75" s="1315">
        <v>4.9000000000000004</v>
      </c>
      <c r="CW75" s="1315"/>
      <c r="CX75" s="1315"/>
      <c r="CY75" s="1315"/>
      <c r="CZ75" s="1315"/>
      <c r="DA75" s="1315"/>
      <c r="DB75" s="1315"/>
      <c r="DC75" s="1315"/>
    </row>
    <row r="76" spans="2:107" x14ac:dyDescent="0.15">
      <c r="B76" s="394"/>
      <c r="G76" s="1331"/>
      <c r="H76" s="1331"/>
      <c r="I76" s="1313"/>
      <c r="J76" s="1313"/>
      <c r="K76" s="1320"/>
      <c r="L76" s="1320"/>
      <c r="M76" s="1320"/>
      <c r="N76" s="1320"/>
      <c r="AM76" s="403"/>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394"/>
      <c r="G77" s="1313"/>
      <c r="H77" s="1313"/>
      <c r="I77" s="1313"/>
      <c r="J77" s="1313"/>
      <c r="K77" s="1314"/>
      <c r="L77" s="1314"/>
      <c r="M77" s="1314"/>
      <c r="N77" s="1314"/>
      <c r="AN77" s="1319" t="s">
        <v>601</v>
      </c>
      <c r="AO77" s="1319"/>
      <c r="AP77" s="1319"/>
      <c r="AQ77" s="1319"/>
      <c r="AR77" s="1319"/>
      <c r="AS77" s="1319"/>
      <c r="AT77" s="1319"/>
      <c r="AU77" s="1319"/>
      <c r="AV77" s="1319"/>
      <c r="AW77" s="1319"/>
      <c r="AX77" s="1319"/>
      <c r="AY77" s="1319"/>
      <c r="AZ77" s="1319"/>
      <c r="BA77" s="1319"/>
      <c r="BB77" s="1318" t="s">
        <v>599</v>
      </c>
      <c r="BC77" s="1318"/>
      <c r="BD77" s="1318"/>
      <c r="BE77" s="1318"/>
      <c r="BF77" s="1318"/>
      <c r="BG77" s="1318"/>
      <c r="BH77" s="1318"/>
      <c r="BI77" s="1318"/>
      <c r="BJ77" s="1318"/>
      <c r="BK77" s="1318"/>
      <c r="BL77" s="1318"/>
      <c r="BM77" s="1318"/>
      <c r="BN77" s="1318"/>
      <c r="BO77" s="1318"/>
      <c r="BP77" s="1315">
        <v>20.3</v>
      </c>
      <c r="BQ77" s="1315"/>
      <c r="BR77" s="1315"/>
      <c r="BS77" s="1315"/>
      <c r="BT77" s="1315"/>
      <c r="BU77" s="1315"/>
      <c r="BV77" s="1315"/>
      <c r="BW77" s="1315"/>
      <c r="BX77" s="1315">
        <v>20.2</v>
      </c>
      <c r="BY77" s="1315"/>
      <c r="BZ77" s="1315"/>
      <c r="CA77" s="1315"/>
      <c r="CB77" s="1315"/>
      <c r="CC77" s="1315"/>
      <c r="CD77" s="1315"/>
      <c r="CE77" s="1315"/>
      <c r="CF77" s="1315">
        <v>21</v>
      </c>
      <c r="CG77" s="1315"/>
      <c r="CH77" s="1315"/>
      <c r="CI77" s="1315"/>
      <c r="CJ77" s="1315"/>
      <c r="CK77" s="1315"/>
      <c r="CL77" s="1315"/>
      <c r="CM77" s="1315"/>
      <c r="CN77" s="1315">
        <v>20.2</v>
      </c>
      <c r="CO77" s="1315"/>
      <c r="CP77" s="1315"/>
      <c r="CQ77" s="1315"/>
      <c r="CR77" s="1315"/>
      <c r="CS77" s="1315"/>
      <c r="CT77" s="1315"/>
      <c r="CU77" s="1315"/>
      <c r="CV77" s="1315">
        <v>18.3</v>
      </c>
      <c r="CW77" s="1315"/>
      <c r="CX77" s="1315"/>
      <c r="CY77" s="1315"/>
      <c r="CZ77" s="1315"/>
      <c r="DA77" s="1315"/>
      <c r="DB77" s="1315"/>
      <c r="DC77" s="1315"/>
    </row>
    <row r="78" spans="2:107" x14ac:dyDescent="0.15">
      <c r="B78" s="394"/>
      <c r="G78" s="1313"/>
      <c r="H78" s="1313"/>
      <c r="I78" s="1313"/>
      <c r="J78" s="1313"/>
      <c r="K78" s="1314"/>
      <c r="L78" s="1314"/>
      <c r="M78" s="1314"/>
      <c r="N78" s="1314"/>
      <c r="AN78" s="1319"/>
      <c r="AO78" s="1319"/>
      <c r="AP78" s="1319"/>
      <c r="AQ78" s="1319"/>
      <c r="AR78" s="1319"/>
      <c r="AS78" s="1319"/>
      <c r="AT78" s="1319"/>
      <c r="AU78" s="1319"/>
      <c r="AV78" s="1319"/>
      <c r="AW78" s="1319"/>
      <c r="AX78" s="1319"/>
      <c r="AY78" s="1319"/>
      <c r="AZ78" s="1319"/>
      <c r="BA78" s="1319"/>
      <c r="BB78" s="1318"/>
      <c r="BC78" s="1318"/>
      <c r="BD78" s="1318"/>
      <c r="BE78" s="1318"/>
      <c r="BF78" s="1318"/>
      <c r="BG78" s="1318"/>
      <c r="BH78" s="1318"/>
      <c r="BI78" s="1318"/>
      <c r="BJ78" s="1318"/>
      <c r="BK78" s="1318"/>
      <c r="BL78" s="1318"/>
      <c r="BM78" s="1318"/>
      <c r="BN78" s="1318"/>
      <c r="BO78" s="1318"/>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394"/>
      <c r="G79" s="1313"/>
      <c r="H79" s="1313"/>
      <c r="I79" s="1316"/>
      <c r="J79" s="1316"/>
      <c r="K79" s="1317"/>
      <c r="L79" s="1317"/>
      <c r="M79" s="1317"/>
      <c r="N79" s="1317"/>
      <c r="AN79" s="1319"/>
      <c r="AO79" s="1319"/>
      <c r="AP79" s="1319"/>
      <c r="AQ79" s="1319"/>
      <c r="AR79" s="1319"/>
      <c r="AS79" s="1319"/>
      <c r="AT79" s="1319"/>
      <c r="AU79" s="1319"/>
      <c r="AV79" s="1319"/>
      <c r="AW79" s="1319"/>
      <c r="AX79" s="1319"/>
      <c r="AY79" s="1319"/>
      <c r="AZ79" s="1319"/>
      <c r="BA79" s="1319"/>
      <c r="BB79" s="1318" t="s">
        <v>603</v>
      </c>
      <c r="BC79" s="1318"/>
      <c r="BD79" s="1318"/>
      <c r="BE79" s="1318"/>
      <c r="BF79" s="1318"/>
      <c r="BG79" s="1318"/>
      <c r="BH79" s="1318"/>
      <c r="BI79" s="1318"/>
      <c r="BJ79" s="1318"/>
      <c r="BK79" s="1318"/>
      <c r="BL79" s="1318"/>
      <c r="BM79" s="1318"/>
      <c r="BN79" s="1318"/>
      <c r="BO79" s="1318"/>
      <c r="BP79" s="1315">
        <v>7.7</v>
      </c>
      <c r="BQ79" s="1315"/>
      <c r="BR79" s="1315"/>
      <c r="BS79" s="1315"/>
      <c r="BT79" s="1315"/>
      <c r="BU79" s="1315"/>
      <c r="BV79" s="1315"/>
      <c r="BW79" s="1315"/>
      <c r="BX79" s="1315">
        <v>7.1</v>
      </c>
      <c r="BY79" s="1315"/>
      <c r="BZ79" s="1315"/>
      <c r="CA79" s="1315"/>
      <c r="CB79" s="1315"/>
      <c r="CC79" s="1315"/>
      <c r="CD79" s="1315"/>
      <c r="CE79" s="1315"/>
      <c r="CF79" s="1315">
        <v>6.8</v>
      </c>
      <c r="CG79" s="1315"/>
      <c r="CH79" s="1315"/>
      <c r="CI79" s="1315"/>
      <c r="CJ79" s="1315"/>
      <c r="CK79" s="1315"/>
      <c r="CL79" s="1315"/>
      <c r="CM79" s="1315"/>
      <c r="CN79" s="1315">
        <v>6.8</v>
      </c>
      <c r="CO79" s="1315"/>
      <c r="CP79" s="1315"/>
      <c r="CQ79" s="1315"/>
      <c r="CR79" s="1315"/>
      <c r="CS79" s="1315"/>
      <c r="CT79" s="1315"/>
      <c r="CU79" s="1315"/>
      <c r="CV79" s="1315">
        <v>6.8</v>
      </c>
      <c r="CW79" s="1315"/>
      <c r="CX79" s="1315"/>
      <c r="CY79" s="1315"/>
      <c r="CZ79" s="1315"/>
      <c r="DA79" s="1315"/>
      <c r="DB79" s="1315"/>
      <c r="DC79" s="1315"/>
    </row>
    <row r="80" spans="2:107" x14ac:dyDescent="0.15">
      <c r="B80" s="394"/>
      <c r="G80" s="1313"/>
      <c r="H80" s="1313"/>
      <c r="I80" s="1316"/>
      <c r="J80" s="1316"/>
      <c r="K80" s="1317"/>
      <c r="L80" s="1317"/>
      <c r="M80" s="1317"/>
      <c r="N80" s="1317"/>
      <c r="AN80" s="1319"/>
      <c r="AO80" s="1319"/>
      <c r="AP80" s="1319"/>
      <c r="AQ80" s="1319"/>
      <c r="AR80" s="1319"/>
      <c r="AS80" s="1319"/>
      <c r="AT80" s="1319"/>
      <c r="AU80" s="1319"/>
      <c r="AV80" s="1319"/>
      <c r="AW80" s="1319"/>
      <c r="AX80" s="1319"/>
      <c r="AY80" s="1319"/>
      <c r="AZ80" s="1319"/>
      <c r="BA80" s="1319"/>
      <c r="BB80" s="1318"/>
      <c r="BC80" s="1318"/>
      <c r="BD80" s="1318"/>
      <c r="BE80" s="1318"/>
      <c r="BF80" s="1318"/>
      <c r="BG80" s="1318"/>
      <c r="BH80" s="1318"/>
      <c r="BI80" s="1318"/>
      <c r="BJ80" s="1318"/>
      <c r="BK80" s="1318"/>
      <c r="BL80" s="1318"/>
      <c r="BM80" s="1318"/>
      <c r="BN80" s="1318"/>
      <c r="BO80" s="1318"/>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3ZXjLKsfRRK976shkMTDZGr1DBMfXru4qMg7Vc2G4PXCx/ZpTrwZaaef9Mzy2dFLvYe/eW4OWg1apwwkmwzOQw==" saltValue="bQDpKQ/81f3TidPLHDk6t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WJPsxDmAu02Nh/5F9af1XKRB0YMVZpoH9jHUgObgwbKtVyrpZSgr61gy96nvyz6yWgrRs54GLelkMK9rO6pRA==" saltValue="Fam0t1q1u5xi+zgyt5ZQn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CgzRjOly9QoTTlnI3E2Zh/d40DgOsdB0tLYbaBKwGcuWiEKAxPIyjQiFrRxk1f4Rw5OhIxThU5jsXKvaDRrIg==" saltValue="NOrmIFfJF+CgBs3aZ6+HU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547</v>
      </c>
      <c r="G2" s="156"/>
      <c r="H2" s="157"/>
    </row>
    <row r="3" spans="1:8" x14ac:dyDescent="0.15">
      <c r="A3" s="153" t="s">
        <v>540</v>
      </c>
      <c r="B3" s="158"/>
      <c r="C3" s="159"/>
      <c r="D3" s="160">
        <v>419348</v>
      </c>
      <c r="E3" s="161"/>
      <c r="F3" s="162">
        <v>53292</v>
      </c>
      <c r="G3" s="163"/>
      <c r="H3" s="164"/>
    </row>
    <row r="4" spans="1:8" x14ac:dyDescent="0.15">
      <c r="A4" s="165"/>
      <c r="B4" s="166"/>
      <c r="C4" s="167"/>
      <c r="D4" s="168">
        <v>45812</v>
      </c>
      <c r="E4" s="169"/>
      <c r="F4" s="170">
        <v>28900</v>
      </c>
      <c r="G4" s="171"/>
      <c r="H4" s="172"/>
    </row>
    <row r="5" spans="1:8" x14ac:dyDescent="0.15">
      <c r="A5" s="153" t="s">
        <v>542</v>
      </c>
      <c r="B5" s="158"/>
      <c r="C5" s="159"/>
      <c r="D5" s="160">
        <v>176552</v>
      </c>
      <c r="E5" s="161"/>
      <c r="F5" s="162">
        <v>56894</v>
      </c>
      <c r="G5" s="163"/>
      <c r="H5" s="164"/>
    </row>
    <row r="6" spans="1:8" x14ac:dyDescent="0.15">
      <c r="A6" s="165"/>
      <c r="B6" s="166"/>
      <c r="C6" s="167"/>
      <c r="D6" s="168">
        <v>36992</v>
      </c>
      <c r="E6" s="169"/>
      <c r="F6" s="170">
        <v>32548</v>
      </c>
      <c r="G6" s="171"/>
      <c r="H6" s="172"/>
    </row>
    <row r="7" spans="1:8" x14ac:dyDescent="0.15">
      <c r="A7" s="153" t="s">
        <v>543</v>
      </c>
      <c r="B7" s="158"/>
      <c r="C7" s="159"/>
      <c r="D7" s="160">
        <v>164245</v>
      </c>
      <c r="E7" s="161"/>
      <c r="F7" s="162">
        <v>47738</v>
      </c>
      <c r="G7" s="163"/>
      <c r="H7" s="164"/>
    </row>
    <row r="8" spans="1:8" x14ac:dyDescent="0.15">
      <c r="A8" s="165"/>
      <c r="B8" s="166"/>
      <c r="C8" s="167"/>
      <c r="D8" s="168">
        <v>34875</v>
      </c>
      <c r="E8" s="169"/>
      <c r="F8" s="170">
        <v>24937</v>
      </c>
      <c r="G8" s="171"/>
      <c r="H8" s="172"/>
    </row>
    <row r="9" spans="1:8" x14ac:dyDescent="0.15">
      <c r="A9" s="153" t="s">
        <v>544</v>
      </c>
      <c r="B9" s="158"/>
      <c r="C9" s="159"/>
      <c r="D9" s="160">
        <v>110248</v>
      </c>
      <c r="E9" s="161"/>
      <c r="F9" s="162">
        <v>52191</v>
      </c>
      <c r="G9" s="163"/>
      <c r="H9" s="164"/>
    </row>
    <row r="10" spans="1:8" x14ac:dyDescent="0.15">
      <c r="A10" s="165"/>
      <c r="B10" s="166"/>
      <c r="C10" s="167"/>
      <c r="D10" s="168">
        <v>39456</v>
      </c>
      <c r="E10" s="169"/>
      <c r="F10" s="170">
        <v>24843</v>
      </c>
      <c r="G10" s="171"/>
      <c r="H10" s="172"/>
    </row>
    <row r="11" spans="1:8" x14ac:dyDescent="0.15">
      <c r="A11" s="153" t="s">
        <v>545</v>
      </c>
      <c r="B11" s="158"/>
      <c r="C11" s="159"/>
      <c r="D11" s="160">
        <v>172552</v>
      </c>
      <c r="E11" s="161"/>
      <c r="F11" s="162">
        <v>47387</v>
      </c>
      <c r="G11" s="163"/>
      <c r="H11" s="164"/>
    </row>
    <row r="12" spans="1:8" x14ac:dyDescent="0.15">
      <c r="A12" s="165"/>
      <c r="B12" s="166"/>
      <c r="C12" s="173"/>
      <c r="D12" s="168">
        <v>67885</v>
      </c>
      <c r="E12" s="169"/>
      <c r="F12" s="170">
        <v>24928</v>
      </c>
      <c r="G12" s="171"/>
      <c r="H12" s="172"/>
    </row>
    <row r="13" spans="1:8" x14ac:dyDescent="0.15">
      <c r="A13" s="153"/>
      <c r="B13" s="158"/>
      <c r="C13" s="174"/>
      <c r="D13" s="175">
        <v>208589</v>
      </c>
      <c r="E13" s="176"/>
      <c r="F13" s="177">
        <v>51500</v>
      </c>
      <c r="G13" s="178"/>
      <c r="H13" s="164"/>
    </row>
    <row r="14" spans="1:8" x14ac:dyDescent="0.15">
      <c r="A14" s="165"/>
      <c r="B14" s="166"/>
      <c r="C14" s="167"/>
      <c r="D14" s="168">
        <v>45004</v>
      </c>
      <c r="E14" s="169"/>
      <c r="F14" s="170">
        <v>27231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12.76</v>
      </c>
      <c r="C19" s="179">
        <f>ROUND(VALUE(SUBSTITUTE(実質収支比率等に係る経年分析!G$48,"▲","-")),2)</f>
        <v>16.14</v>
      </c>
      <c r="D19" s="179">
        <f>ROUND(VALUE(SUBSTITUTE(実質収支比率等に係る経年分析!H$48,"▲","-")),2)</f>
        <v>29.57</v>
      </c>
      <c r="E19" s="179">
        <f>ROUND(VALUE(SUBSTITUTE(実質収支比率等に係る経年分析!I$48,"▲","-")),2)</f>
        <v>7.98</v>
      </c>
      <c r="F19" s="179">
        <f>ROUND(VALUE(SUBSTITUTE(実質収支比率等に係る経年分析!J$48,"▲","-")),2)</f>
        <v>9.68</v>
      </c>
    </row>
    <row r="20" spans="1:11" x14ac:dyDescent="0.15">
      <c r="A20" s="179" t="s">
        <v>55</v>
      </c>
      <c r="B20" s="179">
        <f>ROUND(VALUE(SUBSTITUTE(実質収支比率等に係る経年分析!F$47,"▲","-")),2)</f>
        <v>65.33</v>
      </c>
      <c r="C20" s="179">
        <f>ROUND(VALUE(SUBSTITUTE(実質収支比率等に係る経年分析!G$47,"▲","-")),2)</f>
        <v>67.47</v>
      </c>
      <c r="D20" s="179">
        <f>ROUND(VALUE(SUBSTITUTE(実質収支比率等に係る経年分析!H$47,"▲","-")),2)</f>
        <v>52.79</v>
      </c>
      <c r="E20" s="179">
        <f>ROUND(VALUE(SUBSTITUTE(実質収支比率等に係る経年分析!I$47,"▲","-")),2)</f>
        <v>48.34</v>
      </c>
      <c r="F20" s="179">
        <f>ROUND(VALUE(SUBSTITUTE(実質収支比率等に係る経年分析!J$47,"▲","-")),2)</f>
        <v>18.48</v>
      </c>
    </row>
    <row r="21" spans="1:11" x14ac:dyDescent="0.15">
      <c r="A21" s="179" t="s">
        <v>56</v>
      </c>
      <c r="B21" s="179">
        <f>IF(ISNUMBER(VALUE(SUBSTITUTE(実質収支比率等に係る経年分析!F$49,"▲","-"))),ROUND(VALUE(SUBSTITUTE(実質収支比率等に係る経年分析!F$49,"▲","-")),2),NA())</f>
        <v>-23.67</v>
      </c>
      <c r="C21" s="179">
        <f>IF(ISNUMBER(VALUE(SUBSTITUTE(実質収支比率等に係る経年分析!G$49,"▲","-"))),ROUND(VALUE(SUBSTITUTE(実質収支比率等に係る経年分析!G$49,"▲","-")),2),NA())</f>
        <v>-6.8</v>
      </c>
      <c r="D21" s="179">
        <f>IF(ISNUMBER(VALUE(SUBSTITUTE(実質収支比率等に係る経年分析!H$49,"▲","-"))),ROUND(VALUE(SUBSTITUTE(実質収支比率等に係る経年分析!H$49,"▲","-")),2),NA())</f>
        <v>-17.329999999999998</v>
      </c>
      <c r="E21" s="179">
        <f>IF(ISNUMBER(VALUE(SUBSTITUTE(実質収支比率等に係る経年分析!I$49,"▲","-"))),ROUND(VALUE(SUBSTITUTE(実質収支比率等に係る経年分析!I$49,"▲","-")),2),NA())</f>
        <v>-53.66</v>
      </c>
      <c r="F21" s="179">
        <f>IF(ISNUMBER(VALUE(SUBSTITUTE(実質収支比率等に係る経年分析!J$49,"▲","-"))),ROUND(VALUE(SUBSTITUTE(実質収支比率等に係る経年分析!J$49,"▲","-")),2),NA())</f>
        <v>-34.4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亘理町後期高齢者医療特別会計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亘理町奨学資金貸付特別会計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亘理町国民健康保険特別会計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3.8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2.02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3.24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2.86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v>
      </c>
    </row>
    <row r="32" spans="1:11" x14ac:dyDescent="0.15">
      <c r="A32" s="180" t="str">
        <f>IF(連結実質赤字比率に係る赤字・黒字の構成分析!C$38="",NA(),連結実質赤字比率に係る赤字・黒字の構成分析!C$38)</f>
        <v>亘理町公共下水道事業特別会計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0.84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1.28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v>
      </c>
    </row>
    <row r="33" spans="1:16" x14ac:dyDescent="0.15">
      <c r="A33" s="180" t="str">
        <f>IF(連結実質赤字比率に係る赤字・黒字の構成分析!C$37="",NA(),連結実質赤字比率に係る赤字・黒字の構成分析!C$37)</f>
        <v>亘理町介護保険特別会計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0.57999999999999996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12.75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16.13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29.56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7.97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9.66</v>
      </c>
    </row>
    <row r="35" spans="1:16" x14ac:dyDescent="0.15">
      <c r="A35" s="180" t="str">
        <f>IF(連結実質赤字比率に係る赤字・黒字の構成分析!C$35="",NA(),連結実質赤字比率に係る赤字・黒字の構成分析!C$35)</f>
        <v>亘理町工業用地等造成事業特別会計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2.1800000000000002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5.45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10.63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10.01</v>
      </c>
    </row>
    <row r="36" spans="1:16" x14ac:dyDescent="0.15">
      <c r="A36" s="180" t="str">
        <f>IF(連結実質赤字比率に係る赤字・黒字の構成分析!C$34="",NA(),連結実質赤字比率に係る赤字・黒字の構成分析!C$34)</f>
        <v>亘理町水道事業会計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10.35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11.12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11.94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12.22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12.18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1043</v>
      </c>
      <c r="E42" s="181"/>
      <c r="F42" s="181"/>
      <c r="G42" s="181">
        <f>'実質公債費比率（分子）の構造'!L$52</f>
        <v>1049</v>
      </c>
      <c r="H42" s="181"/>
      <c r="I42" s="181"/>
      <c r="J42" s="181">
        <f>'実質公債費比率（分子）の構造'!M$52</f>
        <v>1077</v>
      </c>
      <c r="K42" s="181"/>
      <c r="L42" s="181"/>
      <c r="M42" s="181">
        <f>'実質公債費比率（分子）の構造'!N$52</f>
        <v>1130</v>
      </c>
      <c r="N42" s="181"/>
      <c r="O42" s="181"/>
      <c r="P42" s="181">
        <f>'実質公債費比率（分子）の構造'!O$52</f>
        <v>1165</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8</v>
      </c>
      <c r="C44" s="181"/>
      <c r="D44" s="181"/>
      <c r="E44" s="181">
        <f>'実質公債費比率（分子）の構造'!L$50</f>
        <v>8</v>
      </c>
      <c r="F44" s="181"/>
      <c r="G44" s="181"/>
      <c r="H44" s="181">
        <f>'実質公債費比率（分子）の構造'!M$50</f>
        <v>8</v>
      </c>
      <c r="I44" s="181"/>
      <c r="J44" s="181"/>
      <c r="K44" s="181">
        <f>'実質公債費比率（分子）の構造'!N$50</f>
        <v>8</v>
      </c>
      <c r="L44" s="181"/>
      <c r="M44" s="181"/>
      <c r="N44" s="181" t="str">
        <f>'実質公債費比率（分子）の構造'!O$50</f>
        <v>-</v>
      </c>
      <c r="O44" s="181"/>
      <c r="P44" s="181"/>
    </row>
    <row r="45" spans="1:16" x14ac:dyDescent="0.15">
      <c r="A45" s="181" t="s">
        <v>66</v>
      </c>
      <c r="B45" s="181">
        <f>'実質公債費比率（分子）の構造'!K$49</f>
        <v>6</v>
      </c>
      <c r="C45" s="181"/>
      <c r="D45" s="181"/>
      <c r="E45" s="181">
        <f>'実質公債費比率（分子）の構造'!L$49</f>
        <v>8</v>
      </c>
      <c r="F45" s="181"/>
      <c r="G45" s="181"/>
      <c r="H45" s="181">
        <f>'実質公債費比率（分子）の構造'!M$49</f>
        <v>6</v>
      </c>
      <c r="I45" s="181"/>
      <c r="J45" s="181"/>
      <c r="K45" s="181">
        <f>'実質公債費比率（分子）の構造'!N$49</f>
        <v>9</v>
      </c>
      <c r="L45" s="181"/>
      <c r="M45" s="181"/>
      <c r="N45" s="181">
        <f>'実質公債費比率（分子）の構造'!O$49</f>
        <v>15</v>
      </c>
      <c r="O45" s="181"/>
      <c r="P45" s="181"/>
    </row>
    <row r="46" spans="1:16" x14ac:dyDescent="0.15">
      <c r="A46" s="181" t="s">
        <v>67</v>
      </c>
      <c r="B46" s="181">
        <f>'実質公債費比率（分子）の構造'!K$48</f>
        <v>560</v>
      </c>
      <c r="C46" s="181"/>
      <c r="D46" s="181"/>
      <c r="E46" s="181">
        <f>'実質公債費比率（分子）の構造'!L$48</f>
        <v>526</v>
      </c>
      <c r="F46" s="181"/>
      <c r="G46" s="181"/>
      <c r="H46" s="181">
        <f>'実質公債費比率（分子）の構造'!M$48</f>
        <v>579</v>
      </c>
      <c r="I46" s="181"/>
      <c r="J46" s="181"/>
      <c r="K46" s="181">
        <f>'実質公債費比率（分子）の構造'!N$48</f>
        <v>601</v>
      </c>
      <c r="L46" s="181"/>
      <c r="M46" s="181"/>
      <c r="N46" s="181">
        <f>'実質公債費比率（分子）の構造'!O$48</f>
        <v>540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880</v>
      </c>
      <c r="C49" s="181"/>
      <c r="D49" s="181"/>
      <c r="E49" s="181">
        <f>'実質公債費比率（分子）の構造'!L$45</f>
        <v>874</v>
      </c>
      <c r="F49" s="181"/>
      <c r="G49" s="181"/>
      <c r="H49" s="181">
        <f>'実質公債費比率（分子）の構造'!M$45</f>
        <v>831</v>
      </c>
      <c r="I49" s="181"/>
      <c r="J49" s="181"/>
      <c r="K49" s="181">
        <f>'実質公債費比率（分子）の構造'!N$45</f>
        <v>829</v>
      </c>
      <c r="L49" s="181"/>
      <c r="M49" s="181"/>
      <c r="N49" s="181">
        <f>'実質公債費比率（分子）の構造'!O$45</f>
        <v>867</v>
      </c>
      <c r="O49" s="181"/>
      <c r="P49" s="181"/>
    </row>
    <row r="50" spans="1:16" x14ac:dyDescent="0.15">
      <c r="A50" s="181" t="s">
        <v>71</v>
      </c>
      <c r="B50" s="181" t="e">
        <f>NA()</f>
        <v>#N/A</v>
      </c>
      <c r="C50" s="181">
        <f>IF(ISNUMBER('実質公債費比率（分子）の構造'!K$53),'実質公債費比率（分子）の構造'!K$53,NA())</f>
        <v>411</v>
      </c>
      <c r="D50" s="181" t="e">
        <f>NA()</f>
        <v>#N/A</v>
      </c>
      <c r="E50" s="181" t="e">
        <f>NA()</f>
        <v>#N/A</v>
      </c>
      <c r="F50" s="181">
        <f>IF(ISNUMBER('実質公債費比率（分子）の構造'!L$53),'実質公債費比率（分子）の構造'!L$53,NA())</f>
        <v>367</v>
      </c>
      <c r="G50" s="181" t="e">
        <f>NA()</f>
        <v>#N/A</v>
      </c>
      <c r="H50" s="181" t="e">
        <f>NA()</f>
        <v>#N/A</v>
      </c>
      <c r="I50" s="181">
        <f>IF(ISNUMBER('実質公債費比率（分子）の構造'!M$53),'実質公債費比率（分子）の構造'!M$53,NA())</f>
        <v>347</v>
      </c>
      <c r="J50" s="181" t="e">
        <f>NA()</f>
        <v>#N/A</v>
      </c>
      <c r="K50" s="181" t="e">
        <f>NA()</f>
        <v>#N/A</v>
      </c>
      <c r="L50" s="181">
        <f>IF(ISNUMBER('実質公債費比率（分子）の構造'!N$53),'実質公債費比率（分子）の構造'!N$53,NA())</f>
        <v>317</v>
      </c>
      <c r="M50" s="181" t="e">
        <f>NA()</f>
        <v>#N/A</v>
      </c>
      <c r="N50" s="181" t="e">
        <f>NA()</f>
        <v>#N/A</v>
      </c>
      <c r="O50" s="181">
        <f>IF(ISNUMBER('実質公債費比率（分子）の構造'!O$53),'実質公債費比率（分子）の構造'!O$53,NA())</f>
        <v>257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11695</v>
      </c>
      <c r="E56" s="180"/>
      <c r="F56" s="180"/>
      <c r="G56" s="180">
        <f>'将来負担比率（分子）の構造'!J$52</f>
        <v>11596</v>
      </c>
      <c r="H56" s="180"/>
      <c r="I56" s="180"/>
      <c r="J56" s="180">
        <f>'将来負担比率（分子）の構造'!K$52</f>
        <v>11423</v>
      </c>
      <c r="K56" s="180"/>
      <c r="L56" s="180"/>
      <c r="M56" s="180">
        <f>'将来負担比率（分子）の構造'!L$52</f>
        <v>11270</v>
      </c>
      <c r="N56" s="180"/>
      <c r="O56" s="180"/>
      <c r="P56" s="180">
        <f>'将来負担比率（分子）の構造'!M$52</f>
        <v>11241</v>
      </c>
    </row>
    <row r="57" spans="1:16" x14ac:dyDescent="0.15">
      <c r="A57" s="180" t="s">
        <v>42</v>
      </c>
      <c r="B57" s="180"/>
      <c r="C57" s="180"/>
      <c r="D57" s="180">
        <f>'将来負担比率（分子）の構造'!I$51</f>
        <v>2267</v>
      </c>
      <c r="E57" s="180"/>
      <c r="F57" s="180"/>
      <c r="G57" s="180">
        <f>'将来負担比率（分子）の構造'!J$51</f>
        <v>2263</v>
      </c>
      <c r="H57" s="180"/>
      <c r="I57" s="180"/>
      <c r="J57" s="180">
        <f>'将来負担比率（分子）の構造'!K$51</f>
        <v>2246</v>
      </c>
      <c r="K57" s="180"/>
      <c r="L57" s="180"/>
      <c r="M57" s="180">
        <f>'将来負担比率（分子）の構造'!L$51</f>
        <v>3934</v>
      </c>
      <c r="N57" s="180"/>
      <c r="O57" s="180"/>
      <c r="P57" s="180">
        <f>'将来負担比率（分子）の構造'!M$51</f>
        <v>3858</v>
      </c>
    </row>
    <row r="58" spans="1:16" x14ac:dyDescent="0.15">
      <c r="A58" s="180" t="s">
        <v>41</v>
      </c>
      <c r="B58" s="180"/>
      <c r="C58" s="180"/>
      <c r="D58" s="180">
        <f>'将来負担比率（分子）の構造'!I$50</f>
        <v>7106</v>
      </c>
      <c r="E58" s="180"/>
      <c r="F58" s="180"/>
      <c r="G58" s="180">
        <f>'将来負担比率（分子）の構造'!J$50</f>
        <v>8191</v>
      </c>
      <c r="H58" s="180"/>
      <c r="I58" s="180"/>
      <c r="J58" s="180">
        <f>'将来負担比率（分子）の構造'!K$50</f>
        <v>7326</v>
      </c>
      <c r="K58" s="180"/>
      <c r="L58" s="180"/>
      <c r="M58" s="180">
        <f>'将来負担比率（分子）の構造'!L$50</f>
        <v>7087</v>
      </c>
      <c r="N58" s="180"/>
      <c r="O58" s="180"/>
      <c r="P58" s="180">
        <f>'将来負担比率（分子）の構造'!M$50</f>
        <v>6338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1711</v>
      </c>
      <c r="C62" s="180"/>
      <c r="D62" s="180"/>
      <c r="E62" s="180">
        <f>'将来負担比率（分子）の構造'!J$45</f>
        <v>1607</v>
      </c>
      <c r="F62" s="180"/>
      <c r="G62" s="180"/>
      <c r="H62" s="180">
        <f>'将来負担比率（分子）の構造'!K$45</f>
        <v>1504</v>
      </c>
      <c r="I62" s="180"/>
      <c r="J62" s="180"/>
      <c r="K62" s="180">
        <f>'将来負担比率（分子）の構造'!L$45</f>
        <v>1458</v>
      </c>
      <c r="L62" s="180"/>
      <c r="M62" s="180"/>
      <c r="N62" s="180">
        <f>'将来負担比率（分子）の構造'!M$45</f>
        <v>1378</v>
      </c>
      <c r="O62" s="180"/>
      <c r="P62" s="180"/>
    </row>
    <row r="63" spans="1:16" x14ac:dyDescent="0.15">
      <c r="A63" s="180" t="s">
        <v>34</v>
      </c>
      <c r="B63" s="180">
        <f>'将来負担比率（分子）の構造'!I$44</f>
        <v>29</v>
      </c>
      <c r="C63" s="180"/>
      <c r="D63" s="180"/>
      <c r="E63" s="180">
        <f>'将来負担比率（分子）の構造'!J$44</f>
        <v>94</v>
      </c>
      <c r="F63" s="180"/>
      <c r="G63" s="180"/>
      <c r="H63" s="180">
        <f>'将来負担比率（分子）の構造'!K$44</f>
        <v>112</v>
      </c>
      <c r="I63" s="180"/>
      <c r="J63" s="180"/>
      <c r="K63" s="180">
        <f>'将来負担比率（分子）の構造'!L$44</f>
        <v>125</v>
      </c>
      <c r="L63" s="180"/>
      <c r="M63" s="180"/>
      <c r="N63" s="180">
        <f>'将来負担比率（分子）の構造'!M$44</f>
        <v>115</v>
      </c>
      <c r="O63" s="180"/>
      <c r="P63" s="180"/>
    </row>
    <row r="64" spans="1:16" x14ac:dyDescent="0.15">
      <c r="A64" s="180" t="s">
        <v>33</v>
      </c>
      <c r="B64" s="180">
        <f>'将来負担比率（分子）の構造'!I$43</f>
        <v>6546</v>
      </c>
      <c r="C64" s="180"/>
      <c r="D64" s="180"/>
      <c r="E64" s="180">
        <f>'将来負担比率（分子）の構造'!J$43</f>
        <v>6655</v>
      </c>
      <c r="F64" s="180"/>
      <c r="G64" s="180"/>
      <c r="H64" s="180">
        <f>'将来負担比率（分子）の構造'!K$43</f>
        <v>6230</v>
      </c>
      <c r="I64" s="180"/>
      <c r="J64" s="180"/>
      <c r="K64" s="180">
        <f>'将来負担比率（分子）の構造'!L$43</f>
        <v>6367</v>
      </c>
      <c r="L64" s="180"/>
      <c r="M64" s="180"/>
      <c r="N64" s="180">
        <f>'将来負担比率（分子）の構造'!M$43</f>
        <v>6147</v>
      </c>
      <c r="O64" s="180"/>
      <c r="P64" s="180"/>
    </row>
    <row r="65" spans="1:16" x14ac:dyDescent="0.15">
      <c r="A65" s="180" t="s">
        <v>32</v>
      </c>
      <c r="B65" s="180">
        <f>'将来負担比率（分子）の構造'!I$42</f>
        <v>24</v>
      </c>
      <c r="C65" s="180"/>
      <c r="D65" s="180"/>
      <c r="E65" s="180">
        <f>'将来負担比率（分子）の構造'!J$42</f>
        <v>16</v>
      </c>
      <c r="F65" s="180"/>
      <c r="G65" s="180"/>
      <c r="H65" s="180">
        <f>'将来負担比率（分子）の構造'!K$42</f>
        <v>8</v>
      </c>
      <c r="I65" s="180"/>
      <c r="J65" s="180"/>
      <c r="K65" s="180">
        <f>'将来負担比率（分子）の構造'!L$42</f>
        <v>0</v>
      </c>
      <c r="L65" s="180"/>
      <c r="M65" s="180"/>
      <c r="N65" s="180">
        <f>'将来負担比率（分子）の構造'!M$42</f>
        <v>0</v>
      </c>
      <c r="O65" s="180"/>
      <c r="P65" s="180"/>
    </row>
    <row r="66" spans="1:16" x14ac:dyDescent="0.15">
      <c r="A66" s="180" t="s">
        <v>31</v>
      </c>
      <c r="B66" s="180">
        <f>'将来負担比率（分子）の構造'!I$41</f>
        <v>10720</v>
      </c>
      <c r="C66" s="180"/>
      <c r="D66" s="180"/>
      <c r="E66" s="180">
        <f>'将来負担比率（分子）の構造'!J$41</f>
        <v>10515</v>
      </c>
      <c r="F66" s="180"/>
      <c r="G66" s="180"/>
      <c r="H66" s="180">
        <f>'将来負担比率（分子）の構造'!K$41</f>
        <v>10178</v>
      </c>
      <c r="I66" s="180"/>
      <c r="J66" s="180"/>
      <c r="K66" s="180">
        <f>'将来負担比率（分子）の構造'!L$41</f>
        <v>9931</v>
      </c>
      <c r="L66" s="180"/>
      <c r="M66" s="180"/>
      <c r="N66" s="180">
        <f>'将来負担比率（分子）の構造'!M$41</f>
        <v>9895</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3701</v>
      </c>
      <c r="C72" s="184">
        <f>基金残高に係る経年分析!G55</f>
        <v>3412</v>
      </c>
      <c r="D72" s="184">
        <f>基金残高に係る経年分析!H55</f>
        <v>1317</v>
      </c>
    </row>
    <row r="73" spans="1:16" x14ac:dyDescent="0.15">
      <c r="A73" s="183" t="s">
        <v>78</v>
      </c>
      <c r="B73" s="184">
        <f>基金残高に係る経年分析!F56</f>
        <v>32</v>
      </c>
      <c r="C73" s="184">
        <f>基金残高に係る経年分析!G56</f>
        <v>32</v>
      </c>
      <c r="D73" s="184">
        <f>基金残高に係る経年分析!H56</f>
        <v>32</v>
      </c>
    </row>
    <row r="74" spans="1:16" x14ac:dyDescent="0.15">
      <c r="A74" s="183" t="s">
        <v>79</v>
      </c>
      <c r="B74" s="184">
        <f>基金残高に係る経年分析!F57</f>
        <v>14295</v>
      </c>
      <c r="C74" s="184">
        <f>基金残高に係る経年分析!G57</f>
        <v>11599</v>
      </c>
      <c r="D74" s="184">
        <f>基金残高に係る経年分析!H57</f>
        <v>10971</v>
      </c>
    </row>
  </sheetData>
  <sheetProtection algorithmName="SHA-512" hashValue="XUND1jWfaALuJ5nu1wV0rqRLesaPlfABjwlrrlPIVM9VtvaR7jPKGehGrCHWXYg3ceSoVh2Nyg7XwpqNDdUv5w==" saltValue="U8CvmzIG4swUZJY+V9MV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216</v>
      </c>
      <c r="DI1" s="656"/>
      <c r="DJ1" s="656"/>
      <c r="DK1" s="656"/>
      <c r="DL1" s="656"/>
      <c r="DM1" s="656"/>
      <c r="DN1" s="657"/>
      <c r="DO1" s="225"/>
      <c r="DP1" s="655" t="s">
        <v>217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222</v>
      </c>
      <c r="S4" s="659"/>
      <c r="T4" s="659"/>
      <c r="U4" s="659"/>
      <c r="V4" s="659"/>
      <c r="W4" s="659"/>
      <c r="X4" s="659"/>
      <c r="Y4" s="660"/>
      <c r="Z4" s="658" t="s">
        <v>223</v>
      </c>
      <c r="AA4" s="659"/>
      <c r="AB4" s="659"/>
      <c r="AC4" s="660"/>
      <c r="AD4" s="658" t="s">
        <v>224</v>
      </c>
      <c r="AE4" s="659"/>
      <c r="AF4" s="659"/>
      <c r="AG4" s="659"/>
      <c r="AH4" s="659"/>
      <c r="AI4" s="659"/>
      <c r="AJ4" s="659"/>
      <c r="AK4" s="660"/>
      <c r="AL4" s="658" t="s">
        <v>223</v>
      </c>
      <c r="AM4" s="659"/>
      <c r="AN4" s="659"/>
      <c r="AO4" s="660"/>
      <c r="AP4" s="664" t="s">
        <v>225</v>
      </c>
      <c r="AQ4" s="664"/>
      <c r="AR4" s="664"/>
      <c r="AS4" s="664"/>
      <c r="AT4" s="664"/>
      <c r="AU4" s="664"/>
      <c r="AV4" s="664"/>
      <c r="AW4" s="664"/>
      <c r="AX4" s="664"/>
      <c r="AY4" s="664"/>
      <c r="AZ4" s="664"/>
      <c r="BA4" s="664"/>
      <c r="BB4" s="664"/>
      <c r="BC4" s="664"/>
      <c r="BD4" s="664"/>
      <c r="BE4" s="664"/>
      <c r="BF4" s="664"/>
      <c r="BG4" s="664" t="s">
        <v>226</v>
      </c>
      <c r="BH4" s="664"/>
      <c r="BI4" s="664"/>
      <c r="BJ4" s="664"/>
      <c r="BK4" s="664"/>
      <c r="BL4" s="664"/>
      <c r="BM4" s="664"/>
      <c r="BN4" s="664"/>
      <c r="BO4" s="664" t="s">
        <v>223</v>
      </c>
      <c r="BP4" s="664"/>
      <c r="BQ4" s="664"/>
      <c r="BR4" s="664"/>
      <c r="BS4" s="664" t="s">
        <v>227</v>
      </c>
      <c r="BT4" s="664"/>
      <c r="BU4" s="664"/>
      <c r="BV4" s="664"/>
      <c r="BW4" s="664"/>
      <c r="BX4" s="664"/>
      <c r="BY4" s="664"/>
      <c r="BZ4" s="664"/>
      <c r="CA4" s="664"/>
      <c r="CB4" s="664"/>
      <c r="CD4" s="661" t="s">
        <v>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229</v>
      </c>
      <c r="C5" s="666"/>
      <c r="D5" s="666"/>
      <c r="E5" s="666"/>
      <c r="F5" s="666"/>
      <c r="G5" s="666"/>
      <c r="H5" s="666"/>
      <c r="I5" s="666"/>
      <c r="J5" s="666"/>
      <c r="K5" s="666"/>
      <c r="L5" s="666"/>
      <c r="M5" s="666"/>
      <c r="N5" s="666"/>
      <c r="O5" s="666"/>
      <c r="P5" s="666"/>
      <c r="Q5" s="667"/>
      <c r="R5" s="668">
        <v>3649494</v>
      </c>
      <c r="S5" s="669"/>
      <c r="T5" s="669"/>
      <c r="U5" s="669"/>
      <c r="V5" s="669"/>
      <c r="W5" s="669"/>
      <c r="X5" s="669"/>
      <c r="Y5" s="670"/>
      <c r="Z5" s="671">
        <v>18.100000000000001</v>
      </c>
      <c r="AA5" s="671"/>
      <c r="AB5" s="671"/>
      <c r="AC5" s="671"/>
      <c r="AD5" s="672">
        <v>3454959</v>
      </c>
      <c r="AE5" s="672"/>
      <c r="AF5" s="672"/>
      <c r="AG5" s="672"/>
      <c r="AH5" s="672"/>
      <c r="AI5" s="672"/>
      <c r="AJ5" s="672"/>
      <c r="AK5" s="672"/>
      <c r="AL5" s="673">
        <v>51.9</v>
      </c>
      <c r="AM5" s="674"/>
      <c r="AN5" s="674"/>
      <c r="AO5" s="675"/>
      <c r="AP5" s="665" t="s">
        <v>230</v>
      </c>
      <c r="AQ5" s="666"/>
      <c r="AR5" s="666"/>
      <c r="AS5" s="666"/>
      <c r="AT5" s="666"/>
      <c r="AU5" s="666"/>
      <c r="AV5" s="666"/>
      <c r="AW5" s="666"/>
      <c r="AX5" s="666"/>
      <c r="AY5" s="666"/>
      <c r="AZ5" s="666"/>
      <c r="BA5" s="666"/>
      <c r="BB5" s="666"/>
      <c r="BC5" s="666"/>
      <c r="BD5" s="666"/>
      <c r="BE5" s="666"/>
      <c r="BF5" s="667"/>
      <c r="BG5" s="679">
        <v>3447868</v>
      </c>
      <c r="BH5" s="680"/>
      <c r="BI5" s="680"/>
      <c r="BJ5" s="680"/>
      <c r="BK5" s="680"/>
      <c r="BL5" s="680"/>
      <c r="BM5" s="680"/>
      <c r="BN5" s="681"/>
      <c r="BO5" s="682">
        <v>94.5</v>
      </c>
      <c r="BP5" s="682"/>
      <c r="BQ5" s="682"/>
      <c r="BR5" s="682"/>
      <c r="BS5" s="683" t="s">
        <v>231</v>
      </c>
      <c r="BT5" s="683"/>
      <c r="BU5" s="683"/>
      <c r="BV5" s="683"/>
      <c r="BW5" s="683"/>
      <c r="BX5" s="683"/>
      <c r="BY5" s="683"/>
      <c r="BZ5" s="683"/>
      <c r="CA5" s="683"/>
      <c r="CB5" s="687"/>
      <c r="CD5" s="661" t="s">
        <v>225</v>
      </c>
      <c r="CE5" s="662"/>
      <c r="CF5" s="662"/>
      <c r="CG5" s="662"/>
      <c r="CH5" s="662"/>
      <c r="CI5" s="662"/>
      <c r="CJ5" s="662"/>
      <c r="CK5" s="662"/>
      <c r="CL5" s="662"/>
      <c r="CM5" s="662"/>
      <c r="CN5" s="662"/>
      <c r="CO5" s="662"/>
      <c r="CP5" s="662"/>
      <c r="CQ5" s="663"/>
      <c r="CR5" s="661" t="s">
        <v>232</v>
      </c>
      <c r="CS5" s="662"/>
      <c r="CT5" s="662"/>
      <c r="CU5" s="662"/>
      <c r="CV5" s="662"/>
      <c r="CW5" s="662"/>
      <c r="CX5" s="662"/>
      <c r="CY5" s="663"/>
      <c r="CZ5" s="661" t="s">
        <v>223</v>
      </c>
      <c r="DA5" s="662"/>
      <c r="DB5" s="662"/>
      <c r="DC5" s="663"/>
      <c r="DD5" s="661" t="s">
        <v>233</v>
      </c>
      <c r="DE5" s="662"/>
      <c r="DF5" s="662"/>
      <c r="DG5" s="662"/>
      <c r="DH5" s="662"/>
      <c r="DI5" s="662"/>
      <c r="DJ5" s="662"/>
      <c r="DK5" s="662"/>
      <c r="DL5" s="662"/>
      <c r="DM5" s="662"/>
      <c r="DN5" s="662"/>
      <c r="DO5" s="662"/>
      <c r="DP5" s="663"/>
      <c r="DQ5" s="661" t="s">
        <v>234</v>
      </c>
      <c r="DR5" s="662"/>
      <c r="DS5" s="662"/>
      <c r="DT5" s="662"/>
      <c r="DU5" s="662"/>
      <c r="DV5" s="662"/>
      <c r="DW5" s="662"/>
      <c r="DX5" s="662"/>
      <c r="DY5" s="662"/>
      <c r="DZ5" s="662"/>
      <c r="EA5" s="662"/>
      <c r="EB5" s="662"/>
      <c r="EC5" s="663"/>
    </row>
    <row r="6" spans="2:143" ht="11.25" customHeight="1" x14ac:dyDescent="0.15">
      <c r="B6" s="676" t="s">
        <v>235</v>
      </c>
      <c r="C6" s="677"/>
      <c r="D6" s="677"/>
      <c r="E6" s="677"/>
      <c r="F6" s="677"/>
      <c r="G6" s="677"/>
      <c r="H6" s="677"/>
      <c r="I6" s="677"/>
      <c r="J6" s="677"/>
      <c r="K6" s="677"/>
      <c r="L6" s="677"/>
      <c r="M6" s="677"/>
      <c r="N6" s="677"/>
      <c r="O6" s="677"/>
      <c r="P6" s="677"/>
      <c r="Q6" s="678"/>
      <c r="R6" s="679">
        <v>148146</v>
      </c>
      <c r="S6" s="680"/>
      <c r="T6" s="680"/>
      <c r="U6" s="680"/>
      <c r="V6" s="680"/>
      <c r="W6" s="680"/>
      <c r="X6" s="680"/>
      <c r="Y6" s="681"/>
      <c r="Z6" s="682">
        <v>0.7</v>
      </c>
      <c r="AA6" s="682"/>
      <c r="AB6" s="682"/>
      <c r="AC6" s="682"/>
      <c r="AD6" s="683">
        <v>148146</v>
      </c>
      <c r="AE6" s="683"/>
      <c r="AF6" s="683"/>
      <c r="AG6" s="683"/>
      <c r="AH6" s="683"/>
      <c r="AI6" s="683"/>
      <c r="AJ6" s="683"/>
      <c r="AK6" s="683"/>
      <c r="AL6" s="684">
        <v>2.2000000000000002</v>
      </c>
      <c r="AM6" s="685"/>
      <c r="AN6" s="685"/>
      <c r="AO6" s="686"/>
      <c r="AP6" s="676" t="s">
        <v>236</v>
      </c>
      <c r="AQ6" s="677"/>
      <c r="AR6" s="677"/>
      <c r="AS6" s="677"/>
      <c r="AT6" s="677"/>
      <c r="AU6" s="677"/>
      <c r="AV6" s="677"/>
      <c r="AW6" s="677"/>
      <c r="AX6" s="677"/>
      <c r="AY6" s="677"/>
      <c r="AZ6" s="677"/>
      <c r="BA6" s="677"/>
      <c r="BB6" s="677"/>
      <c r="BC6" s="677"/>
      <c r="BD6" s="677"/>
      <c r="BE6" s="677"/>
      <c r="BF6" s="678"/>
      <c r="BG6" s="679">
        <v>3447868</v>
      </c>
      <c r="BH6" s="680"/>
      <c r="BI6" s="680"/>
      <c r="BJ6" s="680"/>
      <c r="BK6" s="680"/>
      <c r="BL6" s="680"/>
      <c r="BM6" s="680"/>
      <c r="BN6" s="681"/>
      <c r="BO6" s="682">
        <v>94.5</v>
      </c>
      <c r="BP6" s="682"/>
      <c r="BQ6" s="682"/>
      <c r="BR6" s="682"/>
      <c r="BS6" s="683" t="s">
        <v>127</v>
      </c>
      <c r="BT6" s="683"/>
      <c r="BU6" s="683"/>
      <c r="BV6" s="683"/>
      <c r="BW6" s="683"/>
      <c r="BX6" s="683"/>
      <c r="BY6" s="683"/>
      <c r="BZ6" s="683"/>
      <c r="CA6" s="683"/>
      <c r="CB6" s="687"/>
      <c r="CD6" s="690" t="s">
        <v>237</v>
      </c>
      <c r="CE6" s="691"/>
      <c r="CF6" s="691"/>
      <c r="CG6" s="691"/>
      <c r="CH6" s="691"/>
      <c r="CI6" s="691"/>
      <c r="CJ6" s="691"/>
      <c r="CK6" s="691"/>
      <c r="CL6" s="691"/>
      <c r="CM6" s="691"/>
      <c r="CN6" s="691"/>
      <c r="CO6" s="691"/>
      <c r="CP6" s="691"/>
      <c r="CQ6" s="692"/>
      <c r="CR6" s="679">
        <v>125119</v>
      </c>
      <c r="CS6" s="680"/>
      <c r="CT6" s="680"/>
      <c r="CU6" s="680"/>
      <c r="CV6" s="680"/>
      <c r="CW6" s="680"/>
      <c r="CX6" s="680"/>
      <c r="CY6" s="681"/>
      <c r="CZ6" s="673">
        <v>0.7</v>
      </c>
      <c r="DA6" s="674"/>
      <c r="DB6" s="674"/>
      <c r="DC6" s="693"/>
      <c r="DD6" s="688" t="s">
        <v>127</v>
      </c>
      <c r="DE6" s="680"/>
      <c r="DF6" s="680"/>
      <c r="DG6" s="680"/>
      <c r="DH6" s="680"/>
      <c r="DI6" s="680"/>
      <c r="DJ6" s="680"/>
      <c r="DK6" s="680"/>
      <c r="DL6" s="680"/>
      <c r="DM6" s="680"/>
      <c r="DN6" s="680"/>
      <c r="DO6" s="680"/>
      <c r="DP6" s="681"/>
      <c r="DQ6" s="688">
        <v>125119</v>
      </c>
      <c r="DR6" s="680"/>
      <c r="DS6" s="680"/>
      <c r="DT6" s="680"/>
      <c r="DU6" s="680"/>
      <c r="DV6" s="680"/>
      <c r="DW6" s="680"/>
      <c r="DX6" s="680"/>
      <c r="DY6" s="680"/>
      <c r="DZ6" s="680"/>
      <c r="EA6" s="680"/>
      <c r="EB6" s="680"/>
      <c r="EC6" s="689"/>
    </row>
    <row r="7" spans="2:143" ht="11.25" customHeight="1" x14ac:dyDescent="0.15">
      <c r="B7" s="676" t="s">
        <v>238</v>
      </c>
      <c r="C7" s="677"/>
      <c r="D7" s="677"/>
      <c r="E7" s="677"/>
      <c r="F7" s="677"/>
      <c r="G7" s="677"/>
      <c r="H7" s="677"/>
      <c r="I7" s="677"/>
      <c r="J7" s="677"/>
      <c r="K7" s="677"/>
      <c r="L7" s="677"/>
      <c r="M7" s="677"/>
      <c r="N7" s="677"/>
      <c r="O7" s="677"/>
      <c r="P7" s="677"/>
      <c r="Q7" s="678"/>
      <c r="R7" s="679">
        <v>3914</v>
      </c>
      <c r="S7" s="680"/>
      <c r="T7" s="680"/>
      <c r="U7" s="680"/>
      <c r="V7" s="680"/>
      <c r="W7" s="680"/>
      <c r="X7" s="680"/>
      <c r="Y7" s="681"/>
      <c r="Z7" s="682">
        <v>0</v>
      </c>
      <c r="AA7" s="682"/>
      <c r="AB7" s="682"/>
      <c r="AC7" s="682"/>
      <c r="AD7" s="683">
        <v>3914</v>
      </c>
      <c r="AE7" s="683"/>
      <c r="AF7" s="683"/>
      <c r="AG7" s="683"/>
      <c r="AH7" s="683"/>
      <c r="AI7" s="683"/>
      <c r="AJ7" s="683"/>
      <c r="AK7" s="683"/>
      <c r="AL7" s="684">
        <v>0.1</v>
      </c>
      <c r="AM7" s="685"/>
      <c r="AN7" s="685"/>
      <c r="AO7" s="686"/>
      <c r="AP7" s="676" t="s">
        <v>239</v>
      </c>
      <c r="AQ7" s="677"/>
      <c r="AR7" s="677"/>
      <c r="AS7" s="677"/>
      <c r="AT7" s="677"/>
      <c r="AU7" s="677"/>
      <c r="AV7" s="677"/>
      <c r="AW7" s="677"/>
      <c r="AX7" s="677"/>
      <c r="AY7" s="677"/>
      <c r="AZ7" s="677"/>
      <c r="BA7" s="677"/>
      <c r="BB7" s="677"/>
      <c r="BC7" s="677"/>
      <c r="BD7" s="677"/>
      <c r="BE7" s="677"/>
      <c r="BF7" s="678"/>
      <c r="BG7" s="679">
        <v>1582804</v>
      </c>
      <c r="BH7" s="680"/>
      <c r="BI7" s="680"/>
      <c r="BJ7" s="680"/>
      <c r="BK7" s="680"/>
      <c r="BL7" s="680"/>
      <c r="BM7" s="680"/>
      <c r="BN7" s="681"/>
      <c r="BO7" s="682">
        <v>43.4</v>
      </c>
      <c r="BP7" s="682"/>
      <c r="BQ7" s="682"/>
      <c r="BR7" s="682"/>
      <c r="BS7" s="683" t="s">
        <v>127</v>
      </c>
      <c r="BT7" s="683"/>
      <c r="BU7" s="683"/>
      <c r="BV7" s="683"/>
      <c r="BW7" s="683"/>
      <c r="BX7" s="683"/>
      <c r="BY7" s="683"/>
      <c r="BZ7" s="683"/>
      <c r="CA7" s="683"/>
      <c r="CB7" s="687"/>
      <c r="CD7" s="694" t="s">
        <v>240</v>
      </c>
      <c r="CE7" s="695"/>
      <c r="CF7" s="695"/>
      <c r="CG7" s="695"/>
      <c r="CH7" s="695"/>
      <c r="CI7" s="695"/>
      <c r="CJ7" s="695"/>
      <c r="CK7" s="695"/>
      <c r="CL7" s="695"/>
      <c r="CM7" s="695"/>
      <c r="CN7" s="695"/>
      <c r="CO7" s="695"/>
      <c r="CP7" s="695"/>
      <c r="CQ7" s="696"/>
      <c r="CR7" s="679">
        <v>3334644</v>
      </c>
      <c r="CS7" s="680"/>
      <c r="CT7" s="680"/>
      <c r="CU7" s="680"/>
      <c r="CV7" s="680"/>
      <c r="CW7" s="680"/>
      <c r="CX7" s="680"/>
      <c r="CY7" s="681"/>
      <c r="CZ7" s="682">
        <v>18.2</v>
      </c>
      <c r="DA7" s="682"/>
      <c r="DB7" s="682"/>
      <c r="DC7" s="682"/>
      <c r="DD7" s="688">
        <v>1624624</v>
      </c>
      <c r="DE7" s="680"/>
      <c r="DF7" s="680"/>
      <c r="DG7" s="680"/>
      <c r="DH7" s="680"/>
      <c r="DI7" s="680"/>
      <c r="DJ7" s="680"/>
      <c r="DK7" s="680"/>
      <c r="DL7" s="680"/>
      <c r="DM7" s="680"/>
      <c r="DN7" s="680"/>
      <c r="DO7" s="680"/>
      <c r="DP7" s="681"/>
      <c r="DQ7" s="688">
        <v>1963756</v>
      </c>
      <c r="DR7" s="680"/>
      <c r="DS7" s="680"/>
      <c r="DT7" s="680"/>
      <c r="DU7" s="680"/>
      <c r="DV7" s="680"/>
      <c r="DW7" s="680"/>
      <c r="DX7" s="680"/>
      <c r="DY7" s="680"/>
      <c r="DZ7" s="680"/>
      <c r="EA7" s="680"/>
      <c r="EB7" s="680"/>
      <c r="EC7" s="689"/>
    </row>
    <row r="8" spans="2:143" ht="11.25" customHeight="1" x14ac:dyDescent="0.15">
      <c r="B8" s="676" t="s">
        <v>241</v>
      </c>
      <c r="C8" s="677"/>
      <c r="D8" s="677"/>
      <c r="E8" s="677"/>
      <c r="F8" s="677"/>
      <c r="G8" s="677"/>
      <c r="H8" s="677"/>
      <c r="I8" s="677"/>
      <c r="J8" s="677"/>
      <c r="K8" s="677"/>
      <c r="L8" s="677"/>
      <c r="M8" s="677"/>
      <c r="N8" s="677"/>
      <c r="O8" s="677"/>
      <c r="P8" s="677"/>
      <c r="Q8" s="678"/>
      <c r="R8" s="679">
        <v>8208</v>
      </c>
      <c r="S8" s="680"/>
      <c r="T8" s="680"/>
      <c r="U8" s="680"/>
      <c r="V8" s="680"/>
      <c r="W8" s="680"/>
      <c r="X8" s="680"/>
      <c r="Y8" s="681"/>
      <c r="Z8" s="682">
        <v>0</v>
      </c>
      <c r="AA8" s="682"/>
      <c r="AB8" s="682"/>
      <c r="AC8" s="682"/>
      <c r="AD8" s="683">
        <v>8208</v>
      </c>
      <c r="AE8" s="683"/>
      <c r="AF8" s="683"/>
      <c r="AG8" s="683"/>
      <c r="AH8" s="683"/>
      <c r="AI8" s="683"/>
      <c r="AJ8" s="683"/>
      <c r="AK8" s="683"/>
      <c r="AL8" s="684">
        <v>0.1</v>
      </c>
      <c r="AM8" s="685"/>
      <c r="AN8" s="685"/>
      <c r="AO8" s="686"/>
      <c r="AP8" s="676" t="s">
        <v>242</v>
      </c>
      <c r="AQ8" s="677"/>
      <c r="AR8" s="677"/>
      <c r="AS8" s="677"/>
      <c r="AT8" s="677"/>
      <c r="AU8" s="677"/>
      <c r="AV8" s="677"/>
      <c r="AW8" s="677"/>
      <c r="AX8" s="677"/>
      <c r="AY8" s="677"/>
      <c r="AZ8" s="677"/>
      <c r="BA8" s="677"/>
      <c r="BB8" s="677"/>
      <c r="BC8" s="677"/>
      <c r="BD8" s="677"/>
      <c r="BE8" s="677"/>
      <c r="BF8" s="678"/>
      <c r="BG8" s="679">
        <v>60011</v>
      </c>
      <c r="BH8" s="680"/>
      <c r="BI8" s="680"/>
      <c r="BJ8" s="680"/>
      <c r="BK8" s="680"/>
      <c r="BL8" s="680"/>
      <c r="BM8" s="680"/>
      <c r="BN8" s="681"/>
      <c r="BO8" s="682">
        <v>1.6</v>
      </c>
      <c r="BP8" s="682"/>
      <c r="BQ8" s="682"/>
      <c r="BR8" s="682"/>
      <c r="BS8" s="688" t="s">
        <v>127</v>
      </c>
      <c r="BT8" s="680"/>
      <c r="BU8" s="680"/>
      <c r="BV8" s="680"/>
      <c r="BW8" s="680"/>
      <c r="BX8" s="680"/>
      <c r="BY8" s="680"/>
      <c r="BZ8" s="680"/>
      <c r="CA8" s="680"/>
      <c r="CB8" s="689"/>
      <c r="CD8" s="694" t="s">
        <v>243</v>
      </c>
      <c r="CE8" s="695"/>
      <c r="CF8" s="695"/>
      <c r="CG8" s="695"/>
      <c r="CH8" s="695"/>
      <c r="CI8" s="695"/>
      <c r="CJ8" s="695"/>
      <c r="CK8" s="695"/>
      <c r="CL8" s="695"/>
      <c r="CM8" s="695"/>
      <c r="CN8" s="695"/>
      <c r="CO8" s="695"/>
      <c r="CP8" s="695"/>
      <c r="CQ8" s="696"/>
      <c r="CR8" s="679">
        <v>3871278</v>
      </c>
      <c r="CS8" s="680"/>
      <c r="CT8" s="680"/>
      <c r="CU8" s="680"/>
      <c r="CV8" s="680"/>
      <c r="CW8" s="680"/>
      <c r="CX8" s="680"/>
      <c r="CY8" s="681"/>
      <c r="CZ8" s="682">
        <v>21.2</v>
      </c>
      <c r="DA8" s="682"/>
      <c r="DB8" s="682"/>
      <c r="DC8" s="682"/>
      <c r="DD8" s="688">
        <v>52689</v>
      </c>
      <c r="DE8" s="680"/>
      <c r="DF8" s="680"/>
      <c r="DG8" s="680"/>
      <c r="DH8" s="680"/>
      <c r="DI8" s="680"/>
      <c r="DJ8" s="680"/>
      <c r="DK8" s="680"/>
      <c r="DL8" s="680"/>
      <c r="DM8" s="680"/>
      <c r="DN8" s="680"/>
      <c r="DO8" s="680"/>
      <c r="DP8" s="681"/>
      <c r="DQ8" s="688">
        <v>2251880</v>
      </c>
      <c r="DR8" s="680"/>
      <c r="DS8" s="680"/>
      <c r="DT8" s="680"/>
      <c r="DU8" s="680"/>
      <c r="DV8" s="680"/>
      <c r="DW8" s="680"/>
      <c r="DX8" s="680"/>
      <c r="DY8" s="680"/>
      <c r="DZ8" s="680"/>
      <c r="EA8" s="680"/>
      <c r="EB8" s="680"/>
      <c r="EC8" s="689"/>
    </row>
    <row r="9" spans="2:143" ht="11.25" customHeight="1" x14ac:dyDescent="0.15">
      <c r="B9" s="676" t="s">
        <v>244</v>
      </c>
      <c r="C9" s="677"/>
      <c r="D9" s="677"/>
      <c r="E9" s="677"/>
      <c r="F9" s="677"/>
      <c r="G9" s="677"/>
      <c r="H9" s="677"/>
      <c r="I9" s="677"/>
      <c r="J9" s="677"/>
      <c r="K9" s="677"/>
      <c r="L9" s="677"/>
      <c r="M9" s="677"/>
      <c r="N9" s="677"/>
      <c r="O9" s="677"/>
      <c r="P9" s="677"/>
      <c r="Q9" s="678"/>
      <c r="R9" s="679">
        <v>7045</v>
      </c>
      <c r="S9" s="680"/>
      <c r="T9" s="680"/>
      <c r="U9" s="680"/>
      <c r="V9" s="680"/>
      <c r="W9" s="680"/>
      <c r="X9" s="680"/>
      <c r="Y9" s="681"/>
      <c r="Z9" s="682">
        <v>0</v>
      </c>
      <c r="AA9" s="682"/>
      <c r="AB9" s="682"/>
      <c r="AC9" s="682"/>
      <c r="AD9" s="683">
        <v>7045</v>
      </c>
      <c r="AE9" s="683"/>
      <c r="AF9" s="683"/>
      <c r="AG9" s="683"/>
      <c r="AH9" s="683"/>
      <c r="AI9" s="683"/>
      <c r="AJ9" s="683"/>
      <c r="AK9" s="683"/>
      <c r="AL9" s="684">
        <v>0.1</v>
      </c>
      <c r="AM9" s="685"/>
      <c r="AN9" s="685"/>
      <c r="AO9" s="686"/>
      <c r="AP9" s="676" t="s">
        <v>245</v>
      </c>
      <c r="AQ9" s="677"/>
      <c r="AR9" s="677"/>
      <c r="AS9" s="677"/>
      <c r="AT9" s="677"/>
      <c r="AU9" s="677"/>
      <c r="AV9" s="677"/>
      <c r="AW9" s="677"/>
      <c r="AX9" s="677"/>
      <c r="AY9" s="677"/>
      <c r="AZ9" s="677"/>
      <c r="BA9" s="677"/>
      <c r="BB9" s="677"/>
      <c r="BC9" s="677"/>
      <c r="BD9" s="677"/>
      <c r="BE9" s="677"/>
      <c r="BF9" s="678"/>
      <c r="BG9" s="679">
        <v>1363227</v>
      </c>
      <c r="BH9" s="680"/>
      <c r="BI9" s="680"/>
      <c r="BJ9" s="680"/>
      <c r="BK9" s="680"/>
      <c r="BL9" s="680"/>
      <c r="BM9" s="680"/>
      <c r="BN9" s="681"/>
      <c r="BO9" s="682">
        <v>37.4</v>
      </c>
      <c r="BP9" s="682"/>
      <c r="BQ9" s="682"/>
      <c r="BR9" s="682"/>
      <c r="BS9" s="688" t="s">
        <v>127</v>
      </c>
      <c r="BT9" s="680"/>
      <c r="BU9" s="680"/>
      <c r="BV9" s="680"/>
      <c r="BW9" s="680"/>
      <c r="BX9" s="680"/>
      <c r="BY9" s="680"/>
      <c r="BZ9" s="680"/>
      <c r="CA9" s="680"/>
      <c r="CB9" s="689"/>
      <c r="CD9" s="694" t="s">
        <v>246</v>
      </c>
      <c r="CE9" s="695"/>
      <c r="CF9" s="695"/>
      <c r="CG9" s="695"/>
      <c r="CH9" s="695"/>
      <c r="CI9" s="695"/>
      <c r="CJ9" s="695"/>
      <c r="CK9" s="695"/>
      <c r="CL9" s="695"/>
      <c r="CM9" s="695"/>
      <c r="CN9" s="695"/>
      <c r="CO9" s="695"/>
      <c r="CP9" s="695"/>
      <c r="CQ9" s="696"/>
      <c r="CR9" s="679">
        <v>1045375</v>
      </c>
      <c r="CS9" s="680"/>
      <c r="CT9" s="680"/>
      <c r="CU9" s="680"/>
      <c r="CV9" s="680"/>
      <c r="CW9" s="680"/>
      <c r="CX9" s="680"/>
      <c r="CY9" s="681"/>
      <c r="CZ9" s="682">
        <v>5.7</v>
      </c>
      <c r="DA9" s="682"/>
      <c r="DB9" s="682"/>
      <c r="DC9" s="682"/>
      <c r="DD9" s="688">
        <v>321753</v>
      </c>
      <c r="DE9" s="680"/>
      <c r="DF9" s="680"/>
      <c r="DG9" s="680"/>
      <c r="DH9" s="680"/>
      <c r="DI9" s="680"/>
      <c r="DJ9" s="680"/>
      <c r="DK9" s="680"/>
      <c r="DL9" s="680"/>
      <c r="DM9" s="680"/>
      <c r="DN9" s="680"/>
      <c r="DO9" s="680"/>
      <c r="DP9" s="681"/>
      <c r="DQ9" s="688">
        <v>813015</v>
      </c>
      <c r="DR9" s="680"/>
      <c r="DS9" s="680"/>
      <c r="DT9" s="680"/>
      <c r="DU9" s="680"/>
      <c r="DV9" s="680"/>
      <c r="DW9" s="680"/>
      <c r="DX9" s="680"/>
      <c r="DY9" s="680"/>
      <c r="DZ9" s="680"/>
      <c r="EA9" s="680"/>
      <c r="EB9" s="680"/>
      <c r="EC9" s="689"/>
    </row>
    <row r="10" spans="2:143" ht="11.25" customHeight="1" x14ac:dyDescent="0.15">
      <c r="B10" s="676" t="s">
        <v>247</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127</v>
      </c>
      <c r="AA10" s="682"/>
      <c r="AB10" s="682"/>
      <c r="AC10" s="682"/>
      <c r="AD10" s="683" t="s">
        <v>127</v>
      </c>
      <c r="AE10" s="683"/>
      <c r="AF10" s="683"/>
      <c r="AG10" s="683"/>
      <c r="AH10" s="683"/>
      <c r="AI10" s="683"/>
      <c r="AJ10" s="683"/>
      <c r="AK10" s="683"/>
      <c r="AL10" s="684" t="s">
        <v>127</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68498</v>
      </c>
      <c r="BH10" s="680"/>
      <c r="BI10" s="680"/>
      <c r="BJ10" s="680"/>
      <c r="BK10" s="680"/>
      <c r="BL10" s="680"/>
      <c r="BM10" s="680"/>
      <c r="BN10" s="681"/>
      <c r="BO10" s="682">
        <v>1.9</v>
      </c>
      <c r="BP10" s="682"/>
      <c r="BQ10" s="682"/>
      <c r="BR10" s="682"/>
      <c r="BS10" s="688" t="s">
        <v>127</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v>23159</v>
      </c>
      <c r="CS10" s="680"/>
      <c r="CT10" s="680"/>
      <c r="CU10" s="680"/>
      <c r="CV10" s="680"/>
      <c r="CW10" s="680"/>
      <c r="CX10" s="680"/>
      <c r="CY10" s="681"/>
      <c r="CZ10" s="682">
        <v>0.1</v>
      </c>
      <c r="DA10" s="682"/>
      <c r="DB10" s="682"/>
      <c r="DC10" s="682"/>
      <c r="DD10" s="688" t="s">
        <v>127</v>
      </c>
      <c r="DE10" s="680"/>
      <c r="DF10" s="680"/>
      <c r="DG10" s="680"/>
      <c r="DH10" s="680"/>
      <c r="DI10" s="680"/>
      <c r="DJ10" s="680"/>
      <c r="DK10" s="680"/>
      <c r="DL10" s="680"/>
      <c r="DM10" s="680"/>
      <c r="DN10" s="680"/>
      <c r="DO10" s="680"/>
      <c r="DP10" s="681"/>
      <c r="DQ10" s="688">
        <v>22550</v>
      </c>
      <c r="DR10" s="680"/>
      <c r="DS10" s="680"/>
      <c r="DT10" s="680"/>
      <c r="DU10" s="680"/>
      <c r="DV10" s="680"/>
      <c r="DW10" s="680"/>
      <c r="DX10" s="680"/>
      <c r="DY10" s="680"/>
      <c r="DZ10" s="680"/>
      <c r="EA10" s="680"/>
      <c r="EB10" s="680"/>
      <c r="EC10" s="689"/>
    </row>
    <row r="11" spans="2:143" ht="11.25" customHeight="1" x14ac:dyDescent="0.15">
      <c r="B11" s="676" t="s">
        <v>250</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231</v>
      </c>
      <c r="AA11" s="682"/>
      <c r="AB11" s="682"/>
      <c r="AC11" s="682"/>
      <c r="AD11" s="683" t="s">
        <v>127</v>
      </c>
      <c r="AE11" s="683"/>
      <c r="AF11" s="683"/>
      <c r="AG11" s="683"/>
      <c r="AH11" s="683"/>
      <c r="AI11" s="683"/>
      <c r="AJ11" s="683"/>
      <c r="AK11" s="683"/>
      <c r="AL11" s="684" t="s">
        <v>127</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91068</v>
      </c>
      <c r="BH11" s="680"/>
      <c r="BI11" s="680"/>
      <c r="BJ11" s="680"/>
      <c r="BK11" s="680"/>
      <c r="BL11" s="680"/>
      <c r="BM11" s="680"/>
      <c r="BN11" s="681"/>
      <c r="BO11" s="682">
        <v>2.5</v>
      </c>
      <c r="BP11" s="682"/>
      <c r="BQ11" s="682"/>
      <c r="BR11" s="682"/>
      <c r="BS11" s="688" t="s">
        <v>127</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1636484</v>
      </c>
      <c r="CS11" s="680"/>
      <c r="CT11" s="680"/>
      <c r="CU11" s="680"/>
      <c r="CV11" s="680"/>
      <c r="CW11" s="680"/>
      <c r="CX11" s="680"/>
      <c r="CY11" s="681"/>
      <c r="CZ11" s="682">
        <v>9</v>
      </c>
      <c r="DA11" s="682"/>
      <c r="DB11" s="682"/>
      <c r="DC11" s="682"/>
      <c r="DD11" s="688">
        <v>1294148</v>
      </c>
      <c r="DE11" s="680"/>
      <c r="DF11" s="680"/>
      <c r="DG11" s="680"/>
      <c r="DH11" s="680"/>
      <c r="DI11" s="680"/>
      <c r="DJ11" s="680"/>
      <c r="DK11" s="680"/>
      <c r="DL11" s="680"/>
      <c r="DM11" s="680"/>
      <c r="DN11" s="680"/>
      <c r="DO11" s="680"/>
      <c r="DP11" s="681"/>
      <c r="DQ11" s="688">
        <v>315957</v>
      </c>
      <c r="DR11" s="680"/>
      <c r="DS11" s="680"/>
      <c r="DT11" s="680"/>
      <c r="DU11" s="680"/>
      <c r="DV11" s="680"/>
      <c r="DW11" s="680"/>
      <c r="DX11" s="680"/>
      <c r="DY11" s="680"/>
      <c r="DZ11" s="680"/>
      <c r="EA11" s="680"/>
      <c r="EB11" s="680"/>
      <c r="EC11" s="689"/>
    </row>
    <row r="12" spans="2:143" ht="11.25" customHeight="1" x14ac:dyDescent="0.15">
      <c r="B12" s="676" t="s">
        <v>253</v>
      </c>
      <c r="C12" s="677"/>
      <c r="D12" s="677"/>
      <c r="E12" s="677"/>
      <c r="F12" s="677"/>
      <c r="G12" s="677"/>
      <c r="H12" s="677"/>
      <c r="I12" s="677"/>
      <c r="J12" s="677"/>
      <c r="K12" s="677"/>
      <c r="L12" s="677"/>
      <c r="M12" s="677"/>
      <c r="N12" s="677"/>
      <c r="O12" s="677"/>
      <c r="P12" s="677"/>
      <c r="Q12" s="678"/>
      <c r="R12" s="679">
        <v>575380</v>
      </c>
      <c r="S12" s="680"/>
      <c r="T12" s="680"/>
      <c r="U12" s="680"/>
      <c r="V12" s="680"/>
      <c r="W12" s="680"/>
      <c r="X12" s="680"/>
      <c r="Y12" s="681"/>
      <c r="Z12" s="682">
        <v>2.9</v>
      </c>
      <c r="AA12" s="682"/>
      <c r="AB12" s="682"/>
      <c r="AC12" s="682"/>
      <c r="AD12" s="683">
        <v>575380</v>
      </c>
      <c r="AE12" s="683"/>
      <c r="AF12" s="683"/>
      <c r="AG12" s="683"/>
      <c r="AH12" s="683"/>
      <c r="AI12" s="683"/>
      <c r="AJ12" s="683"/>
      <c r="AK12" s="683"/>
      <c r="AL12" s="684">
        <v>8.6</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1524352</v>
      </c>
      <c r="BH12" s="680"/>
      <c r="BI12" s="680"/>
      <c r="BJ12" s="680"/>
      <c r="BK12" s="680"/>
      <c r="BL12" s="680"/>
      <c r="BM12" s="680"/>
      <c r="BN12" s="681"/>
      <c r="BO12" s="682">
        <v>41.8</v>
      </c>
      <c r="BP12" s="682"/>
      <c r="BQ12" s="682"/>
      <c r="BR12" s="682"/>
      <c r="BS12" s="688" t="s">
        <v>127</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233358</v>
      </c>
      <c r="CS12" s="680"/>
      <c r="CT12" s="680"/>
      <c r="CU12" s="680"/>
      <c r="CV12" s="680"/>
      <c r="CW12" s="680"/>
      <c r="CX12" s="680"/>
      <c r="CY12" s="681"/>
      <c r="CZ12" s="682">
        <v>1.3</v>
      </c>
      <c r="DA12" s="682"/>
      <c r="DB12" s="682"/>
      <c r="DC12" s="682"/>
      <c r="DD12" s="688">
        <v>24245</v>
      </c>
      <c r="DE12" s="680"/>
      <c r="DF12" s="680"/>
      <c r="DG12" s="680"/>
      <c r="DH12" s="680"/>
      <c r="DI12" s="680"/>
      <c r="DJ12" s="680"/>
      <c r="DK12" s="680"/>
      <c r="DL12" s="680"/>
      <c r="DM12" s="680"/>
      <c r="DN12" s="680"/>
      <c r="DO12" s="680"/>
      <c r="DP12" s="681"/>
      <c r="DQ12" s="688">
        <v>123672</v>
      </c>
      <c r="DR12" s="680"/>
      <c r="DS12" s="680"/>
      <c r="DT12" s="680"/>
      <c r="DU12" s="680"/>
      <c r="DV12" s="680"/>
      <c r="DW12" s="680"/>
      <c r="DX12" s="680"/>
      <c r="DY12" s="680"/>
      <c r="DZ12" s="680"/>
      <c r="EA12" s="680"/>
      <c r="EB12" s="680"/>
      <c r="EC12" s="689"/>
    </row>
    <row r="13" spans="2:143" ht="11.25" customHeight="1" x14ac:dyDescent="0.15">
      <c r="B13" s="676" t="s">
        <v>256</v>
      </c>
      <c r="C13" s="677"/>
      <c r="D13" s="677"/>
      <c r="E13" s="677"/>
      <c r="F13" s="677"/>
      <c r="G13" s="677"/>
      <c r="H13" s="677"/>
      <c r="I13" s="677"/>
      <c r="J13" s="677"/>
      <c r="K13" s="677"/>
      <c r="L13" s="677"/>
      <c r="M13" s="677"/>
      <c r="N13" s="677"/>
      <c r="O13" s="677"/>
      <c r="P13" s="677"/>
      <c r="Q13" s="678"/>
      <c r="R13" s="679" t="s">
        <v>127</v>
      </c>
      <c r="S13" s="680"/>
      <c r="T13" s="680"/>
      <c r="U13" s="680"/>
      <c r="V13" s="680"/>
      <c r="W13" s="680"/>
      <c r="X13" s="680"/>
      <c r="Y13" s="681"/>
      <c r="Z13" s="682" t="s">
        <v>127</v>
      </c>
      <c r="AA13" s="682"/>
      <c r="AB13" s="682"/>
      <c r="AC13" s="682"/>
      <c r="AD13" s="683" t="s">
        <v>127</v>
      </c>
      <c r="AE13" s="683"/>
      <c r="AF13" s="683"/>
      <c r="AG13" s="683"/>
      <c r="AH13" s="683"/>
      <c r="AI13" s="683"/>
      <c r="AJ13" s="683"/>
      <c r="AK13" s="683"/>
      <c r="AL13" s="684" t="s">
        <v>231</v>
      </c>
      <c r="AM13" s="685"/>
      <c r="AN13" s="685"/>
      <c r="AO13" s="686"/>
      <c r="AP13" s="676" t="s">
        <v>257</v>
      </c>
      <c r="AQ13" s="677"/>
      <c r="AR13" s="677"/>
      <c r="AS13" s="677"/>
      <c r="AT13" s="677"/>
      <c r="AU13" s="677"/>
      <c r="AV13" s="677"/>
      <c r="AW13" s="677"/>
      <c r="AX13" s="677"/>
      <c r="AY13" s="677"/>
      <c r="AZ13" s="677"/>
      <c r="BA13" s="677"/>
      <c r="BB13" s="677"/>
      <c r="BC13" s="677"/>
      <c r="BD13" s="677"/>
      <c r="BE13" s="677"/>
      <c r="BF13" s="678"/>
      <c r="BG13" s="679">
        <v>1521778</v>
      </c>
      <c r="BH13" s="680"/>
      <c r="BI13" s="680"/>
      <c r="BJ13" s="680"/>
      <c r="BK13" s="680"/>
      <c r="BL13" s="680"/>
      <c r="BM13" s="680"/>
      <c r="BN13" s="681"/>
      <c r="BO13" s="682">
        <v>41.7</v>
      </c>
      <c r="BP13" s="682"/>
      <c r="BQ13" s="682"/>
      <c r="BR13" s="682"/>
      <c r="BS13" s="688" t="s">
        <v>127</v>
      </c>
      <c r="BT13" s="680"/>
      <c r="BU13" s="680"/>
      <c r="BV13" s="680"/>
      <c r="BW13" s="680"/>
      <c r="BX13" s="680"/>
      <c r="BY13" s="680"/>
      <c r="BZ13" s="680"/>
      <c r="CA13" s="680"/>
      <c r="CB13" s="689"/>
      <c r="CD13" s="694" t="s">
        <v>258</v>
      </c>
      <c r="CE13" s="695"/>
      <c r="CF13" s="695"/>
      <c r="CG13" s="695"/>
      <c r="CH13" s="695"/>
      <c r="CI13" s="695"/>
      <c r="CJ13" s="695"/>
      <c r="CK13" s="695"/>
      <c r="CL13" s="695"/>
      <c r="CM13" s="695"/>
      <c r="CN13" s="695"/>
      <c r="CO13" s="695"/>
      <c r="CP13" s="695"/>
      <c r="CQ13" s="696"/>
      <c r="CR13" s="679">
        <v>5124757</v>
      </c>
      <c r="CS13" s="680"/>
      <c r="CT13" s="680"/>
      <c r="CU13" s="680"/>
      <c r="CV13" s="680"/>
      <c r="CW13" s="680"/>
      <c r="CX13" s="680"/>
      <c r="CY13" s="681"/>
      <c r="CZ13" s="682">
        <v>28</v>
      </c>
      <c r="DA13" s="682"/>
      <c r="DB13" s="682"/>
      <c r="DC13" s="682"/>
      <c r="DD13" s="688">
        <v>2235100</v>
      </c>
      <c r="DE13" s="680"/>
      <c r="DF13" s="680"/>
      <c r="DG13" s="680"/>
      <c r="DH13" s="680"/>
      <c r="DI13" s="680"/>
      <c r="DJ13" s="680"/>
      <c r="DK13" s="680"/>
      <c r="DL13" s="680"/>
      <c r="DM13" s="680"/>
      <c r="DN13" s="680"/>
      <c r="DO13" s="680"/>
      <c r="DP13" s="681"/>
      <c r="DQ13" s="688">
        <v>2788060</v>
      </c>
      <c r="DR13" s="680"/>
      <c r="DS13" s="680"/>
      <c r="DT13" s="680"/>
      <c r="DU13" s="680"/>
      <c r="DV13" s="680"/>
      <c r="DW13" s="680"/>
      <c r="DX13" s="680"/>
      <c r="DY13" s="680"/>
      <c r="DZ13" s="680"/>
      <c r="EA13" s="680"/>
      <c r="EB13" s="680"/>
      <c r="EC13" s="689"/>
    </row>
    <row r="14" spans="2:143" ht="11.25" customHeight="1" x14ac:dyDescent="0.15">
      <c r="B14" s="676" t="s">
        <v>259</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127</v>
      </c>
      <c r="AE14" s="683"/>
      <c r="AF14" s="683"/>
      <c r="AG14" s="683"/>
      <c r="AH14" s="683"/>
      <c r="AI14" s="683"/>
      <c r="AJ14" s="683"/>
      <c r="AK14" s="683"/>
      <c r="AL14" s="684" t="s">
        <v>231</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98843</v>
      </c>
      <c r="BH14" s="680"/>
      <c r="BI14" s="680"/>
      <c r="BJ14" s="680"/>
      <c r="BK14" s="680"/>
      <c r="BL14" s="680"/>
      <c r="BM14" s="680"/>
      <c r="BN14" s="681"/>
      <c r="BO14" s="682">
        <v>2.7</v>
      </c>
      <c r="BP14" s="682"/>
      <c r="BQ14" s="682"/>
      <c r="BR14" s="682"/>
      <c r="BS14" s="688" t="s">
        <v>127</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561728</v>
      </c>
      <c r="CS14" s="680"/>
      <c r="CT14" s="680"/>
      <c r="CU14" s="680"/>
      <c r="CV14" s="680"/>
      <c r="CW14" s="680"/>
      <c r="CX14" s="680"/>
      <c r="CY14" s="681"/>
      <c r="CZ14" s="682">
        <v>3.1</v>
      </c>
      <c r="DA14" s="682"/>
      <c r="DB14" s="682"/>
      <c r="DC14" s="682"/>
      <c r="DD14" s="688">
        <v>19738</v>
      </c>
      <c r="DE14" s="680"/>
      <c r="DF14" s="680"/>
      <c r="DG14" s="680"/>
      <c r="DH14" s="680"/>
      <c r="DI14" s="680"/>
      <c r="DJ14" s="680"/>
      <c r="DK14" s="680"/>
      <c r="DL14" s="680"/>
      <c r="DM14" s="680"/>
      <c r="DN14" s="680"/>
      <c r="DO14" s="680"/>
      <c r="DP14" s="681"/>
      <c r="DQ14" s="688">
        <v>522691</v>
      </c>
      <c r="DR14" s="680"/>
      <c r="DS14" s="680"/>
      <c r="DT14" s="680"/>
      <c r="DU14" s="680"/>
      <c r="DV14" s="680"/>
      <c r="DW14" s="680"/>
      <c r="DX14" s="680"/>
      <c r="DY14" s="680"/>
      <c r="DZ14" s="680"/>
      <c r="EA14" s="680"/>
      <c r="EB14" s="680"/>
      <c r="EC14" s="689"/>
    </row>
    <row r="15" spans="2:143" ht="11.25" customHeight="1" x14ac:dyDescent="0.15">
      <c r="B15" s="676" t="s">
        <v>262</v>
      </c>
      <c r="C15" s="677"/>
      <c r="D15" s="677"/>
      <c r="E15" s="677"/>
      <c r="F15" s="677"/>
      <c r="G15" s="677"/>
      <c r="H15" s="677"/>
      <c r="I15" s="677"/>
      <c r="J15" s="677"/>
      <c r="K15" s="677"/>
      <c r="L15" s="677"/>
      <c r="M15" s="677"/>
      <c r="N15" s="677"/>
      <c r="O15" s="677"/>
      <c r="P15" s="677"/>
      <c r="Q15" s="678"/>
      <c r="R15" s="679">
        <v>43893</v>
      </c>
      <c r="S15" s="680"/>
      <c r="T15" s="680"/>
      <c r="U15" s="680"/>
      <c r="V15" s="680"/>
      <c r="W15" s="680"/>
      <c r="X15" s="680"/>
      <c r="Y15" s="681"/>
      <c r="Z15" s="682">
        <v>0.2</v>
      </c>
      <c r="AA15" s="682"/>
      <c r="AB15" s="682"/>
      <c r="AC15" s="682"/>
      <c r="AD15" s="683">
        <v>43893</v>
      </c>
      <c r="AE15" s="683"/>
      <c r="AF15" s="683"/>
      <c r="AG15" s="683"/>
      <c r="AH15" s="683"/>
      <c r="AI15" s="683"/>
      <c r="AJ15" s="683"/>
      <c r="AK15" s="683"/>
      <c r="AL15" s="684">
        <v>0.7</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241869</v>
      </c>
      <c r="BH15" s="680"/>
      <c r="BI15" s="680"/>
      <c r="BJ15" s="680"/>
      <c r="BK15" s="680"/>
      <c r="BL15" s="680"/>
      <c r="BM15" s="680"/>
      <c r="BN15" s="681"/>
      <c r="BO15" s="682">
        <v>6.6</v>
      </c>
      <c r="BP15" s="682"/>
      <c r="BQ15" s="682"/>
      <c r="BR15" s="682"/>
      <c r="BS15" s="688" t="s">
        <v>127</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1364396</v>
      </c>
      <c r="CS15" s="680"/>
      <c r="CT15" s="680"/>
      <c r="CU15" s="680"/>
      <c r="CV15" s="680"/>
      <c r="CW15" s="680"/>
      <c r="CX15" s="680"/>
      <c r="CY15" s="681"/>
      <c r="CZ15" s="682">
        <v>7.5</v>
      </c>
      <c r="DA15" s="682"/>
      <c r="DB15" s="682"/>
      <c r="DC15" s="682"/>
      <c r="DD15" s="688">
        <v>238233</v>
      </c>
      <c r="DE15" s="680"/>
      <c r="DF15" s="680"/>
      <c r="DG15" s="680"/>
      <c r="DH15" s="680"/>
      <c r="DI15" s="680"/>
      <c r="DJ15" s="680"/>
      <c r="DK15" s="680"/>
      <c r="DL15" s="680"/>
      <c r="DM15" s="680"/>
      <c r="DN15" s="680"/>
      <c r="DO15" s="680"/>
      <c r="DP15" s="681"/>
      <c r="DQ15" s="688">
        <v>1014142</v>
      </c>
      <c r="DR15" s="680"/>
      <c r="DS15" s="680"/>
      <c r="DT15" s="680"/>
      <c r="DU15" s="680"/>
      <c r="DV15" s="680"/>
      <c r="DW15" s="680"/>
      <c r="DX15" s="680"/>
      <c r="DY15" s="680"/>
      <c r="DZ15" s="680"/>
      <c r="EA15" s="680"/>
      <c r="EB15" s="680"/>
      <c r="EC15" s="689"/>
    </row>
    <row r="16" spans="2:143" ht="11.25" customHeight="1" x14ac:dyDescent="0.15">
      <c r="B16" s="676" t="s">
        <v>265</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127</v>
      </c>
      <c r="AA16" s="682"/>
      <c r="AB16" s="682"/>
      <c r="AC16" s="682"/>
      <c r="AD16" s="683" t="s">
        <v>127</v>
      </c>
      <c r="AE16" s="683"/>
      <c r="AF16" s="683"/>
      <c r="AG16" s="683"/>
      <c r="AH16" s="683"/>
      <c r="AI16" s="683"/>
      <c r="AJ16" s="683"/>
      <c r="AK16" s="683"/>
      <c r="AL16" s="684" t="s">
        <v>127</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127</v>
      </c>
      <c r="BP16" s="682"/>
      <c r="BQ16" s="682"/>
      <c r="BR16" s="682"/>
      <c r="BS16" s="688" t="s">
        <v>127</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v>96768</v>
      </c>
      <c r="CS16" s="680"/>
      <c r="CT16" s="680"/>
      <c r="CU16" s="680"/>
      <c r="CV16" s="680"/>
      <c r="CW16" s="680"/>
      <c r="CX16" s="680"/>
      <c r="CY16" s="681"/>
      <c r="CZ16" s="682">
        <v>0.5</v>
      </c>
      <c r="DA16" s="682"/>
      <c r="DB16" s="682"/>
      <c r="DC16" s="682"/>
      <c r="DD16" s="688" t="s">
        <v>127</v>
      </c>
      <c r="DE16" s="680"/>
      <c r="DF16" s="680"/>
      <c r="DG16" s="680"/>
      <c r="DH16" s="680"/>
      <c r="DI16" s="680"/>
      <c r="DJ16" s="680"/>
      <c r="DK16" s="680"/>
      <c r="DL16" s="680"/>
      <c r="DM16" s="680"/>
      <c r="DN16" s="680"/>
      <c r="DO16" s="680"/>
      <c r="DP16" s="681"/>
      <c r="DQ16" s="688">
        <v>19412</v>
      </c>
      <c r="DR16" s="680"/>
      <c r="DS16" s="680"/>
      <c r="DT16" s="680"/>
      <c r="DU16" s="680"/>
      <c r="DV16" s="680"/>
      <c r="DW16" s="680"/>
      <c r="DX16" s="680"/>
      <c r="DY16" s="680"/>
      <c r="DZ16" s="680"/>
      <c r="EA16" s="680"/>
      <c r="EB16" s="680"/>
      <c r="EC16" s="689"/>
    </row>
    <row r="17" spans="2:133" ht="11.25" customHeight="1" x14ac:dyDescent="0.15">
      <c r="B17" s="676" t="s">
        <v>268</v>
      </c>
      <c r="C17" s="677"/>
      <c r="D17" s="677"/>
      <c r="E17" s="677"/>
      <c r="F17" s="677"/>
      <c r="G17" s="677"/>
      <c r="H17" s="677"/>
      <c r="I17" s="677"/>
      <c r="J17" s="677"/>
      <c r="K17" s="677"/>
      <c r="L17" s="677"/>
      <c r="M17" s="677"/>
      <c r="N17" s="677"/>
      <c r="O17" s="677"/>
      <c r="P17" s="677"/>
      <c r="Q17" s="678"/>
      <c r="R17" s="679">
        <v>33061</v>
      </c>
      <c r="S17" s="680"/>
      <c r="T17" s="680"/>
      <c r="U17" s="680"/>
      <c r="V17" s="680"/>
      <c r="W17" s="680"/>
      <c r="X17" s="680"/>
      <c r="Y17" s="681"/>
      <c r="Z17" s="682">
        <v>0.2</v>
      </c>
      <c r="AA17" s="682"/>
      <c r="AB17" s="682"/>
      <c r="AC17" s="682"/>
      <c r="AD17" s="683">
        <v>33061</v>
      </c>
      <c r="AE17" s="683"/>
      <c r="AF17" s="683"/>
      <c r="AG17" s="683"/>
      <c r="AH17" s="683"/>
      <c r="AI17" s="683"/>
      <c r="AJ17" s="683"/>
      <c r="AK17" s="683"/>
      <c r="AL17" s="684">
        <v>0.5</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127</v>
      </c>
      <c r="BP17" s="682"/>
      <c r="BQ17" s="682"/>
      <c r="BR17" s="682"/>
      <c r="BS17" s="688" t="s">
        <v>127</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866739</v>
      </c>
      <c r="CS17" s="680"/>
      <c r="CT17" s="680"/>
      <c r="CU17" s="680"/>
      <c r="CV17" s="680"/>
      <c r="CW17" s="680"/>
      <c r="CX17" s="680"/>
      <c r="CY17" s="681"/>
      <c r="CZ17" s="682">
        <v>4.7</v>
      </c>
      <c r="DA17" s="682"/>
      <c r="DB17" s="682"/>
      <c r="DC17" s="682"/>
      <c r="DD17" s="688" t="s">
        <v>127</v>
      </c>
      <c r="DE17" s="680"/>
      <c r="DF17" s="680"/>
      <c r="DG17" s="680"/>
      <c r="DH17" s="680"/>
      <c r="DI17" s="680"/>
      <c r="DJ17" s="680"/>
      <c r="DK17" s="680"/>
      <c r="DL17" s="680"/>
      <c r="DM17" s="680"/>
      <c r="DN17" s="680"/>
      <c r="DO17" s="680"/>
      <c r="DP17" s="681"/>
      <c r="DQ17" s="688">
        <v>766563</v>
      </c>
      <c r="DR17" s="680"/>
      <c r="DS17" s="680"/>
      <c r="DT17" s="680"/>
      <c r="DU17" s="680"/>
      <c r="DV17" s="680"/>
      <c r="DW17" s="680"/>
      <c r="DX17" s="680"/>
      <c r="DY17" s="680"/>
      <c r="DZ17" s="680"/>
      <c r="EA17" s="680"/>
      <c r="EB17" s="680"/>
      <c r="EC17" s="689"/>
    </row>
    <row r="18" spans="2:133" ht="11.25" customHeight="1" x14ac:dyDescent="0.15">
      <c r="B18" s="676" t="s">
        <v>271</v>
      </c>
      <c r="C18" s="677"/>
      <c r="D18" s="677"/>
      <c r="E18" s="677"/>
      <c r="F18" s="677"/>
      <c r="G18" s="677"/>
      <c r="H18" s="677"/>
      <c r="I18" s="677"/>
      <c r="J18" s="677"/>
      <c r="K18" s="677"/>
      <c r="L18" s="677"/>
      <c r="M18" s="677"/>
      <c r="N18" s="677"/>
      <c r="O18" s="677"/>
      <c r="P18" s="677"/>
      <c r="Q18" s="678"/>
      <c r="R18" s="679">
        <v>3684097</v>
      </c>
      <c r="S18" s="680"/>
      <c r="T18" s="680"/>
      <c r="U18" s="680"/>
      <c r="V18" s="680"/>
      <c r="W18" s="680"/>
      <c r="X18" s="680"/>
      <c r="Y18" s="681"/>
      <c r="Z18" s="682">
        <v>18.3</v>
      </c>
      <c r="AA18" s="682"/>
      <c r="AB18" s="682"/>
      <c r="AC18" s="682"/>
      <c r="AD18" s="683">
        <v>2365719</v>
      </c>
      <c r="AE18" s="683"/>
      <c r="AF18" s="683"/>
      <c r="AG18" s="683"/>
      <c r="AH18" s="683"/>
      <c r="AI18" s="683"/>
      <c r="AJ18" s="683"/>
      <c r="AK18" s="683"/>
      <c r="AL18" s="684">
        <v>35.5</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127</v>
      </c>
      <c r="BP18" s="682"/>
      <c r="BQ18" s="682"/>
      <c r="BR18" s="682"/>
      <c r="BS18" s="688" t="s">
        <v>127</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127</v>
      </c>
      <c r="DA18" s="682"/>
      <c r="DB18" s="682"/>
      <c r="DC18" s="682"/>
      <c r="DD18" s="688" t="s">
        <v>127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15">
      <c r="B19" s="676" t="s">
        <v>274</v>
      </c>
      <c r="C19" s="677"/>
      <c r="D19" s="677"/>
      <c r="E19" s="677"/>
      <c r="F19" s="677"/>
      <c r="G19" s="677"/>
      <c r="H19" s="677"/>
      <c r="I19" s="677"/>
      <c r="J19" s="677"/>
      <c r="K19" s="677"/>
      <c r="L19" s="677"/>
      <c r="M19" s="677"/>
      <c r="N19" s="677"/>
      <c r="O19" s="677"/>
      <c r="P19" s="677"/>
      <c r="Q19" s="678"/>
      <c r="R19" s="679">
        <v>2365719</v>
      </c>
      <c r="S19" s="680"/>
      <c r="T19" s="680"/>
      <c r="U19" s="680"/>
      <c r="V19" s="680"/>
      <c r="W19" s="680"/>
      <c r="X19" s="680"/>
      <c r="Y19" s="681"/>
      <c r="Z19" s="682">
        <v>11.7</v>
      </c>
      <c r="AA19" s="682"/>
      <c r="AB19" s="682"/>
      <c r="AC19" s="682"/>
      <c r="AD19" s="683">
        <v>2365719</v>
      </c>
      <c r="AE19" s="683"/>
      <c r="AF19" s="683"/>
      <c r="AG19" s="683"/>
      <c r="AH19" s="683"/>
      <c r="AI19" s="683"/>
      <c r="AJ19" s="683"/>
      <c r="AK19" s="683"/>
      <c r="AL19" s="684">
        <v>35.5</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v>201626</v>
      </c>
      <c r="BH19" s="680"/>
      <c r="BI19" s="680"/>
      <c r="BJ19" s="680"/>
      <c r="BK19" s="680"/>
      <c r="BL19" s="680"/>
      <c r="BM19" s="680"/>
      <c r="BN19" s="681"/>
      <c r="BO19" s="682">
        <v>5.5</v>
      </c>
      <c r="BP19" s="682"/>
      <c r="BQ19" s="682"/>
      <c r="BR19" s="682"/>
      <c r="BS19" s="688" t="s">
        <v>127</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127</v>
      </c>
      <c r="DA19" s="682"/>
      <c r="DB19" s="682"/>
      <c r="DC19" s="682"/>
      <c r="DD19" s="688" t="s">
        <v>127</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15">
      <c r="B20" s="676" t="s">
        <v>277</v>
      </c>
      <c r="C20" s="677"/>
      <c r="D20" s="677"/>
      <c r="E20" s="677"/>
      <c r="F20" s="677"/>
      <c r="G20" s="677"/>
      <c r="H20" s="677"/>
      <c r="I20" s="677"/>
      <c r="J20" s="677"/>
      <c r="K20" s="677"/>
      <c r="L20" s="677"/>
      <c r="M20" s="677"/>
      <c r="N20" s="677"/>
      <c r="O20" s="677"/>
      <c r="P20" s="677"/>
      <c r="Q20" s="678"/>
      <c r="R20" s="679">
        <v>203626</v>
      </c>
      <c r="S20" s="680"/>
      <c r="T20" s="680"/>
      <c r="U20" s="680"/>
      <c r="V20" s="680"/>
      <c r="W20" s="680"/>
      <c r="X20" s="680"/>
      <c r="Y20" s="681"/>
      <c r="Z20" s="682">
        <v>1</v>
      </c>
      <c r="AA20" s="682"/>
      <c r="AB20" s="682"/>
      <c r="AC20" s="682"/>
      <c r="AD20" s="683" t="s">
        <v>127</v>
      </c>
      <c r="AE20" s="683"/>
      <c r="AF20" s="683"/>
      <c r="AG20" s="683"/>
      <c r="AH20" s="683"/>
      <c r="AI20" s="683"/>
      <c r="AJ20" s="683"/>
      <c r="AK20" s="683"/>
      <c r="AL20" s="684" t="s">
        <v>127</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v>201626</v>
      </c>
      <c r="BH20" s="680"/>
      <c r="BI20" s="680"/>
      <c r="BJ20" s="680"/>
      <c r="BK20" s="680"/>
      <c r="BL20" s="680"/>
      <c r="BM20" s="680"/>
      <c r="BN20" s="681"/>
      <c r="BO20" s="682">
        <v>5.5</v>
      </c>
      <c r="BP20" s="682"/>
      <c r="BQ20" s="682"/>
      <c r="BR20" s="682"/>
      <c r="BS20" s="688" t="s">
        <v>127</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18283805</v>
      </c>
      <c r="CS20" s="680"/>
      <c r="CT20" s="680"/>
      <c r="CU20" s="680"/>
      <c r="CV20" s="680"/>
      <c r="CW20" s="680"/>
      <c r="CX20" s="680"/>
      <c r="CY20" s="681"/>
      <c r="CZ20" s="682">
        <v>100</v>
      </c>
      <c r="DA20" s="682"/>
      <c r="DB20" s="682"/>
      <c r="DC20" s="682"/>
      <c r="DD20" s="688">
        <v>5810530</v>
      </c>
      <c r="DE20" s="680"/>
      <c r="DF20" s="680"/>
      <c r="DG20" s="680"/>
      <c r="DH20" s="680"/>
      <c r="DI20" s="680"/>
      <c r="DJ20" s="680"/>
      <c r="DK20" s="680"/>
      <c r="DL20" s="680"/>
      <c r="DM20" s="680"/>
      <c r="DN20" s="680"/>
      <c r="DO20" s="680"/>
      <c r="DP20" s="681"/>
      <c r="DQ20" s="688">
        <v>10726817</v>
      </c>
      <c r="DR20" s="680"/>
      <c r="DS20" s="680"/>
      <c r="DT20" s="680"/>
      <c r="DU20" s="680"/>
      <c r="DV20" s="680"/>
      <c r="DW20" s="680"/>
      <c r="DX20" s="680"/>
      <c r="DY20" s="680"/>
      <c r="DZ20" s="680"/>
      <c r="EA20" s="680"/>
      <c r="EB20" s="680"/>
      <c r="EC20" s="689"/>
    </row>
    <row r="21" spans="2:133" ht="11.25" customHeight="1" x14ac:dyDescent="0.15">
      <c r="B21" s="676" t="s">
        <v>280</v>
      </c>
      <c r="C21" s="677"/>
      <c r="D21" s="677"/>
      <c r="E21" s="677"/>
      <c r="F21" s="677"/>
      <c r="G21" s="677"/>
      <c r="H21" s="677"/>
      <c r="I21" s="677"/>
      <c r="J21" s="677"/>
      <c r="K21" s="677"/>
      <c r="L21" s="677"/>
      <c r="M21" s="677"/>
      <c r="N21" s="677"/>
      <c r="O21" s="677"/>
      <c r="P21" s="677"/>
      <c r="Q21" s="678"/>
      <c r="R21" s="679">
        <v>1114752</v>
      </c>
      <c r="S21" s="680"/>
      <c r="T21" s="680"/>
      <c r="U21" s="680"/>
      <c r="V21" s="680"/>
      <c r="W21" s="680"/>
      <c r="X21" s="680"/>
      <c r="Y21" s="681"/>
      <c r="Z21" s="682">
        <v>5.5</v>
      </c>
      <c r="AA21" s="682"/>
      <c r="AB21" s="682"/>
      <c r="AC21" s="682"/>
      <c r="AD21" s="683" t="s">
        <v>127</v>
      </c>
      <c r="AE21" s="683"/>
      <c r="AF21" s="683"/>
      <c r="AG21" s="683"/>
      <c r="AH21" s="683"/>
      <c r="AI21" s="683"/>
      <c r="AJ21" s="683"/>
      <c r="AK21" s="683"/>
      <c r="AL21" s="684" t="s">
        <v>127</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v>7091</v>
      </c>
      <c r="BH21" s="680"/>
      <c r="BI21" s="680"/>
      <c r="BJ21" s="680"/>
      <c r="BK21" s="680"/>
      <c r="BL21" s="680"/>
      <c r="BM21" s="680"/>
      <c r="BN21" s="681"/>
      <c r="BO21" s="682">
        <v>0.2</v>
      </c>
      <c r="BP21" s="682"/>
      <c r="BQ21" s="682"/>
      <c r="BR21" s="682"/>
      <c r="BS21" s="688" t="s">
        <v>127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282</v>
      </c>
      <c r="C22" s="677"/>
      <c r="D22" s="677"/>
      <c r="E22" s="677"/>
      <c r="F22" s="677"/>
      <c r="G22" s="677"/>
      <c r="H22" s="677"/>
      <c r="I22" s="677"/>
      <c r="J22" s="677"/>
      <c r="K22" s="677"/>
      <c r="L22" s="677"/>
      <c r="M22" s="677"/>
      <c r="N22" s="677"/>
      <c r="O22" s="677"/>
      <c r="P22" s="677"/>
      <c r="Q22" s="678"/>
      <c r="R22" s="679">
        <v>8153238</v>
      </c>
      <c r="S22" s="680"/>
      <c r="T22" s="680"/>
      <c r="U22" s="680"/>
      <c r="V22" s="680"/>
      <c r="W22" s="680"/>
      <c r="X22" s="680"/>
      <c r="Y22" s="681"/>
      <c r="Z22" s="682">
        <v>40.5</v>
      </c>
      <c r="AA22" s="682"/>
      <c r="AB22" s="682"/>
      <c r="AC22" s="682"/>
      <c r="AD22" s="683">
        <v>6640325</v>
      </c>
      <c r="AE22" s="683"/>
      <c r="AF22" s="683"/>
      <c r="AG22" s="683"/>
      <c r="AH22" s="683"/>
      <c r="AI22" s="683"/>
      <c r="AJ22" s="683"/>
      <c r="AK22" s="683"/>
      <c r="AL22" s="684">
        <v>99.7</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127</v>
      </c>
      <c r="BP22" s="682"/>
      <c r="BQ22" s="682"/>
      <c r="BR22" s="682"/>
      <c r="BS22" s="688" t="s">
        <v>127</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285</v>
      </c>
      <c r="C23" s="677"/>
      <c r="D23" s="677"/>
      <c r="E23" s="677"/>
      <c r="F23" s="677"/>
      <c r="G23" s="677"/>
      <c r="H23" s="677"/>
      <c r="I23" s="677"/>
      <c r="J23" s="677"/>
      <c r="K23" s="677"/>
      <c r="L23" s="677"/>
      <c r="M23" s="677"/>
      <c r="N23" s="677"/>
      <c r="O23" s="677"/>
      <c r="P23" s="677"/>
      <c r="Q23" s="678"/>
      <c r="R23" s="679">
        <v>3719</v>
      </c>
      <c r="S23" s="680"/>
      <c r="T23" s="680"/>
      <c r="U23" s="680"/>
      <c r="V23" s="680"/>
      <c r="W23" s="680"/>
      <c r="X23" s="680"/>
      <c r="Y23" s="681"/>
      <c r="Z23" s="682">
        <v>0</v>
      </c>
      <c r="AA23" s="682"/>
      <c r="AB23" s="682"/>
      <c r="AC23" s="682"/>
      <c r="AD23" s="683">
        <v>3719</v>
      </c>
      <c r="AE23" s="683"/>
      <c r="AF23" s="683"/>
      <c r="AG23" s="683"/>
      <c r="AH23" s="683"/>
      <c r="AI23" s="683"/>
      <c r="AJ23" s="683"/>
      <c r="AK23" s="683"/>
      <c r="AL23" s="684">
        <v>0.1</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v>194535</v>
      </c>
      <c r="BH23" s="680"/>
      <c r="BI23" s="680"/>
      <c r="BJ23" s="680"/>
      <c r="BK23" s="680"/>
      <c r="BL23" s="680"/>
      <c r="BM23" s="680"/>
      <c r="BN23" s="681"/>
      <c r="BO23" s="682">
        <v>5.3</v>
      </c>
      <c r="BP23" s="682"/>
      <c r="BQ23" s="682"/>
      <c r="BR23" s="682"/>
      <c r="BS23" s="688" t="s">
        <v>127</v>
      </c>
      <c r="BT23" s="680"/>
      <c r="BU23" s="680"/>
      <c r="BV23" s="680"/>
      <c r="BW23" s="680"/>
      <c r="BX23" s="680"/>
      <c r="BY23" s="680"/>
      <c r="BZ23" s="680"/>
      <c r="CA23" s="680"/>
      <c r="CB23" s="689"/>
      <c r="CD23" s="661" t="s">
        <v>225</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09" t="s">
        <v>290</v>
      </c>
      <c r="DM23" s="710"/>
      <c r="DN23" s="710"/>
      <c r="DO23" s="710"/>
      <c r="DP23" s="710"/>
      <c r="DQ23" s="710"/>
      <c r="DR23" s="710"/>
      <c r="DS23" s="710"/>
      <c r="DT23" s="710"/>
      <c r="DU23" s="710"/>
      <c r="DV23" s="711"/>
      <c r="DW23" s="661" t="s">
        <v>291</v>
      </c>
      <c r="DX23" s="662"/>
      <c r="DY23" s="662"/>
      <c r="DZ23" s="662"/>
      <c r="EA23" s="662"/>
      <c r="EB23" s="662"/>
      <c r="EC23" s="663"/>
    </row>
    <row r="24" spans="2:133" ht="11.25" customHeight="1" x14ac:dyDescent="0.15">
      <c r="B24" s="676" t="s">
        <v>292</v>
      </c>
      <c r="C24" s="677"/>
      <c r="D24" s="677"/>
      <c r="E24" s="677"/>
      <c r="F24" s="677"/>
      <c r="G24" s="677"/>
      <c r="H24" s="677"/>
      <c r="I24" s="677"/>
      <c r="J24" s="677"/>
      <c r="K24" s="677"/>
      <c r="L24" s="677"/>
      <c r="M24" s="677"/>
      <c r="N24" s="677"/>
      <c r="O24" s="677"/>
      <c r="P24" s="677"/>
      <c r="Q24" s="678"/>
      <c r="R24" s="679">
        <v>63393</v>
      </c>
      <c r="S24" s="680"/>
      <c r="T24" s="680"/>
      <c r="U24" s="680"/>
      <c r="V24" s="680"/>
      <c r="W24" s="680"/>
      <c r="X24" s="680"/>
      <c r="Y24" s="681"/>
      <c r="Z24" s="682">
        <v>0.3</v>
      </c>
      <c r="AA24" s="682"/>
      <c r="AB24" s="682"/>
      <c r="AC24" s="682"/>
      <c r="AD24" s="683" t="s">
        <v>127</v>
      </c>
      <c r="AE24" s="683"/>
      <c r="AF24" s="683"/>
      <c r="AG24" s="683"/>
      <c r="AH24" s="683"/>
      <c r="AI24" s="683"/>
      <c r="AJ24" s="683"/>
      <c r="AK24" s="683"/>
      <c r="AL24" s="684" t="s">
        <v>231</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127</v>
      </c>
      <c r="BP24" s="682"/>
      <c r="BQ24" s="682"/>
      <c r="BR24" s="682"/>
      <c r="BS24" s="688" t="s">
        <v>127</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4769284</v>
      </c>
      <c r="CS24" s="669"/>
      <c r="CT24" s="669"/>
      <c r="CU24" s="669"/>
      <c r="CV24" s="669"/>
      <c r="CW24" s="669"/>
      <c r="CX24" s="669"/>
      <c r="CY24" s="670"/>
      <c r="CZ24" s="673">
        <v>26.1</v>
      </c>
      <c r="DA24" s="674"/>
      <c r="DB24" s="674"/>
      <c r="DC24" s="693"/>
      <c r="DD24" s="712">
        <v>3352650</v>
      </c>
      <c r="DE24" s="669"/>
      <c r="DF24" s="669"/>
      <c r="DG24" s="669"/>
      <c r="DH24" s="669"/>
      <c r="DI24" s="669"/>
      <c r="DJ24" s="669"/>
      <c r="DK24" s="670"/>
      <c r="DL24" s="712">
        <v>3219740</v>
      </c>
      <c r="DM24" s="669"/>
      <c r="DN24" s="669"/>
      <c r="DO24" s="669"/>
      <c r="DP24" s="669"/>
      <c r="DQ24" s="669"/>
      <c r="DR24" s="669"/>
      <c r="DS24" s="669"/>
      <c r="DT24" s="669"/>
      <c r="DU24" s="669"/>
      <c r="DV24" s="670"/>
      <c r="DW24" s="673">
        <v>45.5</v>
      </c>
      <c r="DX24" s="674"/>
      <c r="DY24" s="674"/>
      <c r="DZ24" s="674"/>
      <c r="EA24" s="674"/>
      <c r="EB24" s="674"/>
      <c r="EC24" s="675"/>
    </row>
    <row r="25" spans="2:133" ht="11.25" customHeight="1" x14ac:dyDescent="0.15">
      <c r="B25" s="676" t="s">
        <v>295</v>
      </c>
      <c r="C25" s="677"/>
      <c r="D25" s="677"/>
      <c r="E25" s="677"/>
      <c r="F25" s="677"/>
      <c r="G25" s="677"/>
      <c r="H25" s="677"/>
      <c r="I25" s="677"/>
      <c r="J25" s="677"/>
      <c r="K25" s="677"/>
      <c r="L25" s="677"/>
      <c r="M25" s="677"/>
      <c r="N25" s="677"/>
      <c r="O25" s="677"/>
      <c r="P25" s="677"/>
      <c r="Q25" s="678"/>
      <c r="R25" s="679">
        <v>230185</v>
      </c>
      <c r="S25" s="680"/>
      <c r="T25" s="680"/>
      <c r="U25" s="680"/>
      <c r="V25" s="680"/>
      <c r="W25" s="680"/>
      <c r="X25" s="680"/>
      <c r="Y25" s="681"/>
      <c r="Z25" s="682">
        <v>1.1000000000000001</v>
      </c>
      <c r="AA25" s="682"/>
      <c r="AB25" s="682"/>
      <c r="AC25" s="682"/>
      <c r="AD25" s="683">
        <v>11059</v>
      </c>
      <c r="AE25" s="683"/>
      <c r="AF25" s="683"/>
      <c r="AG25" s="683"/>
      <c r="AH25" s="683"/>
      <c r="AI25" s="683"/>
      <c r="AJ25" s="683"/>
      <c r="AK25" s="683"/>
      <c r="AL25" s="684">
        <v>0.2</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231</v>
      </c>
      <c r="BP25" s="682"/>
      <c r="BQ25" s="682"/>
      <c r="BR25" s="682"/>
      <c r="BS25" s="688" t="s">
        <v>127</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2057590</v>
      </c>
      <c r="CS25" s="715"/>
      <c r="CT25" s="715"/>
      <c r="CU25" s="715"/>
      <c r="CV25" s="715"/>
      <c r="CW25" s="715"/>
      <c r="CX25" s="715"/>
      <c r="CY25" s="716"/>
      <c r="CZ25" s="684">
        <v>11.3</v>
      </c>
      <c r="DA25" s="713"/>
      <c r="DB25" s="713"/>
      <c r="DC25" s="717"/>
      <c r="DD25" s="688">
        <v>1947390</v>
      </c>
      <c r="DE25" s="715"/>
      <c r="DF25" s="715"/>
      <c r="DG25" s="715"/>
      <c r="DH25" s="715"/>
      <c r="DI25" s="715"/>
      <c r="DJ25" s="715"/>
      <c r="DK25" s="716"/>
      <c r="DL25" s="688">
        <v>1814511</v>
      </c>
      <c r="DM25" s="715"/>
      <c r="DN25" s="715"/>
      <c r="DO25" s="715"/>
      <c r="DP25" s="715"/>
      <c r="DQ25" s="715"/>
      <c r="DR25" s="715"/>
      <c r="DS25" s="715"/>
      <c r="DT25" s="715"/>
      <c r="DU25" s="715"/>
      <c r="DV25" s="716"/>
      <c r="DW25" s="684">
        <v>25.6</v>
      </c>
      <c r="DX25" s="713"/>
      <c r="DY25" s="713"/>
      <c r="DZ25" s="713"/>
      <c r="EA25" s="713"/>
      <c r="EB25" s="713"/>
      <c r="EC25" s="714"/>
    </row>
    <row r="26" spans="2:133" ht="11.25" customHeight="1" x14ac:dyDescent="0.15">
      <c r="B26" s="676" t="s">
        <v>298</v>
      </c>
      <c r="C26" s="677"/>
      <c r="D26" s="677"/>
      <c r="E26" s="677"/>
      <c r="F26" s="677"/>
      <c r="G26" s="677"/>
      <c r="H26" s="677"/>
      <c r="I26" s="677"/>
      <c r="J26" s="677"/>
      <c r="K26" s="677"/>
      <c r="L26" s="677"/>
      <c r="M26" s="677"/>
      <c r="N26" s="677"/>
      <c r="O26" s="677"/>
      <c r="P26" s="677"/>
      <c r="Q26" s="678"/>
      <c r="R26" s="679">
        <v>16403</v>
      </c>
      <c r="S26" s="680"/>
      <c r="T26" s="680"/>
      <c r="U26" s="680"/>
      <c r="V26" s="680"/>
      <c r="W26" s="680"/>
      <c r="X26" s="680"/>
      <c r="Y26" s="681"/>
      <c r="Z26" s="682">
        <v>0.1</v>
      </c>
      <c r="AA26" s="682"/>
      <c r="AB26" s="682"/>
      <c r="AC26" s="682"/>
      <c r="AD26" s="683" t="s">
        <v>127</v>
      </c>
      <c r="AE26" s="683"/>
      <c r="AF26" s="683"/>
      <c r="AG26" s="683"/>
      <c r="AH26" s="683"/>
      <c r="AI26" s="683"/>
      <c r="AJ26" s="683"/>
      <c r="AK26" s="683"/>
      <c r="AL26" s="684" t="s">
        <v>127</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231</v>
      </c>
      <c r="BP26" s="682"/>
      <c r="BQ26" s="682"/>
      <c r="BR26" s="682"/>
      <c r="BS26" s="688" t="s">
        <v>127</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1333400</v>
      </c>
      <c r="CS26" s="680"/>
      <c r="CT26" s="680"/>
      <c r="CU26" s="680"/>
      <c r="CV26" s="680"/>
      <c r="CW26" s="680"/>
      <c r="CX26" s="680"/>
      <c r="CY26" s="681"/>
      <c r="CZ26" s="684">
        <v>7.3</v>
      </c>
      <c r="DA26" s="713"/>
      <c r="DB26" s="713"/>
      <c r="DC26" s="717"/>
      <c r="DD26" s="688">
        <v>1233493</v>
      </c>
      <c r="DE26" s="680"/>
      <c r="DF26" s="680"/>
      <c r="DG26" s="680"/>
      <c r="DH26" s="680"/>
      <c r="DI26" s="680"/>
      <c r="DJ26" s="680"/>
      <c r="DK26" s="681"/>
      <c r="DL26" s="688" t="s">
        <v>127</v>
      </c>
      <c r="DM26" s="680"/>
      <c r="DN26" s="680"/>
      <c r="DO26" s="680"/>
      <c r="DP26" s="680"/>
      <c r="DQ26" s="680"/>
      <c r="DR26" s="680"/>
      <c r="DS26" s="680"/>
      <c r="DT26" s="680"/>
      <c r="DU26" s="680"/>
      <c r="DV26" s="681"/>
      <c r="DW26" s="684" t="s">
        <v>127</v>
      </c>
      <c r="DX26" s="713"/>
      <c r="DY26" s="713"/>
      <c r="DZ26" s="713"/>
      <c r="EA26" s="713"/>
      <c r="EB26" s="713"/>
      <c r="EC26" s="714"/>
    </row>
    <row r="27" spans="2:133" ht="11.25" customHeight="1" x14ac:dyDescent="0.15">
      <c r="B27" s="676" t="s">
        <v>301</v>
      </c>
      <c r="C27" s="677"/>
      <c r="D27" s="677"/>
      <c r="E27" s="677"/>
      <c r="F27" s="677"/>
      <c r="G27" s="677"/>
      <c r="H27" s="677"/>
      <c r="I27" s="677"/>
      <c r="J27" s="677"/>
      <c r="K27" s="677"/>
      <c r="L27" s="677"/>
      <c r="M27" s="677"/>
      <c r="N27" s="677"/>
      <c r="O27" s="677"/>
      <c r="P27" s="677"/>
      <c r="Q27" s="678"/>
      <c r="R27" s="679">
        <v>1114398</v>
      </c>
      <c r="S27" s="680"/>
      <c r="T27" s="680"/>
      <c r="U27" s="680"/>
      <c r="V27" s="680"/>
      <c r="W27" s="680"/>
      <c r="X27" s="680"/>
      <c r="Y27" s="681"/>
      <c r="Z27" s="682">
        <v>5.5</v>
      </c>
      <c r="AA27" s="682"/>
      <c r="AB27" s="682"/>
      <c r="AC27" s="682"/>
      <c r="AD27" s="683" t="s">
        <v>127</v>
      </c>
      <c r="AE27" s="683"/>
      <c r="AF27" s="683"/>
      <c r="AG27" s="683"/>
      <c r="AH27" s="683"/>
      <c r="AI27" s="683"/>
      <c r="AJ27" s="683"/>
      <c r="AK27" s="683"/>
      <c r="AL27" s="684" t="s">
        <v>127</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3649494</v>
      </c>
      <c r="BH27" s="680"/>
      <c r="BI27" s="680"/>
      <c r="BJ27" s="680"/>
      <c r="BK27" s="680"/>
      <c r="BL27" s="680"/>
      <c r="BM27" s="680"/>
      <c r="BN27" s="681"/>
      <c r="BO27" s="682">
        <v>100</v>
      </c>
      <c r="BP27" s="682"/>
      <c r="BQ27" s="682"/>
      <c r="BR27" s="682"/>
      <c r="BS27" s="688" t="s">
        <v>231</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1844955</v>
      </c>
      <c r="CS27" s="715"/>
      <c r="CT27" s="715"/>
      <c r="CU27" s="715"/>
      <c r="CV27" s="715"/>
      <c r="CW27" s="715"/>
      <c r="CX27" s="715"/>
      <c r="CY27" s="716"/>
      <c r="CZ27" s="684">
        <v>10.1</v>
      </c>
      <c r="DA27" s="713"/>
      <c r="DB27" s="713"/>
      <c r="DC27" s="717"/>
      <c r="DD27" s="688">
        <v>638697</v>
      </c>
      <c r="DE27" s="715"/>
      <c r="DF27" s="715"/>
      <c r="DG27" s="715"/>
      <c r="DH27" s="715"/>
      <c r="DI27" s="715"/>
      <c r="DJ27" s="715"/>
      <c r="DK27" s="716"/>
      <c r="DL27" s="688">
        <v>638697</v>
      </c>
      <c r="DM27" s="715"/>
      <c r="DN27" s="715"/>
      <c r="DO27" s="715"/>
      <c r="DP27" s="715"/>
      <c r="DQ27" s="715"/>
      <c r="DR27" s="715"/>
      <c r="DS27" s="715"/>
      <c r="DT27" s="715"/>
      <c r="DU27" s="715"/>
      <c r="DV27" s="716"/>
      <c r="DW27" s="684">
        <v>9</v>
      </c>
      <c r="DX27" s="713"/>
      <c r="DY27" s="713"/>
      <c r="DZ27" s="713"/>
      <c r="EA27" s="713"/>
      <c r="EB27" s="713"/>
      <c r="EC27" s="714"/>
    </row>
    <row r="28" spans="2:133" ht="11.25" customHeight="1" x14ac:dyDescent="0.15">
      <c r="B28" s="721" t="s">
        <v>304</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127</v>
      </c>
      <c r="AA28" s="682"/>
      <c r="AB28" s="682"/>
      <c r="AC28" s="682"/>
      <c r="AD28" s="683" t="s">
        <v>127</v>
      </c>
      <c r="AE28" s="683"/>
      <c r="AF28" s="683"/>
      <c r="AG28" s="683"/>
      <c r="AH28" s="683"/>
      <c r="AI28" s="683"/>
      <c r="AJ28" s="683"/>
      <c r="AK28" s="683"/>
      <c r="AL28" s="684" t="s">
        <v>127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866739</v>
      </c>
      <c r="CS28" s="680"/>
      <c r="CT28" s="680"/>
      <c r="CU28" s="680"/>
      <c r="CV28" s="680"/>
      <c r="CW28" s="680"/>
      <c r="CX28" s="680"/>
      <c r="CY28" s="681"/>
      <c r="CZ28" s="684">
        <v>4.7</v>
      </c>
      <c r="DA28" s="713"/>
      <c r="DB28" s="713"/>
      <c r="DC28" s="717"/>
      <c r="DD28" s="688">
        <v>766563</v>
      </c>
      <c r="DE28" s="680"/>
      <c r="DF28" s="680"/>
      <c r="DG28" s="680"/>
      <c r="DH28" s="680"/>
      <c r="DI28" s="680"/>
      <c r="DJ28" s="680"/>
      <c r="DK28" s="681"/>
      <c r="DL28" s="688">
        <v>766532</v>
      </c>
      <c r="DM28" s="680"/>
      <c r="DN28" s="680"/>
      <c r="DO28" s="680"/>
      <c r="DP28" s="680"/>
      <c r="DQ28" s="680"/>
      <c r="DR28" s="680"/>
      <c r="DS28" s="680"/>
      <c r="DT28" s="680"/>
      <c r="DU28" s="680"/>
      <c r="DV28" s="681"/>
      <c r="DW28" s="684">
        <v>10.8</v>
      </c>
      <c r="DX28" s="713"/>
      <c r="DY28" s="713"/>
      <c r="DZ28" s="713"/>
      <c r="EA28" s="713"/>
      <c r="EB28" s="713"/>
      <c r="EC28" s="714"/>
    </row>
    <row r="29" spans="2:133" ht="11.25" customHeight="1" x14ac:dyDescent="0.15">
      <c r="B29" s="676" t="s">
        <v>306</v>
      </c>
      <c r="C29" s="677"/>
      <c r="D29" s="677"/>
      <c r="E29" s="677"/>
      <c r="F29" s="677"/>
      <c r="G29" s="677"/>
      <c r="H29" s="677"/>
      <c r="I29" s="677"/>
      <c r="J29" s="677"/>
      <c r="K29" s="677"/>
      <c r="L29" s="677"/>
      <c r="M29" s="677"/>
      <c r="N29" s="677"/>
      <c r="O29" s="677"/>
      <c r="P29" s="677"/>
      <c r="Q29" s="678"/>
      <c r="R29" s="679">
        <v>1084323</v>
      </c>
      <c r="S29" s="680"/>
      <c r="T29" s="680"/>
      <c r="U29" s="680"/>
      <c r="V29" s="680"/>
      <c r="W29" s="680"/>
      <c r="X29" s="680"/>
      <c r="Y29" s="681"/>
      <c r="Z29" s="682">
        <v>5.4</v>
      </c>
      <c r="AA29" s="682"/>
      <c r="AB29" s="682"/>
      <c r="AC29" s="682"/>
      <c r="AD29" s="683" t="s">
        <v>127</v>
      </c>
      <c r="AE29" s="683"/>
      <c r="AF29" s="683"/>
      <c r="AG29" s="683"/>
      <c r="AH29" s="683"/>
      <c r="AI29" s="683"/>
      <c r="AJ29" s="683"/>
      <c r="AK29" s="683"/>
      <c r="AL29" s="684" t="s">
        <v>127</v>
      </c>
      <c r="AM29" s="685"/>
      <c r="AN29" s="685"/>
      <c r="AO29" s="686"/>
      <c r="AP29" s="658" t="s">
        <v>225</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310</v>
      </c>
      <c r="CG29" s="695"/>
      <c r="CH29" s="695"/>
      <c r="CI29" s="695"/>
      <c r="CJ29" s="695"/>
      <c r="CK29" s="695"/>
      <c r="CL29" s="695"/>
      <c r="CM29" s="695"/>
      <c r="CN29" s="695"/>
      <c r="CO29" s="695"/>
      <c r="CP29" s="695"/>
      <c r="CQ29" s="696"/>
      <c r="CR29" s="679">
        <v>866739</v>
      </c>
      <c r="CS29" s="715"/>
      <c r="CT29" s="715"/>
      <c r="CU29" s="715"/>
      <c r="CV29" s="715"/>
      <c r="CW29" s="715"/>
      <c r="CX29" s="715"/>
      <c r="CY29" s="716"/>
      <c r="CZ29" s="684">
        <v>4.7</v>
      </c>
      <c r="DA29" s="713"/>
      <c r="DB29" s="713"/>
      <c r="DC29" s="717"/>
      <c r="DD29" s="688">
        <v>766563</v>
      </c>
      <c r="DE29" s="715"/>
      <c r="DF29" s="715"/>
      <c r="DG29" s="715"/>
      <c r="DH29" s="715"/>
      <c r="DI29" s="715"/>
      <c r="DJ29" s="715"/>
      <c r="DK29" s="716"/>
      <c r="DL29" s="688">
        <v>766532</v>
      </c>
      <c r="DM29" s="715"/>
      <c r="DN29" s="715"/>
      <c r="DO29" s="715"/>
      <c r="DP29" s="715"/>
      <c r="DQ29" s="715"/>
      <c r="DR29" s="715"/>
      <c r="DS29" s="715"/>
      <c r="DT29" s="715"/>
      <c r="DU29" s="715"/>
      <c r="DV29" s="716"/>
      <c r="DW29" s="684">
        <v>10.8</v>
      </c>
      <c r="DX29" s="713"/>
      <c r="DY29" s="713"/>
      <c r="DZ29" s="713"/>
      <c r="EA29" s="713"/>
      <c r="EB29" s="713"/>
      <c r="EC29" s="714"/>
    </row>
    <row r="30" spans="2:133" ht="11.25" customHeight="1" x14ac:dyDescent="0.15">
      <c r="B30" s="676" t="s">
        <v>311</v>
      </c>
      <c r="C30" s="677"/>
      <c r="D30" s="677"/>
      <c r="E30" s="677"/>
      <c r="F30" s="677"/>
      <c r="G30" s="677"/>
      <c r="H30" s="677"/>
      <c r="I30" s="677"/>
      <c r="J30" s="677"/>
      <c r="K30" s="677"/>
      <c r="L30" s="677"/>
      <c r="M30" s="677"/>
      <c r="N30" s="677"/>
      <c r="O30" s="677"/>
      <c r="P30" s="677"/>
      <c r="Q30" s="678"/>
      <c r="R30" s="679">
        <v>60068</v>
      </c>
      <c r="S30" s="680"/>
      <c r="T30" s="680"/>
      <c r="U30" s="680"/>
      <c r="V30" s="680"/>
      <c r="W30" s="680"/>
      <c r="X30" s="680"/>
      <c r="Y30" s="681"/>
      <c r="Z30" s="682">
        <v>0.3</v>
      </c>
      <c r="AA30" s="682"/>
      <c r="AB30" s="682"/>
      <c r="AC30" s="682"/>
      <c r="AD30" s="683">
        <v>6686</v>
      </c>
      <c r="AE30" s="683"/>
      <c r="AF30" s="683"/>
      <c r="AG30" s="683"/>
      <c r="AH30" s="683"/>
      <c r="AI30" s="683"/>
      <c r="AJ30" s="683"/>
      <c r="AK30" s="683"/>
      <c r="AL30" s="684">
        <v>0.1</v>
      </c>
      <c r="AM30" s="685"/>
      <c r="AN30" s="685"/>
      <c r="AO30" s="686"/>
      <c r="AP30" s="727" t="s">
        <v>312</v>
      </c>
      <c r="AQ30" s="728"/>
      <c r="AR30" s="728"/>
      <c r="AS30" s="728"/>
      <c r="AT30" s="733" t="s">
        <v>313</v>
      </c>
      <c r="AU30" s="230"/>
      <c r="AV30" s="230"/>
      <c r="AW30" s="230"/>
      <c r="AX30" s="665" t="s">
        <v>188</v>
      </c>
      <c r="AY30" s="666"/>
      <c r="AZ30" s="666"/>
      <c r="BA30" s="666"/>
      <c r="BB30" s="666"/>
      <c r="BC30" s="666"/>
      <c r="BD30" s="666"/>
      <c r="BE30" s="666"/>
      <c r="BF30" s="667"/>
      <c r="BG30" s="739">
        <v>98.7</v>
      </c>
      <c r="BH30" s="740"/>
      <c r="BI30" s="740"/>
      <c r="BJ30" s="740"/>
      <c r="BK30" s="740"/>
      <c r="BL30" s="740"/>
      <c r="BM30" s="674">
        <v>95</v>
      </c>
      <c r="BN30" s="740"/>
      <c r="BO30" s="740"/>
      <c r="BP30" s="740"/>
      <c r="BQ30" s="741"/>
      <c r="BR30" s="739">
        <v>98.7</v>
      </c>
      <c r="BS30" s="740"/>
      <c r="BT30" s="740"/>
      <c r="BU30" s="740"/>
      <c r="BV30" s="740"/>
      <c r="BW30" s="740"/>
      <c r="BX30" s="674">
        <v>95.1</v>
      </c>
      <c r="BY30" s="740"/>
      <c r="BZ30" s="740"/>
      <c r="CA30" s="740"/>
      <c r="CB30" s="741"/>
      <c r="CD30" s="744"/>
      <c r="CE30" s="745"/>
      <c r="CF30" s="694" t="s">
        <v>314</v>
      </c>
      <c r="CG30" s="695"/>
      <c r="CH30" s="695"/>
      <c r="CI30" s="695"/>
      <c r="CJ30" s="695"/>
      <c r="CK30" s="695"/>
      <c r="CL30" s="695"/>
      <c r="CM30" s="695"/>
      <c r="CN30" s="695"/>
      <c r="CO30" s="695"/>
      <c r="CP30" s="695"/>
      <c r="CQ30" s="696"/>
      <c r="CR30" s="679">
        <v>792751</v>
      </c>
      <c r="CS30" s="680"/>
      <c r="CT30" s="680"/>
      <c r="CU30" s="680"/>
      <c r="CV30" s="680"/>
      <c r="CW30" s="680"/>
      <c r="CX30" s="680"/>
      <c r="CY30" s="681"/>
      <c r="CZ30" s="684">
        <v>4.3</v>
      </c>
      <c r="DA30" s="713"/>
      <c r="DB30" s="713"/>
      <c r="DC30" s="717"/>
      <c r="DD30" s="688">
        <v>709016</v>
      </c>
      <c r="DE30" s="680"/>
      <c r="DF30" s="680"/>
      <c r="DG30" s="680"/>
      <c r="DH30" s="680"/>
      <c r="DI30" s="680"/>
      <c r="DJ30" s="680"/>
      <c r="DK30" s="681"/>
      <c r="DL30" s="688">
        <v>708985</v>
      </c>
      <c r="DM30" s="680"/>
      <c r="DN30" s="680"/>
      <c r="DO30" s="680"/>
      <c r="DP30" s="680"/>
      <c r="DQ30" s="680"/>
      <c r="DR30" s="680"/>
      <c r="DS30" s="680"/>
      <c r="DT30" s="680"/>
      <c r="DU30" s="680"/>
      <c r="DV30" s="681"/>
      <c r="DW30" s="684">
        <v>10</v>
      </c>
      <c r="DX30" s="713"/>
      <c r="DY30" s="713"/>
      <c r="DZ30" s="713"/>
      <c r="EA30" s="713"/>
      <c r="EB30" s="713"/>
      <c r="EC30" s="714"/>
    </row>
    <row r="31" spans="2:133" ht="11.25" customHeight="1" x14ac:dyDescent="0.15">
      <c r="B31" s="676" t="s">
        <v>315</v>
      </c>
      <c r="C31" s="677"/>
      <c r="D31" s="677"/>
      <c r="E31" s="677"/>
      <c r="F31" s="677"/>
      <c r="G31" s="677"/>
      <c r="H31" s="677"/>
      <c r="I31" s="677"/>
      <c r="J31" s="677"/>
      <c r="K31" s="677"/>
      <c r="L31" s="677"/>
      <c r="M31" s="677"/>
      <c r="N31" s="677"/>
      <c r="O31" s="677"/>
      <c r="P31" s="677"/>
      <c r="Q31" s="678"/>
      <c r="R31" s="679">
        <v>89945</v>
      </c>
      <c r="S31" s="680"/>
      <c r="T31" s="680"/>
      <c r="U31" s="680"/>
      <c r="V31" s="680"/>
      <c r="W31" s="680"/>
      <c r="X31" s="680"/>
      <c r="Y31" s="681"/>
      <c r="Z31" s="682">
        <v>0.4</v>
      </c>
      <c r="AA31" s="682"/>
      <c r="AB31" s="682"/>
      <c r="AC31" s="682"/>
      <c r="AD31" s="683" t="s">
        <v>127</v>
      </c>
      <c r="AE31" s="683"/>
      <c r="AF31" s="683"/>
      <c r="AG31" s="683"/>
      <c r="AH31" s="683"/>
      <c r="AI31" s="683"/>
      <c r="AJ31" s="683"/>
      <c r="AK31" s="683"/>
      <c r="AL31" s="684" t="s">
        <v>127</v>
      </c>
      <c r="AM31" s="685"/>
      <c r="AN31" s="685"/>
      <c r="AO31" s="686"/>
      <c r="AP31" s="729"/>
      <c r="AQ31" s="730"/>
      <c r="AR31" s="730"/>
      <c r="AS31" s="730"/>
      <c r="AT31" s="734"/>
      <c r="AU31" s="229" t="s">
        <v>316</v>
      </c>
      <c r="AV31" s="229"/>
      <c r="AW31" s="229"/>
      <c r="AX31" s="676" t="s">
        <v>317</v>
      </c>
      <c r="AY31" s="677"/>
      <c r="AZ31" s="677"/>
      <c r="BA31" s="677"/>
      <c r="BB31" s="677"/>
      <c r="BC31" s="677"/>
      <c r="BD31" s="677"/>
      <c r="BE31" s="677"/>
      <c r="BF31" s="678"/>
      <c r="BG31" s="736">
        <v>98.6</v>
      </c>
      <c r="BH31" s="715"/>
      <c r="BI31" s="715"/>
      <c r="BJ31" s="715"/>
      <c r="BK31" s="715"/>
      <c r="BL31" s="715"/>
      <c r="BM31" s="685">
        <v>96.8</v>
      </c>
      <c r="BN31" s="737"/>
      <c r="BO31" s="737"/>
      <c r="BP31" s="737"/>
      <c r="BQ31" s="738"/>
      <c r="BR31" s="736">
        <v>98.6</v>
      </c>
      <c r="BS31" s="715"/>
      <c r="BT31" s="715"/>
      <c r="BU31" s="715"/>
      <c r="BV31" s="715"/>
      <c r="BW31" s="715"/>
      <c r="BX31" s="685">
        <v>97</v>
      </c>
      <c r="BY31" s="737"/>
      <c r="BZ31" s="737"/>
      <c r="CA31" s="737"/>
      <c r="CB31" s="738"/>
      <c r="CD31" s="744"/>
      <c r="CE31" s="745"/>
      <c r="CF31" s="694" t="s">
        <v>318</v>
      </c>
      <c r="CG31" s="695"/>
      <c r="CH31" s="695"/>
      <c r="CI31" s="695"/>
      <c r="CJ31" s="695"/>
      <c r="CK31" s="695"/>
      <c r="CL31" s="695"/>
      <c r="CM31" s="695"/>
      <c r="CN31" s="695"/>
      <c r="CO31" s="695"/>
      <c r="CP31" s="695"/>
      <c r="CQ31" s="696"/>
      <c r="CR31" s="679">
        <v>73988</v>
      </c>
      <c r="CS31" s="715"/>
      <c r="CT31" s="715"/>
      <c r="CU31" s="715"/>
      <c r="CV31" s="715"/>
      <c r="CW31" s="715"/>
      <c r="CX31" s="715"/>
      <c r="CY31" s="716"/>
      <c r="CZ31" s="684">
        <v>0.4</v>
      </c>
      <c r="DA31" s="713"/>
      <c r="DB31" s="713"/>
      <c r="DC31" s="717"/>
      <c r="DD31" s="688">
        <v>57547</v>
      </c>
      <c r="DE31" s="715"/>
      <c r="DF31" s="715"/>
      <c r="DG31" s="715"/>
      <c r="DH31" s="715"/>
      <c r="DI31" s="715"/>
      <c r="DJ31" s="715"/>
      <c r="DK31" s="716"/>
      <c r="DL31" s="688">
        <v>57547</v>
      </c>
      <c r="DM31" s="715"/>
      <c r="DN31" s="715"/>
      <c r="DO31" s="715"/>
      <c r="DP31" s="715"/>
      <c r="DQ31" s="715"/>
      <c r="DR31" s="715"/>
      <c r="DS31" s="715"/>
      <c r="DT31" s="715"/>
      <c r="DU31" s="715"/>
      <c r="DV31" s="716"/>
      <c r="DW31" s="684">
        <v>0.8</v>
      </c>
      <c r="DX31" s="713"/>
      <c r="DY31" s="713"/>
      <c r="DZ31" s="713"/>
      <c r="EA31" s="713"/>
      <c r="EB31" s="713"/>
      <c r="EC31" s="714"/>
    </row>
    <row r="32" spans="2:133" ht="11.25" customHeight="1" x14ac:dyDescent="0.15">
      <c r="B32" s="676" t="s">
        <v>319</v>
      </c>
      <c r="C32" s="677"/>
      <c r="D32" s="677"/>
      <c r="E32" s="677"/>
      <c r="F32" s="677"/>
      <c r="G32" s="677"/>
      <c r="H32" s="677"/>
      <c r="I32" s="677"/>
      <c r="J32" s="677"/>
      <c r="K32" s="677"/>
      <c r="L32" s="677"/>
      <c r="M32" s="677"/>
      <c r="N32" s="677"/>
      <c r="O32" s="677"/>
      <c r="P32" s="677"/>
      <c r="Q32" s="678"/>
      <c r="R32" s="679">
        <v>5533804</v>
      </c>
      <c r="S32" s="680"/>
      <c r="T32" s="680"/>
      <c r="U32" s="680"/>
      <c r="V32" s="680"/>
      <c r="W32" s="680"/>
      <c r="X32" s="680"/>
      <c r="Y32" s="681"/>
      <c r="Z32" s="682">
        <v>27.5</v>
      </c>
      <c r="AA32" s="682"/>
      <c r="AB32" s="682"/>
      <c r="AC32" s="682"/>
      <c r="AD32" s="683" t="s">
        <v>127</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320</v>
      </c>
      <c r="AY32" s="725"/>
      <c r="AZ32" s="725"/>
      <c r="BA32" s="725"/>
      <c r="BB32" s="725"/>
      <c r="BC32" s="725"/>
      <c r="BD32" s="725"/>
      <c r="BE32" s="725"/>
      <c r="BF32" s="726"/>
      <c r="BG32" s="748">
        <v>98.5</v>
      </c>
      <c r="BH32" s="749"/>
      <c r="BI32" s="749"/>
      <c r="BJ32" s="749"/>
      <c r="BK32" s="749"/>
      <c r="BL32" s="749"/>
      <c r="BM32" s="750">
        <v>92.5</v>
      </c>
      <c r="BN32" s="749"/>
      <c r="BO32" s="749"/>
      <c r="BP32" s="749"/>
      <c r="BQ32" s="751"/>
      <c r="BR32" s="748">
        <v>98.5</v>
      </c>
      <c r="BS32" s="749"/>
      <c r="BT32" s="749"/>
      <c r="BU32" s="749"/>
      <c r="BV32" s="749"/>
      <c r="BW32" s="749"/>
      <c r="BX32" s="750">
        <v>92.3</v>
      </c>
      <c r="BY32" s="749"/>
      <c r="BZ32" s="749"/>
      <c r="CA32" s="749"/>
      <c r="CB32" s="751"/>
      <c r="CD32" s="746"/>
      <c r="CE32" s="747"/>
      <c r="CF32" s="694" t="s">
        <v>321</v>
      </c>
      <c r="CG32" s="695"/>
      <c r="CH32" s="695"/>
      <c r="CI32" s="695"/>
      <c r="CJ32" s="695"/>
      <c r="CK32" s="695"/>
      <c r="CL32" s="695"/>
      <c r="CM32" s="695"/>
      <c r="CN32" s="695"/>
      <c r="CO32" s="695"/>
      <c r="CP32" s="695"/>
      <c r="CQ32" s="696"/>
      <c r="CR32" s="679" t="s">
        <v>127</v>
      </c>
      <c r="CS32" s="680"/>
      <c r="CT32" s="680"/>
      <c r="CU32" s="680"/>
      <c r="CV32" s="680"/>
      <c r="CW32" s="680"/>
      <c r="CX32" s="680"/>
      <c r="CY32" s="681"/>
      <c r="CZ32" s="684" t="s">
        <v>127</v>
      </c>
      <c r="DA32" s="713"/>
      <c r="DB32" s="713"/>
      <c r="DC32" s="717"/>
      <c r="DD32" s="688" t="s">
        <v>127</v>
      </c>
      <c r="DE32" s="680"/>
      <c r="DF32" s="680"/>
      <c r="DG32" s="680"/>
      <c r="DH32" s="680"/>
      <c r="DI32" s="680"/>
      <c r="DJ32" s="680"/>
      <c r="DK32" s="681"/>
      <c r="DL32" s="688" t="s">
        <v>127</v>
      </c>
      <c r="DM32" s="680"/>
      <c r="DN32" s="680"/>
      <c r="DO32" s="680"/>
      <c r="DP32" s="680"/>
      <c r="DQ32" s="680"/>
      <c r="DR32" s="680"/>
      <c r="DS32" s="680"/>
      <c r="DT32" s="680"/>
      <c r="DU32" s="680"/>
      <c r="DV32" s="681"/>
      <c r="DW32" s="684" t="s">
        <v>127</v>
      </c>
      <c r="DX32" s="713"/>
      <c r="DY32" s="713"/>
      <c r="DZ32" s="713"/>
      <c r="EA32" s="713"/>
      <c r="EB32" s="713"/>
      <c r="EC32" s="714"/>
    </row>
    <row r="33" spans="2:133" ht="11.25" customHeight="1" x14ac:dyDescent="0.15">
      <c r="B33" s="676" t="s">
        <v>322</v>
      </c>
      <c r="C33" s="677"/>
      <c r="D33" s="677"/>
      <c r="E33" s="677"/>
      <c r="F33" s="677"/>
      <c r="G33" s="677"/>
      <c r="H33" s="677"/>
      <c r="I33" s="677"/>
      <c r="J33" s="677"/>
      <c r="K33" s="677"/>
      <c r="L33" s="677"/>
      <c r="M33" s="677"/>
      <c r="N33" s="677"/>
      <c r="O33" s="677"/>
      <c r="P33" s="677"/>
      <c r="Q33" s="678"/>
      <c r="R33" s="679">
        <v>2556250</v>
      </c>
      <c r="S33" s="680"/>
      <c r="T33" s="680"/>
      <c r="U33" s="680"/>
      <c r="V33" s="680"/>
      <c r="W33" s="680"/>
      <c r="X33" s="680"/>
      <c r="Y33" s="681"/>
      <c r="Z33" s="682">
        <v>12.7</v>
      </c>
      <c r="AA33" s="682"/>
      <c r="AB33" s="682"/>
      <c r="AC33" s="682"/>
      <c r="AD33" s="683" t="s">
        <v>127</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323</v>
      </c>
      <c r="CE33" s="695"/>
      <c r="CF33" s="695"/>
      <c r="CG33" s="695"/>
      <c r="CH33" s="695"/>
      <c r="CI33" s="695"/>
      <c r="CJ33" s="695"/>
      <c r="CK33" s="695"/>
      <c r="CL33" s="695"/>
      <c r="CM33" s="695"/>
      <c r="CN33" s="695"/>
      <c r="CO33" s="695"/>
      <c r="CP33" s="695"/>
      <c r="CQ33" s="696"/>
      <c r="CR33" s="679">
        <v>7607223</v>
      </c>
      <c r="CS33" s="715"/>
      <c r="CT33" s="715"/>
      <c r="CU33" s="715"/>
      <c r="CV33" s="715"/>
      <c r="CW33" s="715"/>
      <c r="CX33" s="715"/>
      <c r="CY33" s="716"/>
      <c r="CZ33" s="684">
        <v>41.6</v>
      </c>
      <c r="DA33" s="713"/>
      <c r="DB33" s="713"/>
      <c r="DC33" s="717"/>
      <c r="DD33" s="688">
        <v>5810055</v>
      </c>
      <c r="DE33" s="715"/>
      <c r="DF33" s="715"/>
      <c r="DG33" s="715"/>
      <c r="DH33" s="715"/>
      <c r="DI33" s="715"/>
      <c r="DJ33" s="715"/>
      <c r="DK33" s="716"/>
      <c r="DL33" s="688">
        <v>3490215</v>
      </c>
      <c r="DM33" s="715"/>
      <c r="DN33" s="715"/>
      <c r="DO33" s="715"/>
      <c r="DP33" s="715"/>
      <c r="DQ33" s="715"/>
      <c r="DR33" s="715"/>
      <c r="DS33" s="715"/>
      <c r="DT33" s="715"/>
      <c r="DU33" s="715"/>
      <c r="DV33" s="716"/>
      <c r="DW33" s="684">
        <v>49.3</v>
      </c>
      <c r="DX33" s="713"/>
      <c r="DY33" s="713"/>
      <c r="DZ33" s="713"/>
      <c r="EA33" s="713"/>
      <c r="EB33" s="713"/>
      <c r="EC33" s="714"/>
    </row>
    <row r="34" spans="2:133" ht="11.25" customHeight="1" x14ac:dyDescent="0.15">
      <c r="B34" s="676" t="s">
        <v>324</v>
      </c>
      <c r="C34" s="677"/>
      <c r="D34" s="677"/>
      <c r="E34" s="677"/>
      <c r="F34" s="677"/>
      <c r="G34" s="677"/>
      <c r="H34" s="677"/>
      <c r="I34" s="677"/>
      <c r="J34" s="677"/>
      <c r="K34" s="677"/>
      <c r="L34" s="677"/>
      <c r="M34" s="677"/>
      <c r="N34" s="677"/>
      <c r="O34" s="677"/>
      <c r="P34" s="677"/>
      <c r="Q34" s="678"/>
      <c r="R34" s="679">
        <v>492450</v>
      </c>
      <c r="S34" s="680"/>
      <c r="T34" s="680"/>
      <c r="U34" s="680"/>
      <c r="V34" s="680"/>
      <c r="W34" s="680"/>
      <c r="X34" s="680"/>
      <c r="Y34" s="681"/>
      <c r="Z34" s="682">
        <v>2.4</v>
      </c>
      <c r="AA34" s="682"/>
      <c r="AB34" s="682"/>
      <c r="AC34" s="682"/>
      <c r="AD34" s="683">
        <v>116</v>
      </c>
      <c r="AE34" s="683"/>
      <c r="AF34" s="683"/>
      <c r="AG34" s="683"/>
      <c r="AH34" s="683"/>
      <c r="AI34" s="683"/>
      <c r="AJ34" s="683"/>
      <c r="AK34" s="683"/>
      <c r="AL34" s="684">
        <v>0</v>
      </c>
      <c r="AM34" s="685"/>
      <c r="AN34" s="685"/>
      <c r="AO34" s="686"/>
      <c r="AP34" s="234"/>
      <c r="AQ34" s="658" t="s">
        <v>325</v>
      </c>
      <c r="AR34" s="659"/>
      <c r="AS34" s="659"/>
      <c r="AT34" s="659"/>
      <c r="AU34" s="659"/>
      <c r="AV34" s="659"/>
      <c r="AW34" s="659"/>
      <c r="AX34" s="659"/>
      <c r="AY34" s="659"/>
      <c r="AZ34" s="659"/>
      <c r="BA34" s="659"/>
      <c r="BB34" s="659"/>
      <c r="BC34" s="659"/>
      <c r="BD34" s="659"/>
      <c r="BE34" s="659"/>
      <c r="BF34" s="660"/>
      <c r="BG34" s="658" t="s">
        <v>326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327</v>
      </c>
      <c r="CE34" s="695"/>
      <c r="CF34" s="695"/>
      <c r="CG34" s="695"/>
      <c r="CH34" s="695"/>
      <c r="CI34" s="695"/>
      <c r="CJ34" s="695"/>
      <c r="CK34" s="695"/>
      <c r="CL34" s="695"/>
      <c r="CM34" s="695"/>
      <c r="CN34" s="695"/>
      <c r="CO34" s="695"/>
      <c r="CP34" s="695"/>
      <c r="CQ34" s="696"/>
      <c r="CR34" s="679">
        <v>2072713</v>
      </c>
      <c r="CS34" s="680"/>
      <c r="CT34" s="680"/>
      <c r="CU34" s="680"/>
      <c r="CV34" s="680"/>
      <c r="CW34" s="680"/>
      <c r="CX34" s="680"/>
      <c r="CY34" s="681"/>
      <c r="CZ34" s="684">
        <v>11.3</v>
      </c>
      <c r="DA34" s="713"/>
      <c r="DB34" s="713"/>
      <c r="DC34" s="717"/>
      <c r="DD34" s="688">
        <v>1407323</v>
      </c>
      <c r="DE34" s="680"/>
      <c r="DF34" s="680"/>
      <c r="DG34" s="680"/>
      <c r="DH34" s="680"/>
      <c r="DI34" s="680"/>
      <c r="DJ34" s="680"/>
      <c r="DK34" s="681"/>
      <c r="DL34" s="688">
        <v>1079906</v>
      </c>
      <c r="DM34" s="680"/>
      <c r="DN34" s="680"/>
      <c r="DO34" s="680"/>
      <c r="DP34" s="680"/>
      <c r="DQ34" s="680"/>
      <c r="DR34" s="680"/>
      <c r="DS34" s="680"/>
      <c r="DT34" s="680"/>
      <c r="DU34" s="680"/>
      <c r="DV34" s="681"/>
      <c r="DW34" s="684">
        <v>15.3</v>
      </c>
      <c r="DX34" s="713"/>
      <c r="DY34" s="713"/>
      <c r="DZ34" s="713"/>
      <c r="EA34" s="713"/>
      <c r="EB34" s="713"/>
      <c r="EC34" s="714"/>
    </row>
    <row r="35" spans="2:133" ht="11.25" customHeight="1" x14ac:dyDescent="0.15">
      <c r="B35" s="676" t="s">
        <v>328</v>
      </c>
      <c r="C35" s="677"/>
      <c r="D35" s="677"/>
      <c r="E35" s="677"/>
      <c r="F35" s="677"/>
      <c r="G35" s="677"/>
      <c r="H35" s="677"/>
      <c r="I35" s="677"/>
      <c r="J35" s="677"/>
      <c r="K35" s="677"/>
      <c r="L35" s="677"/>
      <c r="M35" s="677"/>
      <c r="N35" s="677"/>
      <c r="O35" s="677"/>
      <c r="P35" s="677"/>
      <c r="Q35" s="678"/>
      <c r="R35" s="679">
        <v>757500</v>
      </c>
      <c r="S35" s="680"/>
      <c r="T35" s="680"/>
      <c r="U35" s="680"/>
      <c r="V35" s="680"/>
      <c r="W35" s="680"/>
      <c r="X35" s="680"/>
      <c r="Y35" s="681"/>
      <c r="Z35" s="682">
        <v>3.8</v>
      </c>
      <c r="AA35" s="682"/>
      <c r="AB35" s="682"/>
      <c r="AC35" s="682"/>
      <c r="AD35" s="683" t="s">
        <v>127</v>
      </c>
      <c r="AE35" s="683"/>
      <c r="AF35" s="683"/>
      <c r="AG35" s="683"/>
      <c r="AH35" s="683"/>
      <c r="AI35" s="683"/>
      <c r="AJ35" s="683"/>
      <c r="AK35" s="683"/>
      <c r="AL35" s="684" t="s">
        <v>127</v>
      </c>
      <c r="AM35" s="685"/>
      <c r="AN35" s="685"/>
      <c r="AO35" s="686"/>
      <c r="AP35" s="234"/>
      <c r="AQ35" s="752" t="s">
        <v>329</v>
      </c>
      <c r="AR35" s="753"/>
      <c r="AS35" s="753"/>
      <c r="AT35" s="753"/>
      <c r="AU35" s="753"/>
      <c r="AV35" s="753"/>
      <c r="AW35" s="753"/>
      <c r="AX35" s="753"/>
      <c r="AY35" s="754"/>
      <c r="AZ35" s="668">
        <v>1719017</v>
      </c>
      <c r="BA35" s="669"/>
      <c r="BB35" s="669"/>
      <c r="BC35" s="669"/>
      <c r="BD35" s="669"/>
      <c r="BE35" s="669"/>
      <c r="BF35" s="755"/>
      <c r="BG35" s="690" t="s">
        <v>330</v>
      </c>
      <c r="BH35" s="691"/>
      <c r="BI35" s="691"/>
      <c r="BJ35" s="691"/>
      <c r="BK35" s="691"/>
      <c r="BL35" s="691"/>
      <c r="BM35" s="691"/>
      <c r="BN35" s="691"/>
      <c r="BO35" s="691"/>
      <c r="BP35" s="691"/>
      <c r="BQ35" s="691"/>
      <c r="BR35" s="691"/>
      <c r="BS35" s="691"/>
      <c r="BT35" s="691"/>
      <c r="BU35" s="692"/>
      <c r="BV35" s="668">
        <v>28732</v>
      </c>
      <c r="BW35" s="669"/>
      <c r="BX35" s="669"/>
      <c r="BY35" s="669"/>
      <c r="BZ35" s="669"/>
      <c r="CA35" s="669"/>
      <c r="CB35" s="755"/>
      <c r="CD35" s="694" t="s">
        <v>331</v>
      </c>
      <c r="CE35" s="695"/>
      <c r="CF35" s="695"/>
      <c r="CG35" s="695"/>
      <c r="CH35" s="695"/>
      <c r="CI35" s="695"/>
      <c r="CJ35" s="695"/>
      <c r="CK35" s="695"/>
      <c r="CL35" s="695"/>
      <c r="CM35" s="695"/>
      <c r="CN35" s="695"/>
      <c r="CO35" s="695"/>
      <c r="CP35" s="695"/>
      <c r="CQ35" s="696"/>
      <c r="CR35" s="679">
        <v>42848</v>
      </c>
      <c r="CS35" s="715"/>
      <c r="CT35" s="715"/>
      <c r="CU35" s="715"/>
      <c r="CV35" s="715"/>
      <c r="CW35" s="715"/>
      <c r="CX35" s="715"/>
      <c r="CY35" s="716"/>
      <c r="CZ35" s="684">
        <v>0.2</v>
      </c>
      <c r="DA35" s="713"/>
      <c r="DB35" s="713"/>
      <c r="DC35" s="717"/>
      <c r="DD35" s="688">
        <v>37180</v>
      </c>
      <c r="DE35" s="715"/>
      <c r="DF35" s="715"/>
      <c r="DG35" s="715"/>
      <c r="DH35" s="715"/>
      <c r="DI35" s="715"/>
      <c r="DJ35" s="715"/>
      <c r="DK35" s="716"/>
      <c r="DL35" s="688">
        <v>37180</v>
      </c>
      <c r="DM35" s="715"/>
      <c r="DN35" s="715"/>
      <c r="DO35" s="715"/>
      <c r="DP35" s="715"/>
      <c r="DQ35" s="715"/>
      <c r="DR35" s="715"/>
      <c r="DS35" s="715"/>
      <c r="DT35" s="715"/>
      <c r="DU35" s="715"/>
      <c r="DV35" s="716"/>
      <c r="DW35" s="684">
        <v>0.5</v>
      </c>
      <c r="DX35" s="713"/>
      <c r="DY35" s="713"/>
      <c r="DZ35" s="713"/>
      <c r="EA35" s="713"/>
      <c r="EB35" s="713"/>
      <c r="EC35" s="714"/>
    </row>
    <row r="36" spans="2:133" ht="11.25" customHeight="1" x14ac:dyDescent="0.15">
      <c r="B36" s="676" t="s">
        <v>332</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127</v>
      </c>
      <c r="AA36" s="682"/>
      <c r="AB36" s="682"/>
      <c r="AC36" s="682"/>
      <c r="AD36" s="683" t="s">
        <v>127</v>
      </c>
      <c r="AE36" s="683"/>
      <c r="AF36" s="683"/>
      <c r="AG36" s="683"/>
      <c r="AH36" s="683"/>
      <c r="AI36" s="683"/>
      <c r="AJ36" s="683"/>
      <c r="AK36" s="683"/>
      <c r="AL36" s="684" t="s">
        <v>127</v>
      </c>
      <c r="AM36" s="685"/>
      <c r="AN36" s="685"/>
      <c r="AO36" s="686"/>
      <c r="AQ36" s="756" t="s">
        <v>333</v>
      </c>
      <c r="AR36" s="757"/>
      <c r="AS36" s="757"/>
      <c r="AT36" s="757"/>
      <c r="AU36" s="757"/>
      <c r="AV36" s="757"/>
      <c r="AW36" s="757"/>
      <c r="AX36" s="757"/>
      <c r="AY36" s="758"/>
      <c r="AZ36" s="679">
        <v>619204</v>
      </c>
      <c r="BA36" s="680"/>
      <c r="BB36" s="680"/>
      <c r="BC36" s="680"/>
      <c r="BD36" s="715"/>
      <c r="BE36" s="715"/>
      <c r="BF36" s="738"/>
      <c r="BG36" s="694" t="s">
        <v>334</v>
      </c>
      <c r="BH36" s="695"/>
      <c r="BI36" s="695"/>
      <c r="BJ36" s="695"/>
      <c r="BK36" s="695"/>
      <c r="BL36" s="695"/>
      <c r="BM36" s="695"/>
      <c r="BN36" s="695"/>
      <c r="BO36" s="695"/>
      <c r="BP36" s="695"/>
      <c r="BQ36" s="695"/>
      <c r="BR36" s="695"/>
      <c r="BS36" s="695"/>
      <c r="BT36" s="695"/>
      <c r="BU36" s="696"/>
      <c r="BV36" s="679">
        <v>18241</v>
      </c>
      <c r="BW36" s="680"/>
      <c r="BX36" s="680"/>
      <c r="BY36" s="680"/>
      <c r="BZ36" s="680"/>
      <c r="CA36" s="680"/>
      <c r="CB36" s="689"/>
      <c r="CD36" s="694" t="s">
        <v>335</v>
      </c>
      <c r="CE36" s="695"/>
      <c r="CF36" s="695"/>
      <c r="CG36" s="695"/>
      <c r="CH36" s="695"/>
      <c r="CI36" s="695"/>
      <c r="CJ36" s="695"/>
      <c r="CK36" s="695"/>
      <c r="CL36" s="695"/>
      <c r="CM36" s="695"/>
      <c r="CN36" s="695"/>
      <c r="CO36" s="695"/>
      <c r="CP36" s="695"/>
      <c r="CQ36" s="696"/>
      <c r="CR36" s="679">
        <v>1576387</v>
      </c>
      <c r="CS36" s="680"/>
      <c r="CT36" s="680"/>
      <c r="CU36" s="680"/>
      <c r="CV36" s="680"/>
      <c r="CW36" s="680"/>
      <c r="CX36" s="680"/>
      <c r="CY36" s="681"/>
      <c r="CZ36" s="684">
        <v>8.6</v>
      </c>
      <c r="DA36" s="713"/>
      <c r="DB36" s="713"/>
      <c r="DC36" s="717"/>
      <c r="DD36" s="688">
        <v>1203623</v>
      </c>
      <c r="DE36" s="680"/>
      <c r="DF36" s="680"/>
      <c r="DG36" s="680"/>
      <c r="DH36" s="680"/>
      <c r="DI36" s="680"/>
      <c r="DJ36" s="680"/>
      <c r="DK36" s="681"/>
      <c r="DL36" s="688">
        <v>974881</v>
      </c>
      <c r="DM36" s="680"/>
      <c r="DN36" s="680"/>
      <c r="DO36" s="680"/>
      <c r="DP36" s="680"/>
      <c r="DQ36" s="680"/>
      <c r="DR36" s="680"/>
      <c r="DS36" s="680"/>
      <c r="DT36" s="680"/>
      <c r="DU36" s="680"/>
      <c r="DV36" s="681"/>
      <c r="DW36" s="684">
        <v>13.8</v>
      </c>
      <c r="DX36" s="713"/>
      <c r="DY36" s="713"/>
      <c r="DZ36" s="713"/>
      <c r="EA36" s="713"/>
      <c r="EB36" s="713"/>
      <c r="EC36" s="714"/>
    </row>
    <row r="37" spans="2:133" ht="11.25" customHeight="1" x14ac:dyDescent="0.15">
      <c r="B37" s="676" t="s">
        <v>336</v>
      </c>
      <c r="C37" s="677"/>
      <c r="D37" s="677"/>
      <c r="E37" s="677"/>
      <c r="F37" s="677"/>
      <c r="G37" s="677"/>
      <c r="H37" s="677"/>
      <c r="I37" s="677"/>
      <c r="J37" s="677"/>
      <c r="K37" s="677"/>
      <c r="L37" s="677"/>
      <c r="M37" s="677"/>
      <c r="N37" s="677"/>
      <c r="O37" s="677"/>
      <c r="P37" s="677"/>
      <c r="Q37" s="678"/>
      <c r="R37" s="679">
        <v>415800</v>
      </c>
      <c r="S37" s="680"/>
      <c r="T37" s="680"/>
      <c r="U37" s="680"/>
      <c r="V37" s="680"/>
      <c r="W37" s="680"/>
      <c r="X37" s="680"/>
      <c r="Y37" s="681"/>
      <c r="Z37" s="682">
        <v>2.1</v>
      </c>
      <c r="AA37" s="682"/>
      <c r="AB37" s="682"/>
      <c r="AC37" s="682"/>
      <c r="AD37" s="683" t="s">
        <v>127</v>
      </c>
      <c r="AE37" s="683"/>
      <c r="AF37" s="683"/>
      <c r="AG37" s="683"/>
      <c r="AH37" s="683"/>
      <c r="AI37" s="683"/>
      <c r="AJ37" s="683"/>
      <c r="AK37" s="683"/>
      <c r="AL37" s="684" t="s">
        <v>127</v>
      </c>
      <c r="AM37" s="685"/>
      <c r="AN37" s="685"/>
      <c r="AO37" s="686"/>
      <c r="AQ37" s="756" t="s">
        <v>337</v>
      </c>
      <c r="AR37" s="757"/>
      <c r="AS37" s="757"/>
      <c r="AT37" s="757"/>
      <c r="AU37" s="757"/>
      <c r="AV37" s="757"/>
      <c r="AW37" s="757"/>
      <c r="AX37" s="757"/>
      <c r="AY37" s="758"/>
      <c r="AZ37" s="679">
        <v>10830</v>
      </c>
      <c r="BA37" s="680"/>
      <c r="BB37" s="680"/>
      <c r="BC37" s="680"/>
      <c r="BD37" s="715"/>
      <c r="BE37" s="715"/>
      <c r="BF37" s="738"/>
      <c r="BG37" s="694" t="s">
        <v>338</v>
      </c>
      <c r="BH37" s="695"/>
      <c r="BI37" s="695"/>
      <c r="BJ37" s="695"/>
      <c r="BK37" s="695"/>
      <c r="BL37" s="695"/>
      <c r="BM37" s="695"/>
      <c r="BN37" s="695"/>
      <c r="BO37" s="695"/>
      <c r="BP37" s="695"/>
      <c r="BQ37" s="695"/>
      <c r="BR37" s="695"/>
      <c r="BS37" s="695"/>
      <c r="BT37" s="695"/>
      <c r="BU37" s="696"/>
      <c r="BV37" s="679">
        <v>4644</v>
      </c>
      <c r="BW37" s="680"/>
      <c r="BX37" s="680"/>
      <c r="BY37" s="680"/>
      <c r="BZ37" s="680"/>
      <c r="CA37" s="680"/>
      <c r="CB37" s="689"/>
      <c r="CD37" s="694" t="s">
        <v>339</v>
      </c>
      <c r="CE37" s="695"/>
      <c r="CF37" s="695"/>
      <c r="CG37" s="695"/>
      <c r="CH37" s="695"/>
      <c r="CI37" s="695"/>
      <c r="CJ37" s="695"/>
      <c r="CK37" s="695"/>
      <c r="CL37" s="695"/>
      <c r="CM37" s="695"/>
      <c r="CN37" s="695"/>
      <c r="CO37" s="695"/>
      <c r="CP37" s="695"/>
      <c r="CQ37" s="696"/>
      <c r="CR37" s="679">
        <v>848684</v>
      </c>
      <c r="CS37" s="715"/>
      <c r="CT37" s="715"/>
      <c r="CU37" s="715"/>
      <c r="CV37" s="715"/>
      <c r="CW37" s="715"/>
      <c r="CX37" s="715"/>
      <c r="CY37" s="716"/>
      <c r="CZ37" s="684">
        <v>4.5999999999999996</v>
      </c>
      <c r="DA37" s="713"/>
      <c r="DB37" s="713"/>
      <c r="DC37" s="717"/>
      <c r="DD37" s="688">
        <v>848684</v>
      </c>
      <c r="DE37" s="715"/>
      <c r="DF37" s="715"/>
      <c r="DG37" s="715"/>
      <c r="DH37" s="715"/>
      <c r="DI37" s="715"/>
      <c r="DJ37" s="715"/>
      <c r="DK37" s="716"/>
      <c r="DL37" s="688">
        <v>795545</v>
      </c>
      <c r="DM37" s="715"/>
      <c r="DN37" s="715"/>
      <c r="DO37" s="715"/>
      <c r="DP37" s="715"/>
      <c r="DQ37" s="715"/>
      <c r="DR37" s="715"/>
      <c r="DS37" s="715"/>
      <c r="DT37" s="715"/>
      <c r="DU37" s="715"/>
      <c r="DV37" s="716"/>
      <c r="DW37" s="684">
        <v>11.2</v>
      </c>
      <c r="DX37" s="713"/>
      <c r="DY37" s="713"/>
      <c r="DZ37" s="713"/>
      <c r="EA37" s="713"/>
      <c r="EB37" s="713"/>
      <c r="EC37" s="714"/>
    </row>
    <row r="38" spans="2:133" ht="11.25" customHeight="1" x14ac:dyDescent="0.15">
      <c r="B38" s="724" t="s">
        <v>340</v>
      </c>
      <c r="C38" s="725"/>
      <c r="D38" s="725"/>
      <c r="E38" s="725"/>
      <c r="F38" s="725"/>
      <c r="G38" s="725"/>
      <c r="H38" s="725"/>
      <c r="I38" s="725"/>
      <c r="J38" s="725"/>
      <c r="K38" s="725"/>
      <c r="L38" s="725"/>
      <c r="M38" s="725"/>
      <c r="N38" s="725"/>
      <c r="O38" s="725"/>
      <c r="P38" s="725"/>
      <c r="Q38" s="726"/>
      <c r="R38" s="759">
        <v>20155676</v>
      </c>
      <c r="S38" s="760"/>
      <c r="T38" s="760"/>
      <c r="U38" s="760"/>
      <c r="V38" s="760"/>
      <c r="W38" s="760"/>
      <c r="X38" s="760"/>
      <c r="Y38" s="761"/>
      <c r="Z38" s="762">
        <v>100</v>
      </c>
      <c r="AA38" s="762"/>
      <c r="AB38" s="762"/>
      <c r="AC38" s="762"/>
      <c r="AD38" s="763">
        <v>6661905</v>
      </c>
      <c r="AE38" s="763"/>
      <c r="AF38" s="763"/>
      <c r="AG38" s="763"/>
      <c r="AH38" s="763"/>
      <c r="AI38" s="763"/>
      <c r="AJ38" s="763"/>
      <c r="AK38" s="763"/>
      <c r="AL38" s="764">
        <v>100</v>
      </c>
      <c r="AM38" s="750"/>
      <c r="AN38" s="750"/>
      <c r="AO38" s="765"/>
      <c r="AQ38" s="756" t="s">
        <v>341</v>
      </c>
      <c r="AR38" s="757"/>
      <c r="AS38" s="757"/>
      <c r="AT38" s="757"/>
      <c r="AU38" s="757"/>
      <c r="AV38" s="757"/>
      <c r="AW38" s="757"/>
      <c r="AX38" s="757"/>
      <c r="AY38" s="758"/>
      <c r="AZ38" s="679">
        <v>2052</v>
      </c>
      <c r="BA38" s="680"/>
      <c r="BB38" s="680"/>
      <c r="BC38" s="680"/>
      <c r="BD38" s="715"/>
      <c r="BE38" s="715"/>
      <c r="BF38" s="738"/>
      <c r="BG38" s="694" t="s">
        <v>342</v>
      </c>
      <c r="BH38" s="695"/>
      <c r="BI38" s="695"/>
      <c r="BJ38" s="695"/>
      <c r="BK38" s="695"/>
      <c r="BL38" s="695"/>
      <c r="BM38" s="695"/>
      <c r="BN38" s="695"/>
      <c r="BO38" s="695"/>
      <c r="BP38" s="695"/>
      <c r="BQ38" s="695"/>
      <c r="BR38" s="695"/>
      <c r="BS38" s="695"/>
      <c r="BT38" s="695"/>
      <c r="BU38" s="696"/>
      <c r="BV38" s="679">
        <v>7789</v>
      </c>
      <c r="BW38" s="680"/>
      <c r="BX38" s="680"/>
      <c r="BY38" s="680"/>
      <c r="BZ38" s="680"/>
      <c r="CA38" s="680"/>
      <c r="CB38" s="689"/>
      <c r="CD38" s="694" t="s">
        <v>343</v>
      </c>
      <c r="CE38" s="695"/>
      <c r="CF38" s="695"/>
      <c r="CG38" s="695"/>
      <c r="CH38" s="695"/>
      <c r="CI38" s="695"/>
      <c r="CJ38" s="695"/>
      <c r="CK38" s="695"/>
      <c r="CL38" s="695"/>
      <c r="CM38" s="695"/>
      <c r="CN38" s="695"/>
      <c r="CO38" s="695"/>
      <c r="CP38" s="695"/>
      <c r="CQ38" s="696"/>
      <c r="CR38" s="679">
        <v>1708187</v>
      </c>
      <c r="CS38" s="680"/>
      <c r="CT38" s="680"/>
      <c r="CU38" s="680"/>
      <c r="CV38" s="680"/>
      <c r="CW38" s="680"/>
      <c r="CX38" s="680"/>
      <c r="CY38" s="681"/>
      <c r="CZ38" s="684">
        <v>9.3000000000000007</v>
      </c>
      <c r="DA38" s="713"/>
      <c r="DB38" s="713"/>
      <c r="DC38" s="717"/>
      <c r="DD38" s="688">
        <v>1505396</v>
      </c>
      <c r="DE38" s="680"/>
      <c r="DF38" s="680"/>
      <c r="DG38" s="680"/>
      <c r="DH38" s="680"/>
      <c r="DI38" s="680"/>
      <c r="DJ38" s="680"/>
      <c r="DK38" s="681"/>
      <c r="DL38" s="688">
        <v>1393500</v>
      </c>
      <c r="DM38" s="680"/>
      <c r="DN38" s="680"/>
      <c r="DO38" s="680"/>
      <c r="DP38" s="680"/>
      <c r="DQ38" s="680"/>
      <c r="DR38" s="680"/>
      <c r="DS38" s="680"/>
      <c r="DT38" s="680"/>
      <c r="DU38" s="680"/>
      <c r="DV38" s="681"/>
      <c r="DW38" s="684">
        <v>19.7</v>
      </c>
      <c r="DX38" s="713"/>
      <c r="DY38" s="713"/>
      <c r="DZ38" s="713"/>
      <c r="EA38" s="713"/>
      <c r="EB38" s="713"/>
      <c r="EC38" s="714"/>
    </row>
    <row r="39" spans="2:133" ht="11.25" customHeight="1" x14ac:dyDescent="0.15">
      <c r="AQ39" s="756" t="s">
        <v>344</v>
      </c>
      <c r="AR39" s="757"/>
      <c r="AS39" s="757"/>
      <c r="AT39" s="757"/>
      <c r="AU39" s="757"/>
      <c r="AV39" s="757"/>
      <c r="AW39" s="757"/>
      <c r="AX39" s="757"/>
      <c r="AY39" s="758"/>
      <c r="AZ39" s="679" t="s">
        <v>231</v>
      </c>
      <c r="BA39" s="680"/>
      <c r="BB39" s="680"/>
      <c r="BC39" s="680"/>
      <c r="BD39" s="715"/>
      <c r="BE39" s="715"/>
      <c r="BF39" s="738"/>
      <c r="BG39" s="770" t="s">
        <v>345</v>
      </c>
      <c r="BH39" s="771"/>
      <c r="BI39" s="771"/>
      <c r="BJ39" s="771"/>
      <c r="BK39" s="771"/>
      <c r="BL39" s="235"/>
      <c r="BM39" s="695" t="s">
        <v>346</v>
      </c>
      <c r="BN39" s="695"/>
      <c r="BO39" s="695"/>
      <c r="BP39" s="695"/>
      <c r="BQ39" s="695"/>
      <c r="BR39" s="695"/>
      <c r="BS39" s="695"/>
      <c r="BT39" s="695"/>
      <c r="BU39" s="696"/>
      <c r="BV39" s="679">
        <v>97</v>
      </c>
      <c r="BW39" s="680"/>
      <c r="BX39" s="680"/>
      <c r="BY39" s="680"/>
      <c r="BZ39" s="680"/>
      <c r="CA39" s="680"/>
      <c r="CB39" s="689"/>
      <c r="CD39" s="694" t="s">
        <v>347</v>
      </c>
      <c r="CE39" s="695"/>
      <c r="CF39" s="695"/>
      <c r="CG39" s="695"/>
      <c r="CH39" s="695"/>
      <c r="CI39" s="695"/>
      <c r="CJ39" s="695"/>
      <c r="CK39" s="695"/>
      <c r="CL39" s="695"/>
      <c r="CM39" s="695"/>
      <c r="CN39" s="695"/>
      <c r="CO39" s="695"/>
      <c r="CP39" s="695"/>
      <c r="CQ39" s="696"/>
      <c r="CR39" s="679">
        <v>2128495</v>
      </c>
      <c r="CS39" s="715"/>
      <c r="CT39" s="715"/>
      <c r="CU39" s="715"/>
      <c r="CV39" s="715"/>
      <c r="CW39" s="715"/>
      <c r="CX39" s="715"/>
      <c r="CY39" s="716"/>
      <c r="CZ39" s="684">
        <v>11.6</v>
      </c>
      <c r="DA39" s="713"/>
      <c r="DB39" s="713"/>
      <c r="DC39" s="717"/>
      <c r="DD39" s="688">
        <v>1651785</v>
      </c>
      <c r="DE39" s="715"/>
      <c r="DF39" s="715"/>
      <c r="DG39" s="715"/>
      <c r="DH39" s="715"/>
      <c r="DI39" s="715"/>
      <c r="DJ39" s="715"/>
      <c r="DK39" s="716"/>
      <c r="DL39" s="688" t="s">
        <v>127</v>
      </c>
      <c r="DM39" s="715"/>
      <c r="DN39" s="715"/>
      <c r="DO39" s="715"/>
      <c r="DP39" s="715"/>
      <c r="DQ39" s="715"/>
      <c r="DR39" s="715"/>
      <c r="DS39" s="715"/>
      <c r="DT39" s="715"/>
      <c r="DU39" s="715"/>
      <c r="DV39" s="716"/>
      <c r="DW39" s="684" t="s">
        <v>231</v>
      </c>
      <c r="DX39" s="713"/>
      <c r="DY39" s="713"/>
      <c r="DZ39" s="713"/>
      <c r="EA39" s="713"/>
      <c r="EB39" s="713"/>
      <c r="EC39" s="714"/>
    </row>
    <row r="40" spans="2:133" ht="11.25" customHeight="1" x14ac:dyDescent="0.15">
      <c r="AQ40" s="756" t="s">
        <v>348</v>
      </c>
      <c r="AR40" s="757"/>
      <c r="AS40" s="757"/>
      <c r="AT40" s="757"/>
      <c r="AU40" s="757"/>
      <c r="AV40" s="757"/>
      <c r="AW40" s="757"/>
      <c r="AX40" s="757"/>
      <c r="AY40" s="758"/>
      <c r="AZ40" s="679">
        <v>260256</v>
      </c>
      <c r="BA40" s="680"/>
      <c r="BB40" s="680"/>
      <c r="BC40" s="680"/>
      <c r="BD40" s="715"/>
      <c r="BE40" s="715"/>
      <c r="BF40" s="738"/>
      <c r="BG40" s="770"/>
      <c r="BH40" s="771"/>
      <c r="BI40" s="771"/>
      <c r="BJ40" s="771"/>
      <c r="BK40" s="771"/>
      <c r="BL40" s="235"/>
      <c r="BM40" s="695" t="s">
        <v>349</v>
      </c>
      <c r="BN40" s="695"/>
      <c r="BO40" s="695"/>
      <c r="BP40" s="695"/>
      <c r="BQ40" s="695"/>
      <c r="BR40" s="695"/>
      <c r="BS40" s="695"/>
      <c r="BT40" s="695"/>
      <c r="BU40" s="696"/>
      <c r="BV40" s="679" t="s">
        <v>231</v>
      </c>
      <c r="BW40" s="680"/>
      <c r="BX40" s="680"/>
      <c r="BY40" s="680"/>
      <c r="BZ40" s="680"/>
      <c r="CA40" s="680"/>
      <c r="CB40" s="689"/>
      <c r="CD40" s="694" t="s">
        <v>350</v>
      </c>
      <c r="CE40" s="695"/>
      <c r="CF40" s="695"/>
      <c r="CG40" s="695"/>
      <c r="CH40" s="695"/>
      <c r="CI40" s="695"/>
      <c r="CJ40" s="695"/>
      <c r="CK40" s="695"/>
      <c r="CL40" s="695"/>
      <c r="CM40" s="695"/>
      <c r="CN40" s="695"/>
      <c r="CO40" s="695"/>
      <c r="CP40" s="695"/>
      <c r="CQ40" s="696"/>
      <c r="CR40" s="679">
        <v>78593</v>
      </c>
      <c r="CS40" s="680"/>
      <c r="CT40" s="680"/>
      <c r="CU40" s="680"/>
      <c r="CV40" s="680"/>
      <c r="CW40" s="680"/>
      <c r="CX40" s="680"/>
      <c r="CY40" s="681"/>
      <c r="CZ40" s="684">
        <v>0.4</v>
      </c>
      <c r="DA40" s="713"/>
      <c r="DB40" s="713"/>
      <c r="DC40" s="717"/>
      <c r="DD40" s="688">
        <v>4748</v>
      </c>
      <c r="DE40" s="680"/>
      <c r="DF40" s="680"/>
      <c r="DG40" s="680"/>
      <c r="DH40" s="680"/>
      <c r="DI40" s="680"/>
      <c r="DJ40" s="680"/>
      <c r="DK40" s="681"/>
      <c r="DL40" s="688">
        <v>4748</v>
      </c>
      <c r="DM40" s="680"/>
      <c r="DN40" s="680"/>
      <c r="DO40" s="680"/>
      <c r="DP40" s="680"/>
      <c r="DQ40" s="680"/>
      <c r="DR40" s="680"/>
      <c r="DS40" s="680"/>
      <c r="DT40" s="680"/>
      <c r="DU40" s="680"/>
      <c r="DV40" s="681"/>
      <c r="DW40" s="684">
        <v>0.1</v>
      </c>
      <c r="DX40" s="713"/>
      <c r="DY40" s="713"/>
      <c r="DZ40" s="713"/>
      <c r="EA40" s="713"/>
      <c r="EB40" s="713"/>
      <c r="EC40" s="714"/>
    </row>
    <row r="41" spans="2:133" ht="11.25" customHeight="1" x14ac:dyDescent="0.15">
      <c r="AQ41" s="766" t="s">
        <v>351</v>
      </c>
      <c r="AR41" s="767"/>
      <c r="AS41" s="767"/>
      <c r="AT41" s="767"/>
      <c r="AU41" s="767"/>
      <c r="AV41" s="767"/>
      <c r="AW41" s="767"/>
      <c r="AX41" s="767"/>
      <c r="AY41" s="768"/>
      <c r="AZ41" s="759">
        <v>826675</v>
      </c>
      <c r="BA41" s="760"/>
      <c r="BB41" s="760"/>
      <c r="BC41" s="760"/>
      <c r="BD41" s="749"/>
      <c r="BE41" s="749"/>
      <c r="BF41" s="751"/>
      <c r="BG41" s="772"/>
      <c r="BH41" s="773"/>
      <c r="BI41" s="773"/>
      <c r="BJ41" s="773"/>
      <c r="BK41" s="773"/>
      <c r="BL41" s="236"/>
      <c r="BM41" s="704" t="s">
        <v>352</v>
      </c>
      <c r="BN41" s="704"/>
      <c r="BO41" s="704"/>
      <c r="BP41" s="704"/>
      <c r="BQ41" s="704"/>
      <c r="BR41" s="704"/>
      <c r="BS41" s="704"/>
      <c r="BT41" s="704"/>
      <c r="BU41" s="705"/>
      <c r="BV41" s="759">
        <v>350</v>
      </c>
      <c r="BW41" s="760"/>
      <c r="BX41" s="760"/>
      <c r="BY41" s="760"/>
      <c r="BZ41" s="760"/>
      <c r="CA41" s="760"/>
      <c r="CB41" s="769"/>
      <c r="CD41" s="694" t="s">
        <v>353</v>
      </c>
      <c r="CE41" s="695"/>
      <c r="CF41" s="695"/>
      <c r="CG41" s="695"/>
      <c r="CH41" s="695"/>
      <c r="CI41" s="695"/>
      <c r="CJ41" s="695"/>
      <c r="CK41" s="695"/>
      <c r="CL41" s="695"/>
      <c r="CM41" s="695"/>
      <c r="CN41" s="695"/>
      <c r="CO41" s="695"/>
      <c r="CP41" s="695"/>
      <c r="CQ41" s="696"/>
      <c r="CR41" s="679" t="s">
        <v>231</v>
      </c>
      <c r="CS41" s="715"/>
      <c r="CT41" s="715"/>
      <c r="CU41" s="715"/>
      <c r="CV41" s="715"/>
      <c r="CW41" s="715"/>
      <c r="CX41" s="715"/>
      <c r="CY41" s="716"/>
      <c r="CZ41" s="684" t="s">
        <v>231</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355</v>
      </c>
      <c r="CE42" s="677"/>
      <c r="CF42" s="677"/>
      <c r="CG42" s="677"/>
      <c r="CH42" s="677"/>
      <c r="CI42" s="677"/>
      <c r="CJ42" s="677"/>
      <c r="CK42" s="677"/>
      <c r="CL42" s="677"/>
      <c r="CM42" s="677"/>
      <c r="CN42" s="677"/>
      <c r="CO42" s="677"/>
      <c r="CP42" s="677"/>
      <c r="CQ42" s="678"/>
      <c r="CR42" s="679">
        <v>5907298</v>
      </c>
      <c r="CS42" s="680"/>
      <c r="CT42" s="680"/>
      <c r="CU42" s="680"/>
      <c r="CV42" s="680"/>
      <c r="CW42" s="680"/>
      <c r="CX42" s="680"/>
      <c r="CY42" s="681"/>
      <c r="CZ42" s="684">
        <v>32.299999999999997</v>
      </c>
      <c r="DA42" s="685"/>
      <c r="DB42" s="685"/>
      <c r="DC42" s="780"/>
      <c r="DD42" s="688">
        <v>1564112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357</v>
      </c>
      <c r="CE43" s="677"/>
      <c r="CF43" s="677"/>
      <c r="CG43" s="677"/>
      <c r="CH43" s="677"/>
      <c r="CI43" s="677"/>
      <c r="CJ43" s="677"/>
      <c r="CK43" s="677"/>
      <c r="CL43" s="677"/>
      <c r="CM43" s="677"/>
      <c r="CN43" s="677"/>
      <c r="CO43" s="677"/>
      <c r="CP43" s="677"/>
      <c r="CQ43" s="678"/>
      <c r="CR43" s="679">
        <v>56785</v>
      </c>
      <c r="CS43" s="715"/>
      <c r="CT43" s="715"/>
      <c r="CU43" s="715"/>
      <c r="CV43" s="715"/>
      <c r="CW43" s="715"/>
      <c r="CX43" s="715"/>
      <c r="CY43" s="716"/>
      <c r="CZ43" s="684">
        <v>0.3</v>
      </c>
      <c r="DA43" s="713"/>
      <c r="DB43" s="713"/>
      <c r="DC43" s="717"/>
      <c r="DD43" s="688">
        <v>56785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358</v>
      </c>
      <c r="CD44" s="791" t="s">
        <v>309</v>
      </c>
      <c r="CE44" s="792"/>
      <c r="CF44" s="676" t="s">
        <v>359</v>
      </c>
      <c r="CG44" s="677"/>
      <c r="CH44" s="677"/>
      <c r="CI44" s="677"/>
      <c r="CJ44" s="677"/>
      <c r="CK44" s="677"/>
      <c r="CL44" s="677"/>
      <c r="CM44" s="677"/>
      <c r="CN44" s="677"/>
      <c r="CO44" s="677"/>
      <c r="CP44" s="677"/>
      <c r="CQ44" s="678"/>
      <c r="CR44" s="679">
        <v>5810530</v>
      </c>
      <c r="CS44" s="680"/>
      <c r="CT44" s="680"/>
      <c r="CU44" s="680"/>
      <c r="CV44" s="680"/>
      <c r="CW44" s="680"/>
      <c r="CX44" s="680"/>
      <c r="CY44" s="681"/>
      <c r="CZ44" s="684">
        <v>31.8</v>
      </c>
      <c r="DA44" s="685"/>
      <c r="DB44" s="685"/>
      <c r="DC44" s="780"/>
      <c r="DD44" s="688">
        <v>1544700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360</v>
      </c>
      <c r="CG45" s="677"/>
      <c r="CH45" s="677"/>
      <c r="CI45" s="677"/>
      <c r="CJ45" s="677"/>
      <c r="CK45" s="677"/>
      <c r="CL45" s="677"/>
      <c r="CM45" s="677"/>
      <c r="CN45" s="677"/>
      <c r="CO45" s="677"/>
      <c r="CP45" s="677"/>
      <c r="CQ45" s="678"/>
      <c r="CR45" s="679">
        <v>3360466</v>
      </c>
      <c r="CS45" s="715"/>
      <c r="CT45" s="715"/>
      <c r="CU45" s="715"/>
      <c r="CV45" s="715"/>
      <c r="CW45" s="715"/>
      <c r="CX45" s="715"/>
      <c r="CY45" s="716"/>
      <c r="CZ45" s="684">
        <v>18.399999999999999</v>
      </c>
      <c r="DA45" s="713"/>
      <c r="DB45" s="713"/>
      <c r="DC45" s="717"/>
      <c r="DD45" s="688">
        <v>328202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361</v>
      </c>
      <c r="CG46" s="677"/>
      <c r="CH46" s="677"/>
      <c r="CI46" s="677"/>
      <c r="CJ46" s="677"/>
      <c r="CK46" s="677"/>
      <c r="CL46" s="677"/>
      <c r="CM46" s="677"/>
      <c r="CN46" s="677"/>
      <c r="CO46" s="677"/>
      <c r="CP46" s="677"/>
      <c r="CQ46" s="678"/>
      <c r="CR46" s="679">
        <v>2285945</v>
      </c>
      <c r="CS46" s="680"/>
      <c r="CT46" s="680"/>
      <c r="CU46" s="680"/>
      <c r="CV46" s="680"/>
      <c r="CW46" s="680"/>
      <c r="CX46" s="680"/>
      <c r="CY46" s="681"/>
      <c r="CZ46" s="684">
        <v>12.5</v>
      </c>
      <c r="DA46" s="685"/>
      <c r="DB46" s="685"/>
      <c r="DC46" s="780"/>
      <c r="DD46" s="688">
        <v>1137581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362</v>
      </c>
      <c r="CG47" s="677"/>
      <c r="CH47" s="677"/>
      <c r="CI47" s="677"/>
      <c r="CJ47" s="677"/>
      <c r="CK47" s="677"/>
      <c r="CL47" s="677"/>
      <c r="CM47" s="677"/>
      <c r="CN47" s="677"/>
      <c r="CO47" s="677"/>
      <c r="CP47" s="677"/>
      <c r="CQ47" s="678"/>
      <c r="CR47" s="679">
        <v>96768</v>
      </c>
      <c r="CS47" s="715"/>
      <c r="CT47" s="715"/>
      <c r="CU47" s="715"/>
      <c r="CV47" s="715"/>
      <c r="CW47" s="715"/>
      <c r="CX47" s="715"/>
      <c r="CY47" s="716"/>
      <c r="CZ47" s="684">
        <v>0.5</v>
      </c>
      <c r="DA47" s="713"/>
      <c r="DB47" s="713"/>
      <c r="DC47" s="717"/>
      <c r="DD47" s="688">
        <v>19412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363</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127</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364</v>
      </c>
      <c r="CE49" s="725"/>
      <c r="CF49" s="725"/>
      <c r="CG49" s="725"/>
      <c r="CH49" s="725"/>
      <c r="CI49" s="725"/>
      <c r="CJ49" s="725"/>
      <c r="CK49" s="725"/>
      <c r="CL49" s="725"/>
      <c r="CM49" s="725"/>
      <c r="CN49" s="725"/>
      <c r="CO49" s="725"/>
      <c r="CP49" s="725"/>
      <c r="CQ49" s="726"/>
      <c r="CR49" s="759">
        <v>18283805</v>
      </c>
      <c r="CS49" s="749"/>
      <c r="CT49" s="749"/>
      <c r="CU49" s="749"/>
      <c r="CV49" s="749"/>
      <c r="CW49" s="749"/>
      <c r="CX49" s="749"/>
      <c r="CY49" s="781"/>
      <c r="CZ49" s="764">
        <v>100</v>
      </c>
      <c r="DA49" s="782"/>
      <c r="DB49" s="782"/>
      <c r="DC49" s="783"/>
      <c r="DD49" s="784">
        <v>10726817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qkK/ZVHACK7we47gIeLwv+HOHxbdfmb/DLkB2jzlNucQUx1AyRmxyhCYv/uBDZb3+BAtoS8uQ+fObp2k7BNlnQ==" saltValue="095rMv9t67Apd8y7wRG6y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366</v>
      </c>
      <c r="DK2" s="827"/>
      <c r="DL2" s="827"/>
      <c r="DM2" s="827"/>
      <c r="DN2" s="827"/>
      <c r="DO2" s="828"/>
      <c r="DP2" s="249"/>
      <c r="DQ2" s="826" t="s">
        <v>367</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368</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370</v>
      </c>
      <c r="B5" s="821"/>
      <c r="C5" s="821"/>
      <c r="D5" s="821"/>
      <c r="E5" s="821"/>
      <c r="F5" s="821"/>
      <c r="G5" s="821"/>
      <c r="H5" s="821"/>
      <c r="I5" s="821"/>
      <c r="J5" s="821"/>
      <c r="K5" s="821"/>
      <c r="L5" s="821"/>
      <c r="M5" s="821"/>
      <c r="N5" s="821"/>
      <c r="O5" s="821"/>
      <c r="P5" s="822"/>
      <c r="Q5" s="797" t="s">
        <v>371</v>
      </c>
      <c r="R5" s="798"/>
      <c r="S5" s="798"/>
      <c r="T5" s="798"/>
      <c r="U5" s="799"/>
      <c r="V5" s="797" t="s">
        <v>372</v>
      </c>
      <c r="W5" s="798"/>
      <c r="X5" s="798"/>
      <c r="Y5" s="798"/>
      <c r="Z5" s="799"/>
      <c r="AA5" s="797" t="s">
        <v>373</v>
      </c>
      <c r="AB5" s="798"/>
      <c r="AC5" s="798"/>
      <c r="AD5" s="798"/>
      <c r="AE5" s="798"/>
      <c r="AF5" s="830" t="s">
        <v>374</v>
      </c>
      <c r="AG5" s="798"/>
      <c r="AH5" s="798"/>
      <c r="AI5" s="798"/>
      <c r="AJ5" s="809"/>
      <c r="AK5" s="798" t="s">
        <v>375</v>
      </c>
      <c r="AL5" s="798"/>
      <c r="AM5" s="798"/>
      <c r="AN5" s="798"/>
      <c r="AO5" s="799"/>
      <c r="AP5" s="797" t="s">
        <v>376</v>
      </c>
      <c r="AQ5" s="798"/>
      <c r="AR5" s="798"/>
      <c r="AS5" s="798"/>
      <c r="AT5" s="799"/>
      <c r="AU5" s="797" t="s">
        <v>377</v>
      </c>
      <c r="AV5" s="798"/>
      <c r="AW5" s="798"/>
      <c r="AX5" s="798"/>
      <c r="AY5" s="809"/>
      <c r="AZ5" s="256"/>
      <c r="BA5" s="256"/>
      <c r="BB5" s="256"/>
      <c r="BC5" s="256"/>
      <c r="BD5" s="256"/>
      <c r="BE5" s="257"/>
      <c r="BF5" s="257"/>
      <c r="BG5" s="257"/>
      <c r="BH5" s="257"/>
      <c r="BI5" s="257"/>
      <c r="BJ5" s="257"/>
      <c r="BK5" s="257"/>
      <c r="BL5" s="257"/>
      <c r="BM5" s="257"/>
      <c r="BN5" s="257"/>
      <c r="BO5" s="257"/>
      <c r="BP5" s="257"/>
      <c r="BQ5" s="820" t="s">
        <v>378</v>
      </c>
      <c r="BR5" s="821"/>
      <c r="BS5" s="821"/>
      <c r="BT5" s="821"/>
      <c r="BU5" s="821"/>
      <c r="BV5" s="821"/>
      <c r="BW5" s="821"/>
      <c r="BX5" s="821"/>
      <c r="BY5" s="821"/>
      <c r="BZ5" s="821"/>
      <c r="CA5" s="821"/>
      <c r="CB5" s="821"/>
      <c r="CC5" s="821"/>
      <c r="CD5" s="821"/>
      <c r="CE5" s="821"/>
      <c r="CF5" s="821"/>
      <c r="CG5" s="822"/>
      <c r="CH5" s="797" t="s">
        <v>379</v>
      </c>
      <c r="CI5" s="798"/>
      <c r="CJ5" s="798"/>
      <c r="CK5" s="798"/>
      <c r="CL5" s="799"/>
      <c r="CM5" s="797" t="s">
        <v>380</v>
      </c>
      <c r="CN5" s="798"/>
      <c r="CO5" s="798"/>
      <c r="CP5" s="798"/>
      <c r="CQ5" s="799"/>
      <c r="CR5" s="797" t="s">
        <v>381</v>
      </c>
      <c r="CS5" s="798"/>
      <c r="CT5" s="798"/>
      <c r="CU5" s="798"/>
      <c r="CV5" s="799"/>
      <c r="CW5" s="797" t="s">
        <v>382</v>
      </c>
      <c r="CX5" s="798"/>
      <c r="CY5" s="798"/>
      <c r="CZ5" s="798"/>
      <c r="DA5" s="799"/>
      <c r="DB5" s="797" t="s">
        <v>383</v>
      </c>
      <c r="DC5" s="798"/>
      <c r="DD5" s="798"/>
      <c r="DE5" s="798"/>
      <c r="DF5" s="799"/>
      <c r="DG5" s="803" t="s">
        <v>384</v>
      </c>
      <c r="DH5" s="804"/>
      <c r="DI5" s="804"/>
      <c r="DJ5" s="804"/>
      <c r="DK5" s="805"/>
      <c r="DL5" s="803" t="s">
        <v>385</v>
      </c>
      <c r="DM5" s="804"/>
      <c r="DN5" s="804"/>
      <c r="DO5" s="804"/>
      <c r="DP5" s="805"/>
      <c r="DQ5" s="797" t="s">
        <v>386</v>
      </c>
      <c r="DR5" s="798"/>
      <c r="DS5" s="798"/>
      <c r="DT5" s="798"/>
      <c r="DU5" s="799"/>
      <c r="DV5" s="797" t="s">
        <v>377</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387</v>
      </c>
      <c r="C7" s="812"/>
      <c r="D7" s="812"/>
      <c r="E7" s="812"/>
      <c r="F7" s="812"/>
      <c r="G7" s="812"/>
      <c r="H7" s="812"/>
      <c r="I7" s="812"/>
      <c r="J7" s="812"/>
      <c r="K7" s="812"/>
      <c r="L7" s="812"/>
      <c r="M7" s="812"/>
      <c r="N7" s="812"/>
      <c r="O7" s="812"/>
      <c r="P7" s="813"/>
      <c r="Q7" s="814">
        <v>20162</v>
      </c>
      <c r="R7" s="815"/>
      <c r="S7" s="815"/>
      <c r="T7" s="815"/>
      <c r="U7" s="815"/>
      <c r="V7" s="815">
        <v>18292</v>
      </c>
      <c r="W7" s="815"/>
      <c r="X7" s="815"/>
      <c r="Y7" s="815"/>
      <c r="Z7" s="815"/>
      <c r="AA7" s="815">
        <v>1870</v>
      </c>
      <c r="AB7" s="815"/>
      <c r="AC7" s="815"/>
      <c r="AD7" s="815"/>
      <c r="AE7" s="816"/>
      <c r="AF7" s="817">
        <v>689</v>
      </c>
      <c r="AG7" s="818"/>
      <c r="AH7" s="818"/>
      <c r="AI7" s="818"/>
      <c r="AJ7" s="819"/>
      <c r="AK7" s="854">
        <v>5534</v>
      </c>
      <c r="AL7" s="855"/>
      <c r="AM7" s="855"/>
      <c r="AN7" s="855"/>
      <c r="AO7" s="855"/>
      <c r="AP7" s="855">
        <v>9895</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388</v>
      </c>
      <c r="C8" s="836"/>
      <c r="D8" s="836"/>
      <c r="E8" s="836"/>
      <c r="F8" s="836"/>
      <c r="G8" s="836"/>
      <c r="H8" s="836"/>
      <c r="I8" s="836"/>
      <c r="J8" s="836"/>
      <c r="K8" s="836"/>
      <c r="L8" s="836"/>
      <c r="M8" s="836"/>
      <c r="N8" s="836"/>
      <c r="O8" s="836"/>
      <c r="P8" s="837"/>
      <c r="Q8" s="838">
        <v>5</v>
      </c>
      <c r="R8" s="839"/>
      <c r="S8" s="839"/>
      <c r="T8" s="839"/>
      <c r="U8" s="839"/>
      <c r="V8" s="839">
        <v>5</v>
      </c>
      <c r="W8" s="839"/>
      <c r="X8" s="839"/>
      <c r="Y8" s="839"/>
      <c r="Z8" s="839"/>
      <c r="AA8" s="839">
        <v>0</v>
      </c>
      <c r="AB8" s="839"/>
      <c r="AC8" s="839"/>
      <c r="AD8" s="839"/>
      <c r="AE8" s="840"/>
      <c r="AF8" s="841">
        <v>0</v>
      </c>
      <c r="AG8" s="842"/>
      <c r="AH8" s="842"/>
      <c r="AI8" s="842"/>
      <c r="AJ8" s="843"/>
      <c r="AK8" s="844">
        <v>5</v>
      </c>
      <c r="AL8" s="845"/>
      <c r="AM8" s="845"/>
      <c r="AN8" s="845"/>
      <c r="AO8" s="845"/>
      <c r="AP8" s="845" t="s">
        <v>585</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t="s">
        <v>389</v>
      </c>
      <c r="C9" s="836"/>
      <c r="D9" s="836"/>
      <c r="E9" s="836"/>
      <c r="F9" s="836"/>
      <c r="G9" s="836"/>
      <c r="H9" s="836"/>
      <c r="I9" s="836"/>
      <c r="J9" s="836"/>
      <c r="K9" s="836"/>
      <c r="L9" s="836"/>
      <c r="M9" s="836"/>
      <c r="N9" s="836"/>
      <c r="O9" s="836"/>
      <c r="P9" s="837"/>
      <c r="Q9" s="838">
        <v>8</v>
      </c>
      <c r="R9" s="839"/>
      <c r="S9" s="839"/>
      <c r="T9" s="839"/>
      <c r="U9" s="839"/>
      <c r="V9" s="839">
        <v>6</v>
      </c>
      <c r="W9" s="839"/>
      <c r="X9" s="839"/>
      <c r="Y9" s="839"/>
      <c r="Z9" s="839"/>
      <c r="AA9" s="839">
        <v>2</v>
      </c>
      <c r="AB9" s="839"/>
      <c r="AC9" s="839"/>
      <c r="AD9" s="839"/>
      <c r="AE9" s="840"/>
      <c r="AF9" s="841">
        <v>1</v>
      </c>
      <c r="AG9" s="842"/>
      <c r="AH9" s="842"/>
      <c r="AI9" s="842"/>
      <c r="AJ9" s="843"/>
      <c r="AK9" s="844" t="s">
        <v>585</v>
      </c>
      <c r="AL9" s="845"/>
      <c r="AM9" s="845"/>
      <c r="AN9" s="845"/>
      <c r="AO9" s="845"/>
      <c r="AP9" s="845" t="s">
        <v>585</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390</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391</v>
      </c>
      <c r="B23" s="870" t="s">
        <v>392</v>
      </c>
      <c r="C23" s="871"/>
      <c r="D23" s="871"/>
      <c r="E23" s="871"/>
      <c r="F23" s="871"/>
      <c r="G23" s="871"/>
      <c r="H23" s="871"/>
      <c r="I23" s="871"/>
      <c r="J23" s="871"/>
      <c r="K23" s="871"/>
      <c r="L23" s="871"/>
      <c r="M23" s="871"/>
      <c r="N23" s="871"/>
      <c r="O23" s="871"/>
      <c r="P23" s="872"/>
      <c r="Q23" s="873">
        <v>20156</v>
      </c>
      <c r="R23" s="874"/>
      <c r="S23" s="874"/>
      <c r="T23" s="874"/>
      <c r="U23" s="874"/>
      <c r="V23" s="874">
        <v>18284</v>
      </c>
      <c r="W23" s="874"/>
      <c r="X23" s="874"/>
      <c r="Y23" s="874"/>
      <c r="Z23" s="874"/>
      <c r="AA23" s="874">
        <v>1872</v>
      </c>
      <c r="AB23" s="874"/>
      <c r="AC23" s="874"/>
      <c r="AD23" s="874"/>
      <c r="AE23" s="875"/>
      <c r="AF23" s="876">
        <v>690</v>
      </c>
      <c r="AG23" s="874"/>
      <c r="AH23" s="874"/>
      <c r="AI23" s="874"/>
      <c r="AJ23" s="877"/>
      <c r="AK23" s="878"/>
      <c r="AL23" s="879"/>
      <c r="AM23" s="879"/>
      <c r="AN23" s="879"/>
      <c r="AO23" s="879"/>
      <c r="AP23" s="874">
        <v>9895</v>
      </c>
      <c r="AQ23" s="874"/>
      <c r="AR23" s="874"/>
      <c r="AS23" s="874"/>
      <c r="AT23" s="874"/>
      <c r="AU23" s="880"/>
      <c r="AV23" s="880"/>
      <c r="AW23" s="880"/>
      <c r="AX23" s="880"/>
      <c r="AY23" s="881"/>
      <c r="AZ23" s="889" t="s">
        <v>393</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370</v>
      </c>
      <c r="B26" s="821"/>
      <c r="C26" s="821"/>
      <c r="D26" s="821"/>
      <c r="E26" s="821"/>
      <c r="F26" s="821"/>
      <c r="G26" s="821"/>
      <c r="H26" s="821"/>
      <c r="I26" s="821"/>
      <c r="J26" s="821"/>
      <c r="K26" s="821"/>
      <c r="L26" s="821"/>
      <c r="M26" s="821"/>
      <c r="N26" s="821"/>
      <c r="O26" s="821"/>
      <c r="P26" s="822"/>
      <c r="Q26" s="797" t="s">
        <v>396</v>
      </c>
      <c r="R26" s="798"/>
      <c r="S26" s="798"/>
      <c r="T26" s="798"/>
      <c r="U26" s="799"/>
      <c r="V26" s="797" t="s">
        <v>397</v>
      </c>
      <c r="W26" s="798"/>
      <c r="X26" s="798"/>
      <c r="Y26" s="798"/>
      <c r="Z26" s="799"/>
      <c r="AA26" s="797" t="s">
        <v>398</v>
      </c>
      <c r="AB26" s="798"/>
      <c r="AC26" s="798"/>
      <c r="AD26" s="798"/>
      <c r="AE26" s="798"/>
      <c r="AF26" s="892" t="s">
        <v>399</v>
      </c>
      <c r="AG26" s="893"/>
      <c r="AH26" s="893"/>
      <c r="AI26" s="893"/>
      <c r="AJ26" s="894"/>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377</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404</v>
      </c>
      <c r="C28" s="812"/>
      <c r="D28" s="812"/>
      <c r="E28" s="812"/>
      <c r="F28" s="812"/>
      <c r="G28" s="812"/>
      <c r="H28" s="812"/>
      <c r="I28" s="812"/>
      <c r="J28" s="812"/>
      <c r="K28" s="812"/>
      <c r="L28" s="812"/>
      <c r="M28" s="812"/>
      <c r="N28" s="812"/>
      <c r="O28" s="812"/>
      <c r="P28" s="813"/>
      <c r="Q28" s="902">
        <v>3941</v>
      </c>
      <c r="R28" s="903"/>
      <c r="S28" s="903"/>
      <c r="T28" s="903"/>
      <c r="U28" s="903"/>
      <c r="V28" s="903">
        <v>3913</v>
      </c>
      <c r="W28" s="903"/>
      <c r="X28" s="903"/>
      <c r="Y28" s="903"/>
      <c r="Z28" s="903"/>
      <c r="AA28" s="903">
        <v>29</v>
      </c>
      <c r="AB28" s="903"/>
      <c r="AC28" s="903"/>
      <c r="AD28" s="903"/>
      <c r="AE28" s="904"/>
      <c r="AF28" s="905">
        <v>29</v>
      </c>
      <c r="AG28" s="903"/>
      <c r="AH28" s="903"/>
      <c r="AI28" s="903"/>
      <c r="AJ28" s="906"/>
      <c r="AK28" s="907">
        <v>330</v>
      </c>
      <c r="AL28" s="898"/>
      <c r="AM28" s="898"/>
      <c r="AN28" s="898"/>
      <c r="AO28" s="898"/>
      <c r="AP28" s="898" t="s">
        <v>508</v>
      </c>
      <c r="AQ28" s="898"/>
      <c r="AR28" s="898"/>
      <c r="AS28" s="898"/>
      <c r="AT28" s="898"/>
      <c r="AU28" s="898" t="s">
        <v>508</v>
      </c>
      <c r="AV28" s="898"/>
      <c r="AW28" s="898"/>
      <c r="AX28" s="898"/>
      <c r="AY28" s="898"/>
      <c r="AZ28" s="899" t="s">
        <v>508</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405</v>
      </c>
      <c r="C29" s="836"/>
      <c r="D29" s="836"/>
      <c r="E29" s="836"/>
      <c r="F29" s="836"/>
      <c r="G29" s="836"/>
      <c r="H29" s="836"/>
      <c r="I29" s="836"/>
      <c r="J29" s="836"/>
      <c r="K29" s="836"/>
      <c r="L29" s="836"/>
      <c r="M29" s="836"/>
      <c r="N29" s="836"/>
      <c r="O29" s="836"/>
      <c r="P29" s="837"/>
      <c r="Q29" s="838">
        <v>2932</v>
      </c>
      <c r="R29" s="839"/>
      <c r="S29" s="839"/>
      <c r="T29" s="839"/>
      <c r="U29" s="839"/>
      <c r="V29" s="839">
        <v>2889</v>
      </c>
      <c r="W29" s="839"/>
      <c r="X29" s="839"/>
      <c r="Y29" s="839"/>
      <c r="Z29" s="839"/>
      <c r="AA29" s="839">
        <v>43</v>
      </c>
      <c r="AB29" s="839"/>
      <c r="AC29" s="839"/>
      <c r="AD29" s="839"/>
      <c r="AE29" s="840"/>
      <c r="AF29" s="841">
        <v>43</v>
      </c>
      <c r="AG29" s="842"/>
      <c r="AH29" s="842"/>
      <c r="AI29" s="842"/>
      <c r="AJ29" s="843"/>
      <c r="AK29" s="912">
        <v>390</v>
      </c>
      <c r="AL29" s="913"/>
      <c r="AM29" s="913"/>
      <c r="AN29" s="913"/>
      <c r="AO29" s="913"/>
      <c r="AP29" s="913" t="s">
        <v>508</v>
      </c>
      <c r="AQ29" s="913"/>
      <c r="AR29" s="913"/>
      <c r="AS29" s="913"/>
      <c r="AT29" s="913"/>
      <c r="AU29" s="913" t="s">
        <v>508</v>
      </c>
      <c r="AV29" s="913"/>
      <c r="AW29" s="913"/>
      <c r="AX29" s="913"/>
      <c r="AY29" s="913"/>
      <c r="AZ29" s="914" t="s">
        <v>508</v>
      </c>
      <c r="BA29" s="914"/>
      <c r="BB29" s="914"/>
      <c r="BC29" s="914"/>
      <c r="BD29" s="914"/>
      <c r="BE29" s="910"/>
      <c r="BF29" s="910"/>
      <c r="BG29" s="910"/>
      <c r="BH29" s="910"/>
      <c r="BI29" s="911"/>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586</v>
      </c>
      <c r="C30" s="836"/>
      <c r="D30" s="836"/>
      <c r="E30" s="836"/>
      <c r="F30" s="836"/>
      <c r="G30" s="836"/>
      <c r="H30" s="836"/>
      <c r="I30" s="836"/>
      <c r="J30" s="836"/>
      <c r="K30" s="836"/>
      <c r="L30" s="836"/>
      <c r="M30" s="836"/>
      <c r="N30" s="836"/>
      <c r="O30" s="836"/>
      <c r="P30" s="837"/>
      <c r="Q30" s="908">
        <v>6</v>
      </c>
      <c r="R30" s="842"/>
      <c r="S30" s="842"/>
      <c r="T30" s="842"/>
      <c r="U30" s="909"/>
      <c r="V30" s="840">
        <v>6</v>
      </c>
      <c r="W30" s="842"/>
      <c r="X30" s="842"/>
      <c r="Y30" s="842"/>
      <c r="Z30" s="909"/>
      <c r="AA30" s="840" t="s">
        <v>585</v>
      </c>
      <c r="AB30" s="842"/>
      <c r="AC30" s="842"/>
      <c r="AD30" s="842"/>
      <c r="AE30" s="843"/>
      <c r="AF30" s="841" t="s">
        <v>585</v>
      </c>
      <c r="AG30" s="842"/>
      <c r="AH30" s="842"/>
      <c r="AI30" s="842"/>
      <c r="AJ30" s="843"/>
      <c r="AK30" s="923">
        <v>4</v>
      </c>
      <c r="AL30" s="916"/>
      <c r="AM30" s="916"/>
      <c r="AN30" s="916"/>
      <c r="AO30" s="912"/>
      <c r="AP30" s="915" t="s">
        <v>508</v>
      </c>
      <c r="AQ30" s="916"/>
      <c r="AR30" s="916"/>
      <c r="AS30" s="916"/>
      <c r="AT30" s="912"/>
      <c r="AU30" s="915" t="s">
        <v>508</v>
      </c>
      <c r="AV30" s="916"/>
      <c r="AW30" s="916"/>
      <c r="AX30" s="916"/>
      <c r="AY30" s="912"/>
      <c r="AZ30" s="917" t="s">
        <v>508</v>
      </c>
      <c r="BA30" s="918"/>
      <c r="BB30" s="918"/>
      <c r="BC30" s="918"/>
      <c r="BD30" s="919"/>
      <c r="BE30" s="920"/>
      <c r="BF30" s="921"/>
      <c r="BG30" s="921"/>
      <c r="BH30" s="921"/>
      <c r="BI30" s="922"/>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567</v>
      </c>
      <c r="C31" s="836"/>
      <c r="D31" s="836"/>
      <c r="E31" s="836"/>
      <c r="F31" s="836"/>
      <c r="G31" s="836"/>
      <c r="H31" s="836"/>
      <c r="I31" s="836"/>
      <c r="J31" s="836"/>
      <c r="K31" s="836"/>
      <c r="L31" s="836"/>
      <c r="M31" s="836"/>
      <c r="N31" s="836"/>
      <c r="O31" s="836"/>
      <c r="P31" s="837"/>
      <c r="Q31" s="908">
        <v>338</v>
      </c>
      <c r="R31" s="842"/>
      <c r="S31" s="842"/>
      <c r="T31" s="842"/>
      <c r="U31" s="909"/>
      <c r="V31" s="840">
        <v>338</v>
      </c>
      <c r="W31" s="842"/>
      <c r="X31" s="842"/>
      <c r="Y31" s="842"/>
      <c r="Z31" s="909"/>
      <c r="AA31" s="840">
        <v>0</v>
      </c>
      <c r="AB31" s="842"/>
      <c r="AC31" s="842"/>
      <c r="AD31" s="842"/>
      <c r="AE31" s="843"/>
      <c r="AF31" s="841">
        <v>0</v>
      </c>
      <c r="AG31" s="842"/>
      <c r="AH31" s="842"/>
      <c r="AI31" s="842"/>
      <c r="AJ31" s="843"/>
      <c r="AK31" s="923">
        <v>82</v>
      </c>
      <c r="AL31" s="916"/>
      <c r="AM31" s="916"/>
      <c r="AN31" s="916"/>
      <c r="AO31" s="912"/>
      <c r="AP31" s="915" t="s">
        <v>508</v>
      </c>
      <c r="AQ31" s="916"/>
      <c r="AR31" s="916"/>
      <c r="AS31" s="916"/>
      <c r="AT31" s="912"/>
      <c r="AU31" s="915" t="s">
        <v>508</v>
      </c>
      <c r="AV31" s="916"/>
      <c r="AW31" s="916"/>
      <c r="AX31" s="916"/>
      <c r="AY31" s="912"/>
      <c r="AZ31" s="917" t="s">
        <v>508</v>
      </c>
      <c r="BA31" s="918"/>
      <c r="BB31" s="918"/>
      <c r="BC31" s="918"/>
      <c r="BD31" s="919"/>
      <c r="BE31" s="920"/>
      <c r="BF31" s="921"/>
      <c r="BG31" s="921"/>
      <c r="BH31" s="921"/>
      <c r="BI31" s="922"/>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560</v>
      </c>
      <c r="C32" s="836"/>
      <c r="D32" s="836"/>
      <c r="E32" s="836"/>
      <c r="F32" s="836"/>
      <c r="G32" s="836"/>
      <c r="H32" s="836"/>
      <c r="I32" s="836"/>
      <c r="J32" s="836"/>
      <c r="K32" s="836"/>
      <c r="L32" s="836"/>
      <c r="M32" s="836"/>
      <c r="N32" s="836"/>
      <c r="O32" s="836"/>
      <c r="P32" s="837"/>
      <c r="Q32" s="908">
        <v>887</v>
      </c>
      <c r="R32" s="842"/>
      <c r="S32" s="842"/>
      <c r="T32" s="842"/>
      <c r="U32" s="909"/>
      <c r="V32" s="840">
        <v>770</v>
      </c>
      <c r="W32" s="842"/>
      <c r="X32" s="842"/>
      <c r="Y32" s="842"/>
      <c r="Z32" s="909"/>
      <c r="AA32" s="840">
        <v>117</v>
      </c>
      <c r="AB32" s="842"/>
      <c r="AC32" s="842"/>
      <c r="AD32" s="842"/>
      <c r="AE32" s="843"/>
      <c r="AF32" s="841">
        <v>869</v>
      </c>
      <c r="AG32" s="842"/>
      <c r="AH32" s="842"/>
      <c r="AI32" s="842"/>
      <c r="AJ32" s="843"/>
      <c r="AK32" s="923">
        <v>5</v>
      </c>
      <c r="AL32" s="916"/>
      <c r="AM32" s="916"/>
      <c r="AN32" s="916"/>
      <c r="AO32" s="912"/>
      <c r="AP32" s="915">
        <v>2137</v>
      </c>
      <c r="AQ32" s="916"/>
      <c r="AR32" s="916"/>
      <c r="AS32" s="916"/>
      <c r="AT32" s="912"/>
      <c r="AU32" s="915">
        <v>38</v>
      </c>
      <c r="AV32" s="916"/>
      <c r="AW32" s="916"/>
      <c r="AX32" s="916"/>
      <c r="AY32" s="912"/>
      <c r="AZ32" s="917" t="s">
        <v>508</v>
      </c>
      <c r="BA32" s="918"/>
      <c r="BB32" s="918"/>
      <c r="BC32" s="918"/>
      <c r="BD32" s="919"/>
      <c r="BE32" s="920" t="s">
        <v>583</v>
      </c>
      <c r="BF32" s="921"/>
      <c r="BG32" s="921"/>
      <c r="BH32" s="921"/>
      <c r="BI32" s="922"/>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564</v>
      </c>
      <c r="C33" s="836"/>
      <c r="D33" s="836"/>
      <c r="E33" s="836"/>
      <c r="F33" s="836"/>
      <c r="G33" s="836"/>
      <c r="H33" s="836"/>
      <c r="I33" s="836"/>
      <c r="J33" s="836"/>
      <c r="K33" s="836"/>
      <c r="L33" s="836"/>
      <c r="M33" s="836"/>
      <c r="N33" s="836"/>
      <c r="O33" s="836"/>
      <c r="P33" s="837"/>
      <c r="Q33" s="908">
        <v>1942</v>
      </c>
      <c r="R33" s="842"/>
      <c r="S33" s="842"/>
      <c r="T33" s="842"/>
      <c r="U33" s="909"/>
      <c r="V33" s="840">
        <v>1885</v>
      </c>
      <c r="W33" s="842"/>
      <c r="X33" s="842"/>
      <c r="Y33" s="842"/>
      <c r="Z33" s="909"/>
      <c r="AA33" s="840">
        <v>57</v>
      </c>
      <c r="AB33" s="842"/>
      <c r="AC33" s="842"/>
      <c r="AD33" s="842"/>
      <c r="AE33" s="843"/>
      <c r="AF33" s="841">
        <v>36</v>
      </c>
      <c r="AG33" s="842"/>
      <c r="AH33" s="842"/>
      <c r="AI33" s="842"/>
      <c r="AJ33" s="843"/>
      <c r="AK33" s="923">
        <v>619</v>
      </c>
      <c r="AL33" s="916"/>
      <c r="AM33" s="916"/>
      <c r="AN33" s="916"/>
      <c r="AO33" s="912"/>
      <c r="AP33" s="915">
        <v>8628</v>
      </c>
      <c r="AQ33" s="916"/>
      <c r="AR33" s="916"/>
      <c r="AS33" s="916"/>
      <c r="AT33" s="912"/>
      <c r="AU33" s="915">
        <v>6109</v>
      </c>
      <c r="AV33" s="916"/>
      <c r="AW33" s="916"/>
      <c r="AX33" s="916"/>
      <c r="AY33" s="912"/>
      <c r="AZ33" s="917" t="s">
        <v>508</v>
      </c>
      <c r="BA33" s="918"/>
      <c r="BB33" s="918"/>
      <c r="BC33" s="918"/>
      <c r="BD33" s="919"/>
      <c r="BE33" s="920" t="s">
        <v>584</v>
      </c>
      <c r="BF33" s="921"/>
      <c r="BG33" s="921"/>
      <c r="BH33" s="921"/>
      <c r="BI33" s="922"/>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582</v>
      </c>
      <c r="C34" s="836"/>
      <c r="D34" s="836"/>
      <c r="E34" s="836"/>
      <c r="F34" s="836"/>
      <c r="G34" s="836"/>
      <c r="H34" s="836"/>
      <c r="I34" s="836"/>
      <c r="J34" s="836"/>
      <c r="K34" s="836"/>
      <c r="L34" s="836"/>
      <c r="M34" s="836"/>
      <c r="N34" s="836"/>
      <c r="O34" s="836"/>
      <c r="P34" s="837"/>
      <c r="Q34" s="908">
        <v>11</v>
      </c>
      <c r="R34" s="842"/>
      <c r="S34" s="842"/>
      <c r="T34" s="842"/>
      <c r="U34" s="909"/>
      <c r="V34" s="840">
        <v>11</v>
      </c>
      <c r="W34" s="842"/>
      <c r="X34" s="842"/>
      <c r="Y34" s="842"/>
      <c r="Z34" s="909"/>
      <c r="AA34" s="840">
        <v>0</v>
      </c>
      <c r="AB34" s="842"/>
      <c r="AC34" s="842"/>
      <c r="AD34" s="842"/>
      <c r="AE34" s="843"/>
      <c r="AF34" s="841">
        <v>0</v>
      </c>
      <c r="AG34" s="842"/>
      <c r="AH34" s="842"/>
      <c r="AI34" s="842"/>
      <c r="AJ34" s="843"/>
      <c r="AK34" s="923">
        <v>2</v>
      </c>
      <c r="AL34" s="916"/>
      <c r="AM34" s="916"/>
      <c r="AN34" s="916"/>
      <c r="AO34" s="912"/>
      <c r="AP34" s="915" t="s">
        <v>585</v>
      </c>
      <c r="AQ34" s="916"/>
      <c r="AR34" s="916"/>
      <c r="AS34" s="916"/>
      <c r="AT34" s="912"/>
      <c r="AU34" s="915" t="s">
        <v>585</v>
      </c>
      <c r="AV34" s="916"/>
      <c r="AW34" s="916"/>
      <c r="AX34" s="916"/>
      <c r="AY34" s="912"/>
      <c r="AZ34" s="917" t="s">
        <v>508</v>
      </c>
      <c r="BA34" s="918"/>
      <c r="BB34" s="918"/>
      <c r="BC34" s="918"/>
      <c r="BD34" s="919"/>
      <c r="BE34" s="920" t="s">
        <v>584</v>
      </c>
      <c r="BF34" s="921"/>
      <c r="BG34" s="921"/>
      <c r="BH34" s="921"/>
      <c r="BI34" s="922"/>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561</v>
      </c>
      <c r="C35" s="836"/>
      <c r="D35" s="836"/>
      <c r="E35" s="836"/>
      <c r="F35" s="836"/>
      <c r="G35" s="836"/>
      <c r="H35" s="836"/>
      <c r="I35" s="836"/>
      <c r="J35" s="836"/>
      <c r="K35" s="836"/>
      <c r="L35" s="836"/>
      <c r="M35" s="836"/>
      <c r="N35" s="836"/>
      <c r="O35" s="836"/>
      <c r="P35" s="837"/>
      <c r="Q35" s="908">
        <v>291</v>
      </c>
      <c r="R35" s="842"/>
      <c r="S35" s="842"/>
      <c r="T35" s="842"/>
      <c r="U35" s="909"/>
      <c r="V35" s="840">
        <v>288</v>
      </c>
      <c r="W35" s="842"/>
      <c r="X35" s="842"/>
      <c r="Y35" s="842"/>
      <c r="Z35" s="909"/>
      <c r="AA35" s="840">
        <v>3</v>
      </c>
      <c r="AB35" s="842"/>
      <c r="AC35" s="842"/>
      <c r="AD35" s="842"/>
      <c r="AE35" s="843"/>
      <c r="AF35" s="841">
        <v>714</v>
      </c>
      <c r="AG35" s="842"/>
      <c r="AH35" s="842"/>
      <c r="AI35" s="842"/>
      <c r="AJ35" s="843"/>
      <c r="AK35" s="912" t="s">
        <v>585</v>
      </c>
      <c r="AL35" s="913"/>
      <c r="AM35" s="913"/>
      <c r="AN35" s="913"/>
      <c r="AO35" s="913"/>
      <c r="AP35" s="913">
        <v>479</v>
      </c>
      <c r="AQ35" s="913"/>
      <c r="AR35" s="913"/>
      <c r="AS35" s="913"/>
      <c r="AT35" s="913"/>
      <c r="AU35" s="913" t="s">
        <v>585</v>
      </c>
      <c r="AV35" s="913"/>
      <c r="AW35" s="913"/>
      <c r="AX35" s="913"/>
      <c r="AY35" s="913"/>
      <c r="AZ35" s="914" t="s">
        <v>508</v>
      </c>
      <c r="BA35" s="914"/>
      <c r="BB35" s="914"/>
      <c r="BC35" s="914"/>
      <c r="BD35" s="914"/>
      <c r="BE35" s="910" t="s">
        <v>584</v>
      </c>
      <c r="BF35" s="910"/>
      <c r="BG35" s="910"/>
      <c r="BH35" s="910"/>
      <c r="BI35" s="911"/>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2"/>
      <c r="AL36" s="913"/>
      <c r="AM36" s="913"/>
      <c r="AN36" s="913"/>
      <c r="AO36" s="913"/>
      <c r="AP36" s="913"/>
      <c r="AQ36" s="913"/>
      <c r="AR36" s="913"/>
      <c r="AS36" s="913"/>
      <c r="AT36" s="913"/>
      <c r="AU36" s="913"/>
      <c r="AV36" s="913"/>
      <c r="AW36" s="913"/>
      <c r="AX36" s="913"/>
      <c r="AY36" s="913"/>
      <c r="AZ36" s="914"/>
      <c r="BA36" s="914"/>
      <c r="BB36" s="914"/>
      <c r="BC36" s="914"/>
      <c r="BD36" s="914"/>
      <c r="BE36" s="910"/>
      <c r="BF36" s="910"/>
      <c r="BG36" s="910"/>
      <c r="BH36" s="910"/>
      <c r="BI36" s="911"/>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2"/>
      <c r="AL37" s="913"/>
      <c r="AM37" s="913"/>
      <c r="AN37" s="913"/>
      <c r="AO37" s="913"/>
      <c r="AP37" s="913"/>
      <c r="AQ37" s="913"/>
      <c r="AR37" s="913"/>
      <c r="AS37" s="913"/>
      <c r="AT37" s="913"/>
      <c r="AU37" s="913"/>
      <c r="AV37" s="913"/>
      <c r="AW37" s="913"/>
      <c r="AX37" s="913"/>
      <c r="AY37" s="913"/>
      <c r="AZ37" s="914"/>
      <c r="BA37" s="914"/>
      <c r="BB37" s="914"/>
      <c r="BC37" s="914"/>
      <c r="BD37" s="914"/>
      <c r="BE37" s="910"/>
      <c r="BF37" s="910"/>
      <c r="BG37" s="910"/>
      <c r="BH37" s="910"/>
      <c r="BI37" s="911"/>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2"/>
      <c r="AL38" s="913"/>
      <c r="AM38" s="913"/>
      <c r="AN38" s="913"/>
      <c r="AO38" s="913"/>
      <c r="AP38" s="913"/>
      <c r="AQ38" s="913"/>
      <c r="AR38" s="913"/>
      <c r="AS38" s="913"/>
      <c r="AT38" s="913"/>
      <c r="AU38" s="913"/>
      <c r="AV38" s="913"/>
      <c r="AW38" s="913"/>
      <c r="AX38" s="913"/>
      <c r="AY38" s="913"/>
      <c r="AZ38" s="914"/>
      <c r="BA38" s="914"/>
      <c r="BB38" s="914"/>
      <c r="BC38" s="914"/>
      <c r="BD38" s="914"/>
      <c r="BE38" s="910"/>
      <c r="BF38" s="910"/>
      <c r="BG38" s="910"/>
      <c r="BH38" s="910"/>
      <c r="BI38" s="911"/>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2"/>
      <c r="AL39" s="913"/>
      <c r="AM39" s="913"/>
      <c r="AN39" s="913"/>
      <c r="AO39" s="913"/>
      <c r="AP39" s="913"/>
      <c r="AQ39" s="913"/>
      <c r="AR39" s="913"/>
      <c r="AS39" s="913"/>
      <c r="AT39" s="913"/>
      <c r="AU39" s="913"/>
      <c r="AV39" s="913"/>
      <c r="AW39" s="913"/>
      <c r="AX39" s="913"/>
      <c r="AY39" s="913"/>
      <c r="AZ39" s="914"/>
      <c r="BA39" s="914"/>
      <c r="BB39" s="914"/>
      <c r="BC39" s="914"/>
      <c r="BD39" s="914"/>
      <c r="BE39" s="910"/>
      <c r="BF39" s="910"/>
      <c r="BG39" s="910"/>
      <c r="BH39" s="910"/>
      <c r="BI39" s="911"/>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2"/>
      <c r="AL40" s="913"/>
      <c r="AM40" s="913"/>
      <c r="AN40" s="913"/>
      <c r="AO40" s="913"/>
      <c r="AP40" s="913"/>
      <c r="AQ40" s="913"/>
      <c r="AR40" s="913"/>
      <c r="AS40" s="913"/>
      <c r="AT40" s="913"/>
      <c r="AU40" s="913"/>
      <c r="AV40" s="913"/>
      <c r="AW40" s="913"/>
      <c r="AX40" s="913"/>
      <c r="AY40" s="913"/>
      <c r="AZ40" s="914"/>
      <c r="BA40" s="914"/>
      <c r="BB40" s="914"/>
      <c r="BC40" s="914"/>
      <c r="BD40" s="914"/>
      <c r="BE40" s="910"/>
      <c r="BF40" s="910"/>
      <c r="BG40" s="910"/>
      <c r="BH40" s="910"/>
      <c r="BI40" s="911"/>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2"/>
      <c r="AL41" s="913"/>
      <c r="AM41" s="913"/>
      <c r="AN41" s="913"/>
      <c r="AO41" s="913"/>
      <c r="AP41" s="913"/>
      <c r="AQ41" s="913"/>
      <c r="AR41" s="913"/>
      <c r="AS41" s="913"/>
      <c r="AT41" s="913"/>
      <c r="AU41" s="913"/>
      <c r="AV41" s="913"/>
      <c r="AW41" s="913"/>
      <c r="AX41" s="913"/>
      <c r="AY41" s="913"/>
      <c r="AZ41" s="914"/>
      <c r="BA41" s="914"/>
      <c r="BB41" s="914"/>
      <c r="BC41" s="914"/>
      <c r="BD41" s="914"/>
      <c r="BE41" s="910"/>
      <c r="BF41" s="910"/>
      <c r="BG41" s="910"/>
      <c r="BH41" s="910"/>
      <c r="BI41" s="911"/>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2"/>
      <c r="AL42" s="913"/>
      <c r="AM42" s="913"/>
      <c r="AN42" s="913"/>
      <c r="AO42" s="913"/>
      <c r="AP42" s="913"/>
      <c r="AQ42" s="913"/>
      <c r="AR42" s="913"/>
      <c r="AS42" s="913"/>
      <c r="AT42" s="913"/>
      <c r="AU42" s="913"/>
      <c r="AV42" s="913"/>
      <c r="AW42" s="913"/>
      <c r="AX42" s="913"/>
      <c r="AY42" s="913"/>
      <c r="AZ42" s="914"/>
      <c r="BA42" s="914"/>
      <c r="BB42" s="914"/>
      <c r="BC42" s="914"/>
      <c r="BD42" s="914"/>
      <c r="BE42" s="910"/>
      <c r="BF42" s="910"/>
      <c r="BG42" s="910"/>
      <c r="BH42" s="910"/>
      <c r="BI42" s="911"/>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2"/>
      <c r="AL43" s="913"/>
      <c r="AM43" s="913"/>
      <c r="AN43" s="913"/>
      <c r="AO43" s="913"/>
      <c r="AP43" s="913"/>
      <c r="AQ43" s="913"/>
      <c r="AR43" s="913"/>
      <c r="AS43" s="913"/>
      <c r="AT43" s="913"/>
      <c r="AU43" s="913"/>
      <c r="AV43" s="913"/>
      <c r="AW43" s="913"/>
      <c r="AX43" s="913"/>
      <c r="AY43" s="913"/>
      <c r="AZ43" s="914"/>
      <c r="BA43" s="914"/>
      <c r="BB43" s="914"/>
      <c r="BC43" s="914"/>
      <c r="BD43" s="914"/>
      <c r="BE43" s="910"/>
      <c r="BF43" s="910"/>
      <c r="BG43" s="910"/>
      <c r="BH43" s="910"/>
      <c r="BI43" s="911"/>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2"/>
      <c r="AL44" s="913"/>
      <c r="AM44" s="913"/>
      <c r="AN44" s="913"/>
      <c r="AO44" s="913"/>
      <c r="AP44" s="913"/>
      <c r="AQ44" s="913"/>
      <c r="AR44" s="913"/>
      <c r="AS44" s="913"/>
      <c r="AT44" s="913"/>
      <c r="AU44" s="913"/>
      <c r="AV44" s="913"/>
      <c r="AW44" s="913"/>
      <c r="AX44" s="913"/>
      <c r="AY44" s="913"/>
      <c r="AZ44" s="914"/>
      <c r="BA44" s="914"/>
      <c r="BB44" s="914"/>
      <c r="BC44" s="914"/>
      <c r="BD44" s="914"/>
      <c r="BE44" s="910"/>
      <c r="BF44" s="910"/>
      <c r="BG44" s="910"/>
      <c r="BH44" s="910"/>
      <c r="BI44" s="911"/>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2"/>
      <c r="AL45" s="913"/>
      <c r="AM45" s="913"/>
      <c r="AN45" s="913"/>
      <c r="AO45" s="913"/>
      <c r="AP45" s="913"/>
      <c r="AQ45" s="913"/>
      <c r="AR45" s="913"/>
      <c r="AS45" s="913"/>
      <c r="AT45" s="913"/>
      <c r="AU45" s="913"/>
      <c r="AV45" s="913"/>
      <c r="AW45" s="913"/>
      <c r="AX45" s="913"/>
      <c r="AY45" s="913"/>
      <c r="AZ45" s="914"/>
      <c r="BA45" s="914"/>
      <c r="BB45" s="914"/>
      <c r="BC45" s="914"/>
      <c r="BD45" s="914"/>
      <c r="BE45" s="910"/>
      <c r="BF45" s="910"/>
      <c r="BG45" s="910"/>
      <c r="BH45" s="910"/>
      <c r="BI45" s="911"/>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2"/>
      <c r="AL46" s="913"/>
      <c r="AM46" s="913"/>
      <c r="AN46" s="913"/>
      <c r="AO46" s="913"/>
      <c r="AP46" s="913"/>
      <c r="AQ46" s="913"/>
      <c r="AR46" s="913"/>
      <c r="AS46" s="913"/>
      <c r="AT46" s="913"/>
      <c r="AU46" s="913"/>
      <c r="AV46" s="913"/>
      <c r="AW46" s="913"/>
      <c r="AX46" s="913"/>
      <c r="AY46" s="913"/>
      <c r="AZ46" s="914"/>
      <c r="BA46" s="914"/>
      <c r="BB46" s="914"/>
      <c r="BC46" s="914"/>
      <c r="BD46" s="914"/>
      <c r="BE46" s="910"/>
      <c r="BF46" s="910"/>
      <c r="BG46" s="910"/>
      <c r="BH46" s="910"/>
      <c r="BI46" s="911"/>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2"/>
      <c r="AL47" s="913"/>
      <c r="AM47" s="913"/>
      <c r="AN47" s="913"/>
      <c r="AO47" s="913"/>
      <c r="AP47" s="913"/>
      <c r="AQ47" s="913"/>
      <c r="AR47" s="913"/>
      <c r="AS47" s="913"/>
      <c r="AT47" s="913"/>
      <c r="AU47" s="913"/>
      <c r="AV47" s="913"/>
      <c r="AW47" s="913"/>
      <c r="AX47" s="913"/>
      <c r="AY47" s="913"/>
      <c r="AZ47" s="914"/>
      <c r="BA47" s="914"/>
      <c r="BB47" s="914"/>
      <c r="BC47" s="914"/>
      <c r="BD47" s="914"/>
      <c r="BE47" s="910"/>
      <c r="BF47" s="910"/>
      <c r="BG47" s="910"/>
      <c r="BH47" s="910"/>
      <c r="BI47" s="911"/>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2"/>
      <c r="AL48" s="913"/>
      <c r="AM48" s="913"/>
      <c r="AN48" s="913"/>
      <c r="AO48" s="913"/>
      <c r="AP48" s="913"/>
      <c r="AQ48" s="913"/>
      <c r="AR48" s="913"/>
      <c r="AS48" s="913"/>
      <c r="AT48" s="913"/>
      <c r="AU48" s="913"/>
      <c r="AV48" s="913"/>
      <c r="AW48" s="913"/>
      <c r="AX48" s="913"/>
      <c r="AY48" s="913"/>
      <c r="AZ48" s="914"/>
      <c r="BA48" s="914"/>
      <c r="BB48" s="914"/>
      <c r="BC48" s="914"/>
      <c r="BD48" s="914"/>
      <c r="BE48" s="910"/>
      <c r="BF48" s="910"/>
      <c r="BG48" s="910"/>
      <c r="BH48" s="910"/>
      <c r="BI48" s="911"/>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2"/>
      <c r="AL49" s="913"/>
      <c r="AM49" s="913"/>
      <c r="AN49" s="913"/>
      <c r="AO49" s="913"/>
      <c r="AP49" s="913"/>
      <c r="AQ49" s="913"/>
      <c r="AR49" s="913"/>
      <c r="AS49" s="913"/>
      <c r="AT49" s="913"/>
      <c r="AU49" s="913"/>
      <c r="AV49" s="913"/>
      <c r="AW49" s="913"/>
      <c r="AX49" s="913"/>
      <c r="AY49" s="913"/>
      <c r="AZ49" s="914"/>
      <c r="BA49" s="914"/>
      <c r="BB49" s="914"/>
      <c r="BC49" s="914"/>
      <c r="BD49" s="914"/>
      <c r="BE49" s="910"/>
      <c r="BF49" s="910"/>
      <c r="BG49" s="910"/>
      <c r="BH49" s="910"/>
      <c r="BI49" s="911"/>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24"/>
      <c r="R50" s="925"/>
      <c r="S50" s="925"/>
      <c r="T50" s="925"/>
      <c r="U50" s="925"/>
      <c r="V50" s="925"/>
      <c r="W50" s="925"/>
      <c r="X50" s="925"/>
      <c r="Y50" s="925"/>
      <c r="Z50" s="925"/>
      <c r="AA50" s="925"/>
      <c r="AB50" s="925"/>
      <c r="AC50" s="925"/>
      <c r="AD50" s="925"/>
      <c r="AE50" s="926"/>
      <c r="AF50" s="841"/>
      <c r="AG50" s="842"/>
      <c r="AH50" s="842"/>
      <c r="AI50" s="842"/>
      <c r="AJ50" s="843"/>
      <c r="AK50" s="927"/>
      <c r="AL50" s="925"/>
      <c r="AM50" s="925"/>
      <c r="AN50" s="925"/>
      <c r="AO50" s="925"/>
      <c r="AP50" s="925"/>
      <c r="AQ50" s="925"/>
      <c r="AR50" s="925"/>
      <c r="AS50" s="925"/>
      <c r="AT50" s="925"/>
      <c r="AU50" s="925"/>
      <c r="AV50" s="925"/>
      <c r="AW50" s="925"/>
      <c r="AX50" s="925"/>
      <c r="AY50" s="925"/>
      <c r="AZ50" s="928"/>
      <c r="BA50" s="928"/>
      <c r="BB50" s="928"/>
      <c r="BC50" s="928"/>
      <c r="BD50" s="928"/>
      <c r="BE50" s="910"/>
      <c r="BF50" s="910"/>
      <c r="BG50" s="910"/>
      <c r="BH50" s="910"/>
      <c r="BI50" s="911"/>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24"/>
      <c r="R51" s="925"/>
      <c r="S51" s="925"/>
      <c r="T51" s="925"/>
      <c r="U51" s="925"/>
      <c r="V51" s="925"/>
      <c r="W51" s="925"/>
      <c r="X51" s="925"/>
      <c r="Y51" s="925"/>
      <c r="Z51" s="925"/>
      <c r="AA51" s="925"/>
      <c r="AB51" s="925"/>
      <c r="AC51" s="925"/>
      <c r="AD51" s="925"/>
      <c r="AE51" s="926"/>
      <c r="AF51" s="841"/>
      <c r="AG51" s="842"/>
      <c r="AH51" s="842"/>
      <c r="AI51" s="842"/>
      <c r="AJ51" s="843"/>
      <c r="AK51" s="927"/>
      <c r="AL51" s="925"/>
      <c r="AM51" s="925"/>
      <c r="AN51" s="925"/>
      <c r="AO51" s="925"/>
      <c r="AP51" s="925"/>
      <c r="AQ51" s="925"/>
      <c r="AR51" s="925"/>
      <c r="AS51" s="925"/>
      <c r="AT51" s="925"/>
      <c r="AU51" s="925"/>
      <c r="AV51" s="925"/>
      <c r="AW51" s="925"/>
      <c r="AX51" s="925"/>
      <c r="AY51" s="925"/>
      <c r="AZ51" s="928"/>
      <c r="BA51" s="928"/>
      <c r="BB51" s="928"/>
      <c r="BC51" s="928"/>
      <c r="BD51" s="928"/>
      <c r="BE51" s="910"/>
      <c r="BF51" s="910"/>
      <c r="BG51" s="910"/>
      <c r="BH51" s="910"/>
      <c r="BI51" s="911"/>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24"/>
      <c r="R52" s="925"/>
      <c r="S52" s="925"/>
      <c r="T52" s="925"/>
      <c r="U52" s="925"/>
      <c r="V52" s="925"/>
      <c r="W52" s="925"/>
      <c r="X52" s="925"/>
      <c r="Y52" s="925"/>
      <c r="Z52" s="925"/>
      <c r="AA52" s="925"/>
      <c r="AB52" s="925"/>
      <c r="AC52" s="925"/>
      <c r="AD52" s="925"/>
      <c r="AE52" s="926"/>
      <c r="AF52" s="841"/>
      <c r="AG52" s="842"/>
      <c r="AH52" s="842"/>
      <c r="AI52" s="842"/>
      <c r="AJ52" s="843"/>
      <c r="AK52" s="927"/>
      <c r="AL52" s="925"/>
      <c r="AM52" s="925"/>
      <c r="AN52" s="925"/>
      <c r="AO52" s="925"/>
      <c r="AP52" s="925"/>
      <c r="AQ52" s="925"/>
      <c r="AR52" s="925"/>
      <c r="AS52" s="925"/>
      <c r="AT52" s="925"/>
      <c r="AU52" s="925"/>
      <c r="AV52" s="925"/>
      <c r="AW52" s="925"/>
      <c r="AX52" s="925"/>
      <c r="AY52" s="925"/>
      <c r="AZ52" s="928"/>
      <c r="BA52" s="928"/>
      <c r="BB52" s="928"/>
      <c r="BC52" s="928"/>
      <c r="BD52" s="928"/>
      <c r="BE52" s="910"/>
      <c r="BF52" s="910"/>
      <c r="BG52" s="910"/>
      <c r="BH52" s="910"/>
      <c r="BI52" s="911"/>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24"/>
      <c r="R53" s="925"/>
      <c r="S53" s="925"/>
      <c r="T53" s="925"/>
      <c r="U53" s="925"/>
      <c r="V53" s="925"/>
      <c r="W53" s="925"/>
      <c r="X53" s="925"/>
      <c r="Y53" s="925"/>
      <c r="Z53" s="925"/>
      <c r="AA53" s="925"/>
      <c r="AB53" s="925"/>
      <c r="AC53" s="925"/>
      <c r="AD53" s="925"/>
      <c r="AE53" s="926"/>
      <c r="AF53" s="841"/>
      <c r="AG53" s="842"/>
      <c r="AH53" s="842"/>
      <c r="AI53" s="842"/>
      <c r="AJ53" s="843"/>
      <c r="AK53" s="927"/>
      <c r="AL53" s="925"/>
      <c r="AM53" s="925"/>
      <c r="AN53" s="925"/>
      <c r="AO53" s="925"/>
      <c r="AP53" s="925"/>
      <c r="AQ53" s="925"/>
      <c r="AR53" s="925"/>
      <c r="AS53" s="925"/>
      <c r="AT53" s="925"/>
      <c r="AU53" s="925"/>
      <c r="AV53" s="925"/>
      <c r="AW53" s="925"/>
      <c r="AX53" s="925"/>
      <c r="AY53" s="925"/>
      <c r="AZ53" s="928"/>
      <c r="BA53" s="928"/>
      <c r="BB53" s="928"/>
      <c r="BC53" s="928"/>
      <c r="BD53" s="928"/>
      <c r="BE53" s="910"/>
      <c r="BF53" s="910"/>
      <c r="BG53" s="910"/>
      <c r="BH53" s="910"/>
      <c r="BI53" s="911"/>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24"/>
      <c r="R54" s="925"/>
      <c r="S54" s="925"/>
      <c r="T54" s="925"/>
      <c r="U54" s="925"/>
      <c r="V54" s="925"/>
      <c r="W54" s="925"/>
      <c r="X54" s="925"/>
      <c r="Y54" s="925"/>
      <c r="Z54" s="925"/>
      <c r="AA54" s="925"/>
      <c r="AB54" s="925"/>
      <c r="AC54" s="925"/>
      <c r="AD54" s="925"/>
      <c r="AE54" s="926"/>
      <c r="AF54" s="841"/>
      <c r="AG54" s="842"/>
      <c r="AH54" s="842"/>
      <c r="AI54" s="842"/>
      <c r="AJ54" s="843"/>
      <c r="AK54" s="927"/>
      <c r="AL54" s="925"/>
      <c r="AM54" s="925"/>
      <c r="AN54" s="925"/>
      <c r="AO54" s="925"/>
      <c r="AP54" s="925"/>
      <c r="AQ54" s="925"/>
      <c r="AR54" s="925"/>
      <c r="AS54" s="925"/>
      <c r="AT54" s="925"/>
      <c r="AU54" s="925"/>
      <c r="AV54" s="925"/>
      <c r="AW54" s="925"/>
      <c r="AX54" s="925"/>
      <c r="AY54" s="925"/>
      <c r="AZ54" s="928"/>
      <c r="BA54" s="928"/>
      <c r="BB54" s="928"/>
      <c r="BC54" s="928"/>
      <c r="BD54" s="928"/>
      <c r="BE54" s="910"/>
      <c r="BF54" s="910"/>
      <c r="BG54" s="910"/>
      <c r="BH54" s="910"/>
      <c r="BI54" s="911"/>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24"/>
      <c r="R55" s="925"/>
      <c r="S55" s="925"/>
      <c r="T55" s="925"/>
      <c r="U55" s="925"/>
      <c r="V55" s="925"/>
      <c r="W55" s="925"/>
      <c r="X55" s="925"/>
      <c r="Y55" s="925"/>
      <c r="Z55" s="925"/>
      <c r="AA55" s="925"/>
      <c r="AB55" s="925"/>
      <c r="AC55" s="925"/>
      <c r="AD55" s="925"/>
      <c r="AE55" s="926"/>
      <c r="AF55" s="841"/>
      <c r="AG55" s="842"/>
      <c r="AH55" s="842"/>
      <c r="AI55" s="842"/>
      <c r="AJ55" s="843"/>
      <c r="AK55" s="927"/>
      <c r="AL55" s="925"/>
      <c r="AM55" s="925"/>
      <c r="AN55" s="925"/>
      <c r="AO55" s="925"/>
      <c r="AP55" s="925"/>
      <c r="AQ55" s="925"/>
      <c r="AR55" s="925"/>
      <c r="AS55" s="925"/>
      <c r="AT55" s="925"/>
      <c r="AU55" s="925"/>
      <c r="AV55" s="925"/>
      <c r="AW55" s="925"/>
      <c r="AX55" s="925"/>
      <c r="AY55" s="925"/>
      <c r="AZ55" s="928"/>
      <c r="BA55" s="928"/>
      <c r="BB55" s="928"/>
      <c r="BC55" s="928"/>
      <c r="BD55" s="928"/>
      <c r="BE55" s="910"/>
      <c r="BF55" s="910"/>
      <c r="BG55" s="910"/>
      <c r="BH55" s="910"/>
      <c r="BI55" s="911"/>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24"/>
      <c r="R56" s="925"/>
      <c r="S56" s="925"/>
      <c r="T56" s="925"/>
      <c r="U56" s="925"/>
      <c r="V56" s="925"/>
      <c r="W56" s="925"/>
      <c r="X56" s="925"/>
      <c r="Y56" s="925"/>
      <c r="Z56" s="925"/>
      <c r="AA56" s="925"/>
      <c r="AB56" s="925"/>
      <c r="AC56" s="925"/>
      <c r="AD56" s="925"/>
      <c r="AE56" s="926"/>
      <c r="AF56" s="841"/>
      <c r="AG56" s="842"/>
      <c r="AH56" s="842"/>
      <c r="AI56" s="842"/>
      <c r="AJ56" s="843"/>
      <c r="AK56" s="927"/>
      <c r="AL56" s="925"/>
      <c r="AM56" s="925"/>
      <c r="AN56" s="925"/>
      <c r="AO56" s="925"/>
      <c r="AP56" s="925"/>
      <c r="AQ56" s="925"/>
      <c r="AR56" s="925"/>
      <c r="AS56" s="925"/>
      <c r="AT56" s="925"/>
      <c r="AU56" s="925"/>
      <c r="AV56" s="925"/>
      <c r="AW56" s="925"/>
      <c r="AX56" s="925"/>
      <c r="AY56" s="925"/>
      <c r="AZ56" s="928"/>
      <c r="BA56" s="928"/>
      <c r="BB56" s="928"/>
      <c r="BC56" s="928"/>
      <c r="BD56" s="928"/>
      <c r="BE56" s="910"/>
      <c r="BF56" s="910"/>
      <c r="BG56" s="910"/>
      <c r="BH56" s="910"/>
      <c r="BI56" s="911"/>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24"/>
      <c r="R57" s="925"/>
      <c r="S57" s="925"/>
      <c r="T57" s="925"/>
      <c r="U57" s="925"/>
      <c r="V57" s="925"/>
      <c r="W57" s="925"/>
      <c r="X57" s="925"/>
      <c r="Y57" s="925"/>
      <c r="Z57" s="925"/>
      <c r="AA57" s="925"/>
      <c r="AB57" s="925"/>
      <c r="AC57" s="925"/>
      <c r="AD57" s="925"/>
      <c r="AE57" s="926"/>
      <c r="AF57" s="841"/>
      <c r="AG57" s="842"/>
      <c r="AH57" s="842"/>
      <c r="AI57" s="842"/>
      <c r="AJ57" s="843"/>
      <c r="AK57" s="927"/>
      <c r="AL57" s="925"/>
      <c r="AM57" s="925"/>
      <c r="AN57" s="925"/>
      <c r="AO57" s="925"/>
      <c r="AP57" s="925"/>
      <c r="AQ57" s="925"/>
      <c r="AR57" s="925"/>
      <c r="AS57" s="925"/>
      <c r="AT57" s="925"/>
      <c r="AU57" s="925"/>
      <c r="AV57" s="925"/>
      <c r="AW57" s="925"/>
      <c r="AX57" s="925"/>
      <c r="AY57" s="925"/>
      <c r="AZ57" s="928"/>
      <c r="BA57" s="928"/>
      <c r="BB57" s="928"/>
      <c r="BC57" s="928"/>
      <c r="BD57" s="928"/>
      <c r="BE57" s="910"/>
      <c r="BF57" s="910"/>
      <c r="BG57" s="910"/>
      <c r="BH57" s="910"/>
      <c r="BI57" s="911"/>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24"/>
      <c r="R58" s="925"/>
      <c r="S58" s="925"/>
      <c r="T58" s="925"/>
      <c r="U58" s="925"/>
      <c r="V58" s="925"/>
      <c r="W58" s="925"/>
      <c r="X58" s="925"/>
      <c r="Y58" s="925"/>
      <c r="Z58" s="925"/>
      <c r="AA58" s="925"/>
      <c r="AB58" s="925"/>
      <c r="AC58" s="925"/>
      <c r="AD58" s="925"/>
      <c r="AE58" s="926"/>
      <c r="AF58" s="841"/>
      <c r="AG58" s="842"/>
      <c r="AH58" s="842"/>
      <c r="AI58" s="842"/>
      <c r="AJ58" s="843"/>
      <c r="AK58" s="927"/>
      <c r="AL58" s="925"/>
      <c r="AM58" s="925"/>
      <c r="AN58" s="925"/>
      <c r="AO58" s="925"/>
      <c r="AP58" s="925"/>
      <c r="AQ58" s="925"/>
      <c r="AR58" s="925"/>
      <c r="AS58" s="925"/>
      <c r="AT58" s="925"/>
      <c r="AU58" s="925"/>
      <c r="AV58" s="925"/>
      <c r="AW58" s="925"/>
      <c r="AX58" s="925"/>
      <c r="AY58" s="925"/>
      <c r="AZ58" s="928"/>
      <c r="BA58" s="928"/>
      <c r="BB58" s="928"/>
      <c r="BC58" s="928"/>
      <c r="BD58" s="928"/>
      <c r="BE58" s="910"/>
      <c r="BF58" s="910"/>
      <c r="BG58" s="910"/>
      <c r="BH58" s="910"/>
      <c r="BI58" s="911"/>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24"/>
      <c r="R59" s="925"/>
      <c r="S59" s="925"/>
      <c r="T59" s="925"/>
      <c r="U59" s="925"/>
      <c r="V59" s="925"/>
      <c r="W59" s="925"/>
      <c r="X59" s="925"/>
      <c r="Y59" s="925"/>
      <c r="Z59" s="925"/>
      <c r="AA59" s="925"/>
      <c r="AB59" s="925"/>
      <c r="AC59" s="925"/>
      <c r="AD59" s="925"/>
      <c r="AE59" s="926"/>
      <c r="AF59" s="841"/>
      <c r="AG59" s="842"/>
      <c r="AH59" s="842"/>
      <c r="AI59" s="842"/>
      <c r="AJ59" s="843"/>
      <c r="AK59" s="927"/>
      <c r="AL59" s="925"/>
      <c r="AM59" s="925"/>
      <c r="AN59" s="925"/>
      <c r="AO59" s="925"/>
      <c r="AP59" s="925"/>
      <c r="AQ59" s="925"/>
      <c r="AR59" s="925"/>
      <c r="AS59" s="925"/>
      <c r="AT59" s="925"/>
      <c r="AU59" s="925"/>
      <c r="AV59" s="925"/>
      <c r="AW59" s="925"/>
      <c r="AX59" s="925"/>
      <c r="AY59" s="925"/>
      <c r="AZ59" s="928"/>
      <c r="BA59" s="928"/>
      <c r="BB59" s="928"/>
      <c r="BC59" s="928"/>
      <c r="BD59" s="928"/>
      <c r="BE59" s="910"/>
      <c r="BF59" s="910"/>
      <c r="BG59" s="910"/>
      <c r="BH59" s="910"/>
      <c r="BI59" s="911"/>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24"/>
      <c r="R60" s="925"/>
      <c r="S60" s="925"/>
      <c r="T60" s="925"/>
      <c r="U60" s="925"/>
      <c r="V60" s="925"/>
      <c r="W60" s="925"/>
      <c r="X60" s="925"/>
      <c r="Y60" s="925"/>
      <c r="Z60" s="925"/>
      <c r="AA60" s="925"/>
      <c r="AB60" s="925"/>
      <c r="AC60" s="925"/>
      <c r="AD60" s="925"/>
      <c r="AE60" s="926"/>
      <c r="AF60" s="841"/>
      <c r="AG60" s="842"/>
      <c r="AH60" s="842"/>
      <c r="AI60" s="842"/>
      <c r="AJ60" s="843"/>
      <c r="AK60" s="927"/>
      <c r="AL60" s="925"/>
      <c r="AM60" s="925"/>
      <c r="AN60" s="925"/>
      <c r="AO60" s="925"/>
      <c r="AP60" s="925"/>
      <c r="AQ60" s="925"/>
      <c r="AR60" s="925"/>
      <c r="AS60" s="925"/>
      <c r="AT60" s="925"/>
      <c r="AU60" s="925"/>
      <c r="AV60" s="925"/>
      <c r="AW60" s="925"/>
      <c r="AX60" s="925"/>
      <c r="AY60" s="925"/>
      <c r="AZ60" s="928"/>
      <c r="BA60" s="928"/>
      <c r="BB60" s="928"/>
      <c r="BC60" s="928"/>
      <c r="BD60" s="928"/>
      <c r="BE60" s="910"/>
      <c r="BF60" s="910"/>
      <c r="BG60" s="910"/>
      <c r="BH60" s="910"/>
      <c r="BI60" s="911"/>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24"/>
      <c r="R61" s="925"/>
      <c r="S61" s="925"/>
      <c r="T61" s="925"/>
      <c r="U61" s="925"/>
      <c r="V61" s="925"/>
      <c r="W61" s="925"/>
      <c r="X61" s="925"/>
      <c r="Y61" s="925"/>
      <c r="Z61" s="925"/>
      <c r="AA61" s="925"/>
      <c r="AB61" s="925"/>
      <c r="AC61" s="925"/>
      <c r="AD61" s="925"/>
      <c r="AE61" s="926"/>
      <c r="AF61" s="841"/>
      <c r="AG61" s="842"/>
      <c r="AH61" s="842"/>
      <c r="AI61" s="842"/>
      <c r="AJ61" s="843"/>
      <c r="AK61" s="927"/>
      <c r="AL61" s="925"/>
      <c r="AM61" s="925"/>
      <c r="AN61" s="925"/>
      <c r="AO61" s="925"/>
      <c r="AP61" s="925"/>
      <c r="AQ61" s="925"/>
      <c r="AR61" s="925"/>
      <c r="AS61" s="925"/>
      <c r="AT61" s="925"/>
      <c r="AU61" s="925"/>
      <c r="AV61" s="925"/>
      <c r="AW61" s="925"/>
      <c r="AX61" s="925"/>
      <c r="AY61" s="925"/>
      <c r="AZ61" s="928"/>
      <c r="BA61" s="928"/>
      <c r="BB61" s="928"/>
      <c r="BC61" s="928"/>
      <c r="BD61" s="928"/>
      <c r="BE61" s="910"/>
      <c r="BF61" s="910"/>
      <c r="BG61" s="910"/>
      <c r="BH61" s="910"/>
      <c r="BI61" s="911"/>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24"/>
      <c r="R62" s="925"/>
      <c r="S62" s="925"/>
      <c r="T62" s="925"/>
      <c r="U62" s="925"/>
      <c r="V62" s="925"/>
      <c r="W62" s="925"/>
      <c r="X62" s="925"/>
      <c r="Y62" s="925"/>
      <c r="Z62" s="925"/>
      <c r="AA62" s="925"/>
      <c r="AB62" s="925"/>
      <c r="AC62" s="925"/>
      <c r="AD62" s="925"/>
      <c r="AE62" s="926"/>
      <c r="AF62" s="841"/>
      <c r="AG62" s="842"/>
      <c r="AH62" s="842"/>
      <c r="AI62" s="842"/>
      <c r="AJ62" s="843"/>
      <c r="AK62" s="927"/>
      <c r="AL62" s="925"/>
      <c r="AM62" s="925"/>
      <c r="AN62" s="925"/>
      <c r="AO62" s="925"/>
      <c r="AP62" s="925"/>
      <c r="AQ62" s="925"/>
      <c r="AR62" s="925"/>
      <c r="AS62" s="925"/>
      <c r="AT62" s="925"/>
      <c r="AU62" s="925"/>
      <c r="AV62" s="925"/>
      <c r="AW62" s="925"/>
      <c r="AX62" s="925"/>
      <c r="AY62" s="925"/>
      <c r="AZ62" s="928"/>
      <c r="BA62" s="928"/>
      <c r="BB62" s="928"/>
      <c r="BC62" s="928"/>
      <c r="BD62" s="928"/>
      <c r="BE62" s="910"/>
      <c r="BF62" s="910"/>
      <c r="BG62" s="910"/>
      <c r="BH62" s="910"/>
      <c r="BI62" s="911"/>
      <c r="BJ62" s="936" t="s">
        <v>406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391</v>
      </c>
      <c r="B63" s="870" t="s">
        <v>407</v>
      </c>
      <c r="C63" s="871"/>
      <c r="D63" s="871"/>
      <c r="E63" s="871"/>
      <c r="F63" s="871"/>
      <c r="G63" s="871"/>
      <c r="H63" s="871"/>
      <c r="I63" s="871"/>
      <c r="J63" s="871"/>
      <c r="K63" s="871"/>
      <c r="L63" s="871"/>
      <c r="M63" s="871"/>
      <c r="N63" s="871"/>
      <c r="O63" s="871"/>
      <c r="P63" s="872"/>
      <c r="Q63" s="929"/>
      <c r="R63" s="930"/>
      <c r="S63" s="930"/>
      <c r="T63" s="930"/>
      <c r="U63" s="930"/>
      <c r="V63" s="930"/>
      <c r="W63" s="930"/>
      <c r="X63" s="930"/>
      <c r="Y63" s="930"/>
      <c r="Z63" s="930"/>
      <c r="AA63" s="930"/>
      <c r="AB63" s="930"/>
      <c r="AC63" s="930"/>
      <c r="AD63" s="930"/>
      <c r="AE63" s="931"/>
      <c r="AF63" s="932">
        <v>1691</v>
      </c>
      <c r="AG63" s="933"/>
      <c r="AH63" s="933"/>
      <c r="AI63" s="933"/>
      <c r="AJ63" s="934"/>
      <c r="AK63" s="935"/>
      <c r="AL63" s="930"/>
      <c r="AM63" s="930"/>
      <c r="AN63" s="930"/>
      <c r="AO63" s="930"/>
      <c r="AP63" s="933">
        <v>11244</v>
      </c>
      <c r="AQ63" s="933"/>
      <c r="AR63" s="933"/>
      <c r="AS63" s="933"/>
      <c r="AT63" s="933"/>
      <c r="AU63" s="933">
        <v>6147</v>
      </c>
      <c r="AV63" s="933"/>
      <c r="AW63" s="933"/>
      <c r="AX63" s="933"/>
      <c r="AY63" s="933"/>
      <c r="AZ63" s="937"/>
      <c r="BA63" s="937"/>
      <c r="BB63" s="937"/>
      <c r="BC63" s="937"/>
      <c r="BD63" s="937"/>
      <c r="BE63" s="938"/>
      <c r="BF63" s="938"/>
      <c r="BG63" s="938"/>
      <c r="BH63" s="938"/>
      <c r="BI63" s="939"/>
      <c r="BJ63" s="940" t="s">
        <v>408</v>
      </c>
      <c r="BK63" s="941"/>
      <c r="BL63" s="941"/>
      <c r="BM63" s="941"/>
      <c r="BN63" s="942"/>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410</v>
      </c>
      <c r="B66" s="821"/>
      <c r="C66" s="821"/>
      <c r="D66" s="821"/>
      <c r="E66" s="821"/>
      <c r="F66" s="821"/>
      <c r="G66" s="821"/>
      <c r="H66" s="821"/>
      <c r="I66" s="821"/>
      <c r="J66" s="821"/>
      <c r="K66" s="821"/>
      <c r="L66" s="821"/>
      <c r="M66" s="821"/>
      <c r="N66" s="821"/>
      <c r="O66" s="821"/>
      <c r="P66" s="822"/>
      <c r="Q66" s="797" t="s">
        <v>411</v>
      </c>
      <c r="R66" s="798"/>
      <c r="S66" s="798"/>
      <c r="T66" s="798"/>
      <c r="U66" s="799"/>
      <c r="V66" s="797" t="s">
        <v>412</v>
      </c>
      <c r="W66" s="798"/>
      <c r="X66" s="798"/>
      <c r="Y66" s="798"/>
      <c r="Z66" s="799"/>
      <c r="AA66" s="797" t="s">
        <v>398</v>
      </c>
      <c r="AB66" s="798"/>
      <c r="AC66" s="798"/>
      <c r="AD66" s="798"/>
      <c r="AE66" s="799"/>
      <c r="AF66" s="943" t="s">
        <v>399</v>
      </c>
      <c r="AG66" s="893"/>
      <c r="AH66" s="893"/>
      <c r="AI66" s="893"/>
      <c r="AJ66" s="944"/>
      <c r="AK66" s="797" t="s">
        <v>413</v>
      </c>
      <c r="AL66" s="821"/>
      <c r="AM66" s="821"/>
      <c r="AN66" s="821"/>
      <c r="AO66" s="822"/>
      <c r="AP66" s="797" t="s">
        <v>401</v>
      </c>
      <c r="AQ66" s="798"/>
      <c r="AR66" s="798"/>
      <c r="AS66" s="798"/>
      <c r="AT66" s="799"/>
      <c r="AU66" s="797" t="s">
        <v>414</v>
      </c>
      <c r="AV66" s="798"/>
      <c r="AW66" s="798"/>
      <c r="AX66" s="798"/>
      <c r="AY66" s="799"/>
      <c r="AZ66" s="797" t="s">
        <v>377</v>
      </c>
      <c r="BA66" s="798"/>
      <c r="BB66" s="798"/>
      <c r="BC66" s="798"/>
      <c r="BD66" s="809"/>
      <c r="BE66" s="265"/>
      <c r="BF66" s="265"/>
      <c r="BG66" s="265"/>
      <c r="BH66" s="265"/>
      <c r="BI66" s="265"/>
      <c r="BJ66" s="265"/>
      <c r="BK66" s="265"/>
      <c r="BL66" s="265"/>
      <c r="BM66" s="265"/>
      <c r="BN66" s="265"/>
      <c r="BO66" s="265"/>
      <c r="BP66" s="265"/>
      <c r="BQ66" s="262">
        <v>60</v>
      </c>
      <c r="BR66" s="267"/>
      <c r="BS66" s="954"/>
      <c r="BT66" s="955"/>
      <c r="BU66" s="955"/>
      <c r="BV66" s="955"/>
      <c r="BW66" s="955"/>
      <c r="BX66" s="955"/>
      <c r="BY66" s="955"/>
      <c r="BZ66" s="955"/>
      <c r="CA66" s="955"/>
      <c r="CB66" s="955"/>
      <c r="CC66" s="955"/>
      <c r="CD66" s="955"/>
      <c r="CE66" s="955"/>
      <c r="CF66" s="955"/>
      <c r="CG66" s="956"/>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48"/>
      <c r="DW66" s="949"/>
      <c r="DX66" s="949"/>
      <c r="DY66" s="949"/>
      <c r="DZ66" s="950"/>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45"/>
      <c r="AG67" s="896"/>
      <c r="AH67" s="896"/>
      <c r="AI67" s="896"/>
      <c r="AJ67" s="946"/>
      <c r="AK67" s="947"/>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54"/>
      <c r="BT67" s="955"/>
      <c r="BU67" s="955"/>
      <c r="BV67" s="955"/>
      <c r="BW67" s="955"/>
      <c r="BX67" s="955"/>
      <c r="BY67" s="955"/>
      <c r="BZ67" s="955"/>
      <c r="CA67" s="955"/>
      <c r="CB67" s="955"/>
      <c r="CC67" s="955"/>
      <c r="CD67" s="955"/>
      <c r="CE67" s="955"/>
      <c r="CF67" s="955"/>
      <c r="CG67" s="956"/>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48"/>
      <c r="DW67" s="949"/>
      <c r="DX67" s="949"/>
      <c r="DY67" s="949"/>
      <c r="DZ67" s="950"/>
      <c r="EA67" s="246"/>
    </row>
    <row r="68" spans="1:131" s="247" customFormat="1" ht="26.25" customHeight="1" thickTop="1" x14ac:dyDescent="0.15">
      <c r="A68" s="258">
        <v>1</v>
      </c>
      <c r="B68" s="960" t="s">
        <v>575</v>
      </c>
      <c r="C68" s="961"/>
      <c r="D68" s="961"/>
      <c r="E68" s="961"/>
      <c r="F68" s="961"/>
      <c r="G68" s="961"/>
      <c r="H68" s="961"/>
      <c r="I68" s="961"/>
      <c r="J68" s="961"/>
      <c r="K68" s="961"/>
      <c r="L68" s="961"/>
      <c r="M68" s="961"/>
      <c r="N68" s="961"/>
      <c r="O68" s="961"/>
      <c r="P68" s="962"/>
      <c r="Q68" s="963">
        <v>2645</v>
      </c>
      <c r="R68" s="957"/>
      <c r="S68" s="957"/>
      <c r="T68" s="957"/>
      <c r="U68" s="957"/>
      <c r="V68" s="957">
        <v>2591</v>
      </c>
      <c r="W68" s="957"/>
      <c r="X68" s="957"/>
      <c r="Y68" s="957"/>
      <c r="Z68" s="957"/>
      <c r="AA68" s="957">
        <v>53</v>
      </c>
      <c r="AB68" s="957"/>
      <c r="AC68" s="957"/>
      <c r="AD68" s="957"/>
      <c r="AE68" s="957"/>
      <c r="AF68" s="957">
        <v>53</v>
      </c>
      <c r="AG68" s="957"/>
      <c r="AH68" s="957"/>
      <c r="AI68" s="957"/>
      <c r="AJ68" s="957"/>
      <c r="AK68" s="957">
        <v>179</v>
      </c>
      <c r="AL68" s="957"/>
      <c r="AM68" s="957"/>
      <c r="AN68" s="957"/>
      <c r="AO68" s="957"/>
      <c r="AP68" s="957">
        <v>530</v>
      </c>
      <c r="AQ68" s="957"/>
      <c r="AR68" s="957"/>
      <c r="AS68" s="957"/>
      <c r="AT68" s="957"/>
      <c r="AU68" s="957">
        <v>66</v>
      </c>
      <c r="AV68" s="957"/>
      <c r="AW68" s="957"/>
      <c r="AX68" s="957"/>
      <c r="AY68" s="957"/>
      <c r="AZ68" s="958"/>
      <c r="BA68" s="958"/>
      <c r="BB68" s="958"/>
      <c r="BC68" s="958"/>
      <c r="BD68" s="959"/>
      <c r="BE68" s="265"/>
      <c r="BF68" s="265"/>
      <c r="BG68" s="265"/>
      <c r="BH68" s="265"/>
      <c r="BI68" s="265"/>
      <c r="BJ68" s="265"/>
      <c r="BK68" s="265"/>
      <c r="BL68" s="265"/>
      <c r="BM68" s="265"/>
      <c r="BN68" s="265"/>
      <c r="BO68" s="265"/>
      <c r="BP68" s="265"/>
      <c r="BQ68" s="262">
        <v>62</v>
      </c>
      <c r="BR68" s="267"/>
      <c r="BS68" s="954"/>
      <c r="BT68" s="955"/>
      <c r="BU68" s="955"/>
      <c r="BV68" s="955"/>
      <c r="BW68" s="955"/>
      <c r="BX68" s="955"/>
      <c r="BY68" s="955"/>
      <c r="BZ68" s="955"/>
      <c r="CA68" s="955"/>
      <c r="CB68" s="955"/>
      <c r="CC68" s="955"/>
      <c r="CD68" s="955"/>
      <c r="CE68" s="955"/>
      <c r="CF68" s="955"/>
      <c r="CG68" s="956"/>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48"/>
      <c r="DW68" s="949"/>
      <c r="DX68" s="949"/>
      <c r="DY68" s="949"/>
      <c r="DZ68" s="950"/>
      <c r="EA68" s="246"/>
    </row>
    <row r="69" spans="1:131" s="247" customFormat="1" ht="26.25" customHeight="1" x14ac:dyDescent="0.15">
      <c r="A69" s="261">
        <v>2</v>
      </c>
      <c r="B69" s="964" t="s">
        <v>576</v>
      </c>
      <c r="C69" s="921"/>
      <c r="D69" s="921"/>
      <c r="E69" s="921"/>
      <c r="F69" s="921"/>
      <c r="G69" s="921"/>
      <c r="H69" s="921"/>
      <c r="I69" s="921"/>
      <c r="J69" s="921"/>
      <c r="K69" s="921"/>
      <c r="L69" s="921"/>
      <c r="M69" s="921"/>
      <c r="N69" s="921"/>
      <c r="O69" s="921"/>
      <c r="P69" s="965"/>
      <c r="Q69" s="966">
        <v>12068</v>
      </c>
      <c r="R69" s="913"/>
      <c r="S69" s="913"/>
      <c r="T69" s="913"/>
      <c r="U69" s="913"/>
      <c r="V69" s="913">
        <v>11720</v>
      </c>
      <c r="W69" s="913"/>
      <c r="X69" s="913"/>
      <c r="Y69" s="913"/>
      <c r="Z69" s="913"/>
      <c r="AA69" s="913">
        <v>347</v>
      </c>
      <c r="AB69" s="913"/>
      <c r="AC69" s="913"/>
      <c r="AD69" s="913"/>
      <c r="AE69" s="913"/>
      <c r="AF69" s="913">
        <v>347</v>
      </c>
      <c r="AG69" s="913"/>
      <c r="AH69" s="913"/>
      <c r="AI69" s="913"/>
      <c r="AJ69" s="913"/>
      <c r="AK69" s="913" t="s">
        <v>585</v>
      </c>
      <c r="AL69" s="913"/>
      <c r="AM69" s="913"/>
      <c r="AN69" s="913"/>
      <c r="AO69" s="913"/>
      <c r="AP69" s="913" t="s">
        <v>585</v>
      </c>
      <c r="AQ69" s="913"/>
      <c r="AR69" s="913"/>
      <c r="AS69" s="913"/>
      <c r="AT69" s="913"/>
      <c r="AU69" s="913" t="s">
        <v>585</v>
      </c>
      <c r="AV69" s="913"/>
      <c r="AW69" s="913"/>
      <c r="AX69" s="913"/>
      <c r="AY69" s="913"/>
      <c r="AZ69" s="967"/>
      <c r="BA69" s="967"/>
      <c r="BB69" s="967"/>
      <c r="BC69" s="967"/>
      <c r="BD69" s="968"/>
      <c r="BE69" s="265"/>
      <c r="BF69" s="265"/>
      <c r="BG69" s="265"/>
      <c r="BH69" s="265"/>
      <c r="BI69" s="265"/>
      <c r="BJ69" s="265"/>
      <c r="BK69" s="265"/>
      <c r="BL69" s="265"/>
      <c r="BM69" s="265"/>
      <c r="BN69" s="265"/>
      <c r="BO69" s="265"/>
      <c r="BP69" s="265"/>
      <c r="BQ69" s="262">
        <v>63</v>
      </c>
      <c r="BR69" s="267"/>
      <c r="BS69" s="954"/>
      <c r="BT69" s="955"/>
      <c r="BU69" s="955"/>
      <c r="BV69" s="955"/>
      <c r="BW69" s="955"/>
      <c r="BX69" s="955"/>
      <c r="BY69" s="955"/>
      <c r="BZ69" s="955"/>
      <c r="CA69" s="955"/>
      <c r="CB69" s="955"/>
      <c r="CC69" s="955"/>
      <c r="CD69" s="955"/>
      <c r="CE69" s="955"/>
      <c r="CF69" s="955"/>
      <c r="CG69" s="956"/>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48"/>
      <c r="DW69" s="949"/>
      <c r="DX69" s="949"/>
      <c r="DY69" s="949"/>
      <c r="DZ69" s="950"/>
      <c r="EA69" s="246"/>
    </row>
    <row r="70" spans="1:131" s="247" customFormat="1" ht="26.25" customHeight="1" x14ac:dyDescent="0.15">
      <c r="A70" s="261">
        <v>3</v>
      </c>
      <c r="B70" s="964" t="s">
        <v>577</v>
      </c>
      <c r="C70" s="921"/>
      <c r="D70" s="921"/>
      <c r="E70" s="921"/>
      <c r="F70" s="921"/>
      <c r="G70" s="921"/>
      <c r="H70" s="921"/>
      <c r="I70" s="921"/>
      <c r="J70" s="921"/>
      <c r="K70" s="921"/>
      <c r="L70" s="921"/>
      <c r="M70" s="921"/>
      <c r="N70" s="921"/>
      <c r="O70" s="921"/>
      <c r="P70" s="965"/>
      <c r="Q70" s="966">
        <v>953</v>
      </c>
      <c r="R70" s="913"/>
      <c r="S70" s="913"/>
      <c r="T70" s="913"/>
      <c r="U70" s="913"/>
      <c r="V70" s="913">
        <v>951</v>
      </c>
      <c r="W70" s="913"/>
      <c r="X70" s="913"/>
      <c r="Y70" s="913"/>
      <c r="Z70" s="913"/>
      <c r="AA70" s="913">
        <v>2</v>
      </c>
      <c r="AB70" s="913"/>
      <c r="AC70" s="913"/>
      <c r="AD70" s="913"/>
      <c r="AE70" s="913"/>
      <c r="AF70" s="913">
        <v>2</v>
      </c>
      <c r="AG70" s="913"/>
      <c r="AH70" s="913"/>
      <c r="AI70" s="913"/>
      <c r="AJ70" s="913"/>
      <c r="AK70" s="913">
        <v>3</v>
      </c>
      <c r="AL70" s="913"/>
      <c r="AM70" s="913"/>
      <c r="AN70" s="913"/>
      <c r="AO70" s="913"/>
      <c r="AP70" s="913" t="s">
        <v>585</v>
      </c>
      <c r="AQ70" s="913"/>
      <c r="AR70" s="913"/>
      <c r="AS70" s="913"/>
      <c r="AT70" s="913"/>
      <c r="AU70" s="913" t="s">
        <v>585</v>
      </c>
      <c r="AV70" s="913"/>
      <c r="AW70" s="913"/>
      <c r="AX70" s="913"/>
      <c r="AY70" s="913"/>
      <c r="AZ70" s="967"/>
      <c r="BA70" s="967"/>
      <c r="BB70" s="967"/>
      <c r="BC70" s="967"/>
      <c r="BD70" s="968"/>
      <c r="BE70" s="265"/>
      <c r="BF70" s="265"/>
      <c r="BG70" s="265"/>
      <c r="BH70" s="265"/>
      <c r="BI70" s="265"/>
      <c r="BJ70" s="265"/>
      <c r="BK70" s="265"/>
      <c r="BL70" s="265"/>
      <c r="BM70" s="265"/>
      <c r="BN70" s="265"/>
      <c r="BO70" s="265"/>
      <c r="BP70" s="265"/>
      <c r="BQ70" s="262">
        <v>64</v>
      </c>
      <c r="BR70" s="267"/>
      <c r="BS70" s="954"/>
      <c r="BT70" s="955"/>
      <c r="BU70" s="955"/>
      <c r="BV70" s="955"/>
      <c r="BW70" s="955"/>
      <c r="BX70" s="955"/>
      <c r="BY70" s="955"/>
      <c r="BZ70" s="955"/>
      <c r="CA70" s="955"/>
      <c r="CB70" s="955"/>
      <c r="CC70" s="955"/>
      <c r="CD70" s="955"/>
      <c r="CE70" s="955"/>
      <c r="CF70" s="955"/>
      <c r="CG70" s="956"/>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48"/>
      <c r="DW70" s="949"/>
      <c r="DX70" s="949"/>
      <c r="DY70" s="949"/>
      <c r="DZ70" s="950"/>
      <c r="EA70" s="246"/>
    </row>
    <row r="71" spans="1:131" s="247" customFormat="1" ht="26.25" customHeight="1" x14ac:dyDescent="0.15">
      <c r="A71" s="261">
        <v>4</v>
      </c>
      <c r="B71" s="964" t="s">
        <v>578</v>
      </c>
      <c r="C71" s="921"/>
      <c r="D71" s="921"/>
      <c r="E71" s="921"/>
      <c r="F71" s="921"/>
      <c r="G71" s="921"/>
      <c r="H71" s="921"/>
      <c r="I71" s="921"/>
      <c r="J71" s="921"/>
      <c r="K71" s="921"/>
      <c r="L71" s="921"/>
      <c r="M71" s="921"/>
      <c r="N71" s="921"/>
      <c r="O71" s="921"/>
      <c r="P71" s="965"/>
      <c r="Q71" s="966">
        <v>736</v>
      </c>
      <c r="R71" s="913"/>
      <c r="S71" s="913"/>
      <c r="T71" s="913"/>
      <c r="U71" s="913"/>
      <c r="V71" s="913">
        <v>720</v>
      </c>
      <c r="W71" s="913"/>
      <c r="X71" s="913"/>
      <c r="Y71" s="913"/>
      <c r="Z71" s="913"/>
      <c r="AA71" s="913">
        <v>17</v>
      </c>
      <c r="AB71" s="913"/>
      <c r="AC71" s="913"/>
      <c r="AD71" s="913"/>
      <c r="AE71" s="913"/>
      <c r="AF71" s="913">
        <v>17</v>
      </c>
      <c r="AG71" s="913"/>
      <c r="AH71" s="913"/>
      <c r="AI71" s="913"/>
      <c r="AJ71" s="913"/>
      <c r="AK71" s="913">
        <v>13</v>
      </c>
      <c r="AL71" s="913"/>
      <c r="AM71" s="913"/>
      <c r="AN71" s="913"/>
      <c r="AO71" s="913"/>
      <c r="AP71" s="913">
        <v>72</v>
      </c>
      <c r="AQ71" s="913"/>
      <c r="AR71" s="913"/>
      <c r="AS71" s="913"/>
      <c r="AT71" s="913"/>
      <c r="AU71" s="913">
        <v>49</v>
      </c>
      <c r="AV71" s="913"/>
      <c r="AW71" s="913"/>
      <c r="AX71" s="913"/>
      <c r="AY71" s="913"/>
      <c r="AZ71" s="967"/>
      <c r="BA71" s="967"/>
      <c r="BB71" s="967"/>
      <c r="BC71" s="967"/>
      <c r="BD71" s="968"/>
      <c r="BE71" s="265"/>
      <c r="BF71" s="265"/>
      <c r="BG71" s="265"/>
      <c r="BH71" s="265"/>
      <c r="BI71" s="265"/>
      <c r="BJ71" s="265"/>
      <c r="BK71" s="265"/>
      <c r="BL71" s="265"/>
      <c r="BM71" s="265"/>
      <c r="BN71" s="265"/>
      <c r="BO71" s="265"/>
      <c r="BP71" s="265"/>
      <c r="BQ71" s="262">
        <v>65</v>
      </c>
      <c r="BR71" s="267"/>
      <c r="BS71" s="954"/>
      <c r="BT71" s="955"/>
      <c r="BU71" s="955"/>
      <c r="BV71" s="955"/>
      <c r="BW71" s="955"/>
      <c r="BX71" s="955"/>
      <c r="BY71" s="955"/>
      <c r="BZ71" s="955"/>
      <c r="CA71" s="955"/>
      <c r="CB71" s="955"/>
      <c r="CC71" s="955"/>
      <c r="CD71" s="955"/>
      <c r="CE71" s="955"/>
      <c r="CF71" s="955"/>
      <c r="CG71" s="956"/>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48"/>
      <c r="DW71" s="949"/>
      <c r="DX71" s="949"/>
      <c r="DY71" s="949"/>
      <c r="DZ71" s="950"/>
      <c r="EA71" s="246"/>
    </row>
    <row r="72" spans="1:131" s="247" customFormat="1" ht="26.25" customHeight="1" x14ac:dyDescent="0.15">
      <c r="A72" s="261">
        <v>5</v>
      </c>
      <c r="B72" s="964" t="s">
        <v>579</v>
      </c>
      <c r="C72" s="921"/>
      <c r="D72" s="921"/>
      <c r="E72" s="921"/>
      <c r="F72" s="921"/>
      <c r="G72" s="921"/>
      <c r="H72" s="921"/>
      <c r="I72" s="921"/>
      <c r="J72" s="921"/>
      <c r="K72" s="921"/>
      <c r="L72" s="921"/>
      <c r="M72" s="921"/>
      <c r="N72" s="921"/>
      <c r="O72" s="921"/>
      <c r="P72" s="965"/>
      <c r="Q72" s="966">
        <v>146</v>
      </c>
      <c r="R72" s="913"/>
      <c r="S72" s="913"/>
      <c r="T72" s="913"/>
      <c r="U72" s="913"/>
      <c r="V72" s="913">
        <v>138</v>
      </c>
      <c r="W72" s="913"/>
      <c r="X72" s="913"/>
      <c r="Y72" s="913"/>
      <c r="Z72" s="913"/>
      <c r="AA72" s="913">
        <v>7</v>
      </c>
      <c r="AB72" s="913"/>
      <c r="AC72" s="913"/>
      <c r="AD72" s="913"/>
      <c r="AE72" s="913"/>
      <c r="AF72" s="913">
        <v>7</v>
      </c>
      <c r="AG72" s="913"/>
      <c r="AH72" s="913"/>
      <c r="AI72" s="913"/>
      <c r="AJ72" s="913"/>
      <c r="AK72" s="913" t="s">
        <v>585</v>
      </c>
      <c r="AL72" s="913"/>
      <c r="AM72" s="913"/>
      <c r="AN72" s="913"/>
      <c r="AO72" s="913"/>
      <c r="AP72" s="913" t="s">
        <v>585</v>
      </c>
      <c r="AQ72" s="913"/>
      <c r="AR72" s="913"/>
      <c r="AS72" s="913"/>
      <c r="AT72" s="913"/>
      <c r="AU72" s="913" t="s">
        <v>585</v>
      </c>
      <c r="AV72" s="913"/>
      <c r="AW72" s="913"/>
      <c r="AX72" s="913"/>
      <c r="AY72" s="913"/>
      <c r="AZ72" s="967"/>
      <c r="BA72" s="967"/>
      <c r="BB72" s="967"/>
      <c r="BC72" s="967"/>
      <c r="BD72" s="968"/>
      <c r="BE72" s="265"/>
      <c r="BF72" s="265"/>
      <c r="BG72" s="265"/>
      <c r="BH72" s="265"/>
      <c r="BI72" s="265"/>
      <c r="BJ72" s="265"/>
      <c r="BK72" s="265"/>
      <c r="BL72" s="265"/>
      <c r="BM72" s="265"/>
      <c r="BN72" s="265"/>
      <c r="BO72" s="265"/>
      <c r="BP72" s="265"/>
      <c r="BQ72" s="262">
        <v>66</v>
      </c>
      <c r="BR72" s="267"/>
      <c r="BS72" s="954"/>
      <c r="BT72" s="955"/>
      <c r="BU72" s="955"/>
      <c r="BV72" s="955"/>
      <c r="BW72" s="955"/>
      <c r="BX72" s="955"/>
      <c r="BY72" s="955"/>
      <c r="BZ72" s="955"/>
      <c r="CA72" s="955"/>
      <c r="CB72" s="955"/>
      <c r="CC72" s="955"/>
      <c r="CD72" s="955"/>
      <c r="CE72" s="955"/>
      <c r="CF72" s="955"/>
      <c r="CG72" s="956"/>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48"/>
      <c r="DW72" s="949"/>
      <c r="DX72" s="949"/>
      <c r="DY72" s="949"/>
      <c r="DZ72" s="950"/>
      <c r="EA72" s="246"/>
    </row>
    <row r="73" spans="1:131" s="247" customFormat="1" ht="26.25" customHeight="1" x14ac:dyDescent="0.15">
      <c r="A73" s="261">
        <v>6</v>
      </c>
      <c r="B73" s="964" t="s">
        <v>580</v>
      </c>
      <c r="C73" s="921"/>
      <c r="D73" s="921"/>
      <c r="E73" s="921"/>
      <c r="F73" s="921"/>
      <c r="G73" s="921"/>
      <c r="H73" s="921"/>
      <c r="I73" s="921"/>
      <c r="J73" s="921"/>
      <c r="K73" s="921"/>
      <c r="L73" s="921"/>
      <c r="M73" s="921"/>
      <c r="N73" s="921"/>
      <c r="O73" s="921"/>
      <c r="P73" s="965"/>
      <c r="Q73" s="966">
        <v>269</v>
      </c>
      <c r="R73" s="913"/>
      <c r="S73" s="913"/>
      <c r="T73" s="913"/>
      <c r="U73" s="913"/>
      <c r="V73" s="913">
        <v>158</v>
      </c>
      <c r="W73" s="913"/>
      <c r="X73" s="913"/>
      <c r="Y73" s="913"/>
      <c r="Z73" s="913"/>
      <c r="AA73" s="913">
        <v>111</v>
      </c>
      <c r="AB73" s="913"/>
      <c r="AC73" s="913"/>
      <c r="AD73" s="913"/>
      <c r="AE73" s="913"/>
      <c r="AF73" s="913">
        <v>111</v>
      </c>
      <c r="AG73" s="913"/>
      <c r="AH73" s="913"/>
      <c r="AI73" s="913"/>
      <c r="AJ73" s="913"/>
      <c r="AK73" s="913">
        <v>37</v>
      </c>
      <c r="AL73" s="913"/>
      <c r="AM73" s="913"/>
      <c r="AN73" s="913"/>
      <c r="AO73" s="913"/>
      <c r="AP73" s="913" t="s">
        <v>585</v>
      </c>
      <c r="AQ73" s="913"/>
      <c r="AR73" s="913"/>
      <c r="AS73" s="913"/>
      <c r="AT73" s="913"/>
      <c r="AU73" s="913" t="s">
        <v>585</v>
      </c>
      <c r="AV73" s="913"/>
      <c r="AW73" s="913"/>
      <c r="AX73" s="913"/>
      <c r="AY73" s="913"/>
      <c r="AZ73" s="967"/>
      <c r="BA73" s="967"/>
      <c r="BB73" s="967"/>
      <c r="BC73" s="967"/>
      <c r="BD73" s="968"/>
      <c r="BE73" s="265"/>
      <c r="BF73" s="265"/>
      <c r="BG73" s="265"/>
      <c r="BH73" s="265"/>
      <c r="BI73" s="265"/>
      <c r="BJ73" s="265"/>
      <c r="BK73" s="265"/>
      <c r="BL73" s="265"/>
      <c r="BM73" s="265"/>
      <c r="BN73" s="265"/>
      <c r="BO73" s="265"/>
      <c r="BP73" s="265"/>
      <c r="BQ73" s="262">
        <v>67</v>
      </c>
      <c r="BR73" s="267"/>
      <c r="BS73" s="954"/>
      <c r="BT73" s="955"/>
      <c r="BU73" s="955"/>
      <c r="BV73" s="955"/>
      <c r="BW73" s="955"/>
      <c r="BX73" s="955"/>
      <c r="BY73" s="955"/>
      <c r="BZ73" s="955"/>
      <c r="CA73" s="955"/>
      <c r="CB73" s="955"/>
      <c r="CC73" s="955"/>
      <c r="CD73" s="955"/>
      <c r="CE73" s="955"/>
      <c r="CF73" s="955"/>
      <c r="CG73" s="956"/>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48"/>
      <c r="DW73" s="949"/>
      <c r="DX73" s="949"/>
      <c r="DY73" s="949"/>
      <c r="DZ73" s="950"/>
      <c r="EA73" s="246"/>
    </row>
    <row r="74" spans="1:131" s="247" customFormat="1" ht="26.25" customHeight="1" x14ac:dyDescent="0.15">
      <c r="A74" s="261">
        <v>7</v>
      </c>
      <c r="B74" s="964" t="s">
        <v>581</v>
      </c>
      <c r="C74" s="921"/>
      <c r="D74" s="921"/>
      <c r="E74" s="921"/>
      <c r="F74" s="921"/>
      <c r="G74" s="921"/>
      <c r="H74" s="921"/>
      <c r="I74" s="921"/>
      <c r="J74" s="921"/>
      <c r="K74" s="921"/>
      <c r="L74" s="921"/>
      <c r="M74" s="921"/>
      <c r="N74" s="921"/>
      <c r="O74" s="921"/>
      <c r="P74" s="965"/>
      <c r="Q74" s="966">
        <v>259116</v>
      </c>
      <c r="R74" s="913"/>
      <c r="S74" s="913"/>
      <c r="T74" s="913"/>
      <c r="U74" s="913"/>
      <c r="V74" s="913">
        <v>249624</v>
      </c>
      <c r="W74" s="913"/>
      <c r="X74" s="913"/>
      <c r="Y74" s="913"/>
      <c r="Z74" s="913"/>
      <c r="AA74" s="913">
        <v>9492</v>
      </c>
      <c r="AB74" s="913"/>
      <c r="AC74" s="913"/>
      <c r="AD74" s="913"/>
      <c r="AE74" s="913"/>
      <c r="AF74" s="913">
        <v>9491</v>
      </c>
      <c r="AG74" s="913"/>
      <c r="AH74" s="913"/>
      <c r="AI74" s="913"/>
      <c r="AJ74" s="913"/>
      <c r="AK74" s="913">
        <v>7985</v>
      </c>
      <c r="AL74" s="913"/>
      <c r="AM74" s="913"/>
      <c r="AN74" s="913"/>
      <c r="AO74" s="913"/>
      <c r="AP74" s="913" t="s">
        <v>585</v>
      </c>
      <c r="AQ74" s="913"/>
      <c r="AR74" s="913"/>
      <c r="AS74" s="913"/>
      <c r="AT74" s="913"/>
      <c r="AU74" s="913" t="s">
        <v>585</v>
      </c>
      <c r="AV74" s="913"/>
      <c r="AW74" s="913"/>
      <c r="AX74" s="913"/>
      <c r="AY74" s="913"/>
      <c r="AZ74" s="967"/>
      <c r="BA74" s="967"/>
      <c r="BB74" s="967"/>
      <c r="BC74" s="967"/>
      <c r="BD74" s="968"/>
      <c r="BE74" s="265"/>
      <c r="BF74" s="265"/>
      <c r="BG74" s="265"/>
      <c r="BH74" s="265"/>
      <c r="BI74" s="265"/>
      <c r="BJ74" s="265"/>
      <c r="BK74" s="265"/>
      <c r="BL74" s="265"/>
      <c r="BM74" s="265"/>
      <c r="BN74" s="265"/>
      <c r="BO74" s="265"/>
      <c r="BP74" s="265"/>
      <c r="BQ74" s="262">
        <v>68</v>
      </c>
      <c r="BR74" s="267"/>
      <c r="BS74" s="954"/>
      <c r="BT74" s="955"/>
      <c r="BU74" s="955"/>
      <c r="BV74" s="955"/>
      <c r="BW74" s="955"/>
      <c r="BX74" s="955"/>
      <c r="BY74" s="955"/>
      <c r="BZ74" s="955"/>
      <c r="CA74" s="955"/>
      <c r="CB74" s="955"/>
      <c r="CC74" s="955"/>
      <c r="CD74" s="955"/>
      <c r="CE74" s="955"/>
      <c r="CF74" s="955"/>
      <c r="CG74" s="956"/>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48"/>
      <c r="DW74" s="949"/>
      <c r="DX74" s="949"/>
      <c r="DY74" s="949"/>
      <c r="DZ74" s="950"/>
      <c r="EA74" s="246"/>
    </row>
    <row r="75" spans="1:131" s="247" customFormat="1" ht="26.25" customHeight="1" x14ac:dyDescent="0.15">
      <c r="A75" s="261">
        <v>8</v>
      </c>
      <c r="B75" s="964"/>
      <c r="C75" s="921"/>
      <c r="D75" s="921"/>
      <c r="E75" s="921"/>
      <c r="F75" s="921"/>
      <c r="G75" s="921"/>
      <c r="H75" s="921"/>
      <c r="I75" s="921"/>
      <c r="J75" s="921"/>
      <c r="K75" s="921"/>
      <c r="L75" s="921"/>
      <c r="M75" s="921"/>
      <c r="N75" s="921"/>
      <c r="O75" s="921"/>
      <c r="P75" s="965"/>
      <c r="Q75" s="969"/>
      <c r="R75" s="916"/>
      <c r="S75" s="916"/>
      <c r="T75" s="916"/>
      <c r="U75" s="912"/>
      <c r="V75" s="915"/>
      <c r="W75" s="916"/>
      <c r="X75" s="916"/>
      <c r="Y75" s="916"/>
      <c r="Z75" s="912"/>
      <c r="AA75" s="915"/>
      <c r="AB75" s="916"/>
      <c r="AC75" s="916"/>
      <c r="AD75" s="916"/>
      <c r="AE75" s="912"/>
      <c r="AF75" s="915"/>
      <c r="AG75" s="916"/>
      <c r="AH75" s="916"/>
      <c r="AI75" s="916"/>
      <c r="AJ75" s="912"/>
      <c r="AK75" s="915"/>
      <c r="AL75" s="916"/>
      <c r="AM75" s="916"/>
      <c r="AN75" s="916"/>
      <c r="AO75" s="912"/>
      <c r="AP75" s="915"/>
      <c r="AQ75" s="916"/>
      <c r="AR75" s="916"/>
      <c r="AS75" s="916"/>
      <c r="AT75" s="912"/>
      <c r="AU75" s="915"/>
      <c r="AV75" s="916"/>
      <c r="AW75" s="916"/>
      <c r="AX75" s="916"/>
      <c r="AY75" s="912"/>
      <c r="AZ75" s="967"/>
      <c r="BA75" s="967"/>
      <c r="BB75" s="967"/>
      <c r="BC75" s="967"/>
      <c r="BD75" s="968"/>
      <c r="BE75" s="265"/>
      <c r="BF75" s="265"/>
      <c r="BG75" s="265"/>
      <c r="BH75" s="265"/>
      <c r="BI75" s="265"/>
      <c r="BJ75" s="265"/>
      <c r="BK75" s="265"/>
      <c r="BL75" s="265"/>
      <c r="BM75" s="265"/>
      <c r="BN75" s="265"/>
      <c r="BO75" s="265"/>
      <c r="BP75" s="265"/>
      <c r="BQ75" s="262">
        <v>69</v>
      </c>
      <c r="BR75" s="267"/>
      <c r="BS75" s="954"/>
      <c r="BT75" s="955"/>
      <c r="BU75" s="955"/>
      <c r="BV75" s="955"/>
      <c r="BW75" s="955"/>
      <c r="BX75" s="955"/>
      <c r="BY75" s="955"/>
      <c r="BZ75" s="955"/>
      <c r="CA75" s="955"/>
      <c r="CB75" s="955"/>
      <c r="CC75" s="955"/>
      <c r="CD75" s="955"/>
      <c r="CE75" s="955"/>
      <c r="CF75" s="955"/>
      <c r="CG75" s="956"/>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48"/>
      <c r="DW75" s="949"/>
      <c r="DX75" s="949"/>
      <c r="DY75" s="949"/>
      <c r="DZ75" s="950"/>
      <c r="EA75" s="246"/>
    </row>
    <row r="76" spans="1:131" s="247" customFormat="1" ht="26.25" customHeight="1" x14ac:dyDescent="0.15">
      <c r="A76" s="261">
        <v>9</v>
      </c>
      <c r="B76" s="964"/>
      <c r="C76" s="921"/>
      <c r="D76" s="921"/>
      <c r="E76" s="921"/>
      <c r="F76" s="921"/>
      <c r="G76" s="921"/>
      <c r="H76" s="921"/>
      <c r="I76" s="921"/>
      <c r="J76" s="921"/>
      <c r="K76" s="921"/>
      <c r="L76" s="921"/>
      <c r="M76" s="921"/>
      <c r="N76" s="921"/>
      <c r="O76" s="921"/>
      <c r="P76" s="965"/>
      <c r="Q76" s="969"/>
      <c r="R76" s="916"/>
      <c r="S76" s="916"/>
      <c r="T76" s="916"/>
      <c r="U76" s="912"/>
      <c r="V76" s="915"/>
      <c r="W76" s="916"/>
      <c r="X76" s="916"/>
      <c r="Y76" s="916"/>
      <c r="Z76" s="912"/>
      <c r="AA76" s="915"/>
      <c r="AB76" s="916"/>
      <c r="AC76" s="916"/>
      <c r="AD76" s="916"/>
      <c r="AE76" s="912"/>
      <c r="AF76" s="915"/>
      <c r="AG76" s="916"/>
      <c r="AH76" s="916"/>
      <c r="AI76" s="916"/>
      <c r="AJ76" s="912"/>
      <c r="AK76" s="915"/>
      <c r="AL76" s="916"/>
      <c r="AM76" s="916"/>
      <c r="AN76" s="916"/>
      <c r="AO76" s="912"/>
      <c r="AP76" s="915"/>
      <c r="AQ76" s="916"/>
      <c r="AR76" s="916"/>
      <c r="AS76" s="916"/>
      <c r="AT76" s="912"/>
      <c r="AU76" s="915"/>
      <c r="AV76" s="916"/>
      <c r="AW76" s="916"/>
      <c r="AX76" s="916"/>
      <c r="AY76" s="912"/>
      <c r="AZ76" s="967"/>
      <c r="BA76" s="967"/>
      <c r="BB76" s="967"/>
      <c r="BC76" s="967"/>
      <c r="BD76" s="968"/>
      <c r="BE76" s="265"/>
      <c r="BF76" s="265"/>
      <c r="BG76" s="265"/>
      <c r="BH76" s="265"/>
      <c r="BI76" s="265"/>
      <c r="BJ76" s="265"/>
      <c r="BK76" s="265"/>
      <c r="BL76" s="265"/>
      <c r="BM76" s="265"/>
      <c r="BN76" s="265"/>
      <c r="BO76" s="265"/>
      <c r="BP76" s="265"/>
      <c r="BQ76" s="262">
        <v>70</v>
      </c>
      <c r="BR76" s="267"/>
      <c r="BS76" s="954"/>
      <c r="BT76" s="955"/>
      <c r="BU76" s="955"/>
      <c r="BV76" s="955"/>
      <c r="BW76" s="955"/>
      <c r="BX76" s="955"/>
      <c r="BY76" s="955"/>
      <c r="BZ76" s="955"/>
      <c r="CA76" s="955"/>
      <c r="CB76" s="955"/>
      <c r="CC76" s="955"/>
      <c r="CD76" s="955"/>
      <c r="CE76" s="955"/>
      <c r="CF76" s="955"/>
      <c r="CG76" s="956"/>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48"/>
      <c r="DW76" s="949"/>
      <c r="DX76" s="949"/>
      <c r="DY76" s="949"/>
      <c r="DZ76" s="950"/>
      <c r="EA76" s="246"/>
    </row>
    <row r="77" spans="1:131" s="247" customFormat="1" ht="26.25" customHeight="1" x14ac:dyDescent="0.15">
      <c r="A77" s="261">
        <v>10</v>
      </c>
      <c r="B77" s="964"/>
      <c r="C77" s="921"/>
      <c r="D77" s="921"/>
      <c r="E77" s="921"/>
      <c r="F77" s="921"/>
      <c r="G77" s="921"/>
      <c r="H77" s="921"/>
      <c r="I77" s="921"/>
      <c r="J77" s="921"/>
      <c r="K77" s="921"/>
      <c r="L77" s="921"/>
      <c r="M77" s="921"/>
      <c r="N77" s="921"/>
      <c r="O77" s="921"/>
      <c r="P77" s="965"/>
      <c r="Q77" s="969"/>
      <c r="R77" s="916"/>
      <c r="S77" s="916"/>
      <c r="T77" s="916"/>
      <c r="U77" s="912"/>
      <c r="V77" s="915"/>
      <c r="W77" s="916"/>
      <c r="X77" s="916"/>
      <c r="Y77" s="916"/>
      <c r="Z77" s="912"/>
      <c r="AA77" s="915"/>
      <c r="AB77" s="916"/>
      <c r="AC77" s="916"/>
      <c r="AD77" s="916"/>
      <c r="AE77" s="912"/>
      <c r="AF77" s="915"/>
      <c r="AG77" s="916"/>
      <c r="AH77" s="916"/>
      <c r="AI77" s="916"/>
      <c r="AJ77" s="912"/>
      <c r="AK77" s="915"/>
      <c r="AL77" s="916"/>
      <c r="AM77" s="916"/>
      <c r="AN77" s="916"/>
      <c r="AO77" s="912"/>
      <c r="AP77" s="915"/>
      <c r="AQ77" s="916"/>
      <c r="AR77" s="916"/>
      <c r="AS77" s="916"/>
      <c r="AT77" s="912"/>
      <c r="AU77" s="915"/>
      <c r="AV77" s="916"/>
      <c r="AW77" s="916"/>
      <c r="AX77" s="916"/>
      <c r="AY77" s="912"/>
      <c r="AZ77" s="967"/>
      <c r="BA77" s="967"/>
      <c r="BB77" s="967"/>
      <c r="BC77" s="967"/>
      <c r="BD77" s="968"/>
      <c r="BE77" s="265"/>
      <c r="BF77" s="265"/>
      <c r="BG77" s="265"/>
      <c r="BH77" s="265"/>
      <c r="BI77" s="265"/>
      <c r="BJ77" s="265"/>
      <c r="BK77" s="265"/>
      <c r="BL77" s="265"/>
      <c r="BM77" s="265"/>
      <c r="BN77" s="265"/>
      <c r="BO77" s="265"/>
      <c r="BP77" s="265"/>
      <c r="BQ77" s="262">
        <v>71</v>
      </c>
      <c r="BR77" s="267"/>
      <c r="BS77" s="954"/>
      <c r="BT77" s="955"/>
      <c r="BU77" s="955"/>
      <c r="BV77" s="955"/>
      <c r="BW77" s="955"/>
      <c r="BX77" s="955"/>
      <c r="BY77" s="955"/>
      <c r="BZ77" s="955"/>
      <c r="CA77" s="955"/>
      <c r="CB77" s="955"/>
      <c r="CC77" s="955"/>
      <c r="CD77" s="955"/>
      <c r="CE77" s="955"/>
      <c r="CF77" s="955"/>
      <c r="CG77" s="956"/>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48"/>
      <c r="DW77" s="949"/>
      <c r="DX77" s="949"/>
      <c r="DY77" s="949"/>
      <c r="DZ77" s="950"/>
      <c r="EA77" s="246"/>
    </row>
    <row r="78" spans="1:131" s="247" customFormat="1" ht="26.25" customHeight="1" x14ac:dyDescent="0.15">
      <c r="A78" s="261">
        <v>11</v>
      </c>
      <c r="B78" s="964"/>
      <c r="C78" s="921"/>
      <c r="D78" s="921"/>
      <c r="E78" s="921"/>
      <c r="F78" s="921"/>
      <c r="G78" s="921"/>
      <c r="H78" s="921"/>
      <c r="I78" s="921"/>
      <c r="J78" s="921"/>
      <c r="K78" s="921"/>
      <c r="L78" s="921"/>
      <c r="M78" s="921"/>
      <c r="N78" s="921"/>
      <c r="O78" s="921"/>
      <c r="P78" s="965"/>
      <c r="Q78" s="966"/>
      <c r="R78" s="913"/>
      <c r="S78" s="913"/>
      <c r="T78" s="913"/>
      <c r="U78" s="913"/>
      <c r="V78" s="913"/>
      <c r="W78" s="913"/>
      <c r="X78" s="913"/>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3"/>
      <c r="AY78" s="913"/>
      <c r="AZ78" s="967"/>
      <c r="BA78" s="967"/>
      <c r="BB78" s="967"/>
      <c r="BC78" s="967"/>
      <c r="BD78" s="968"/>
      <c r="BE78" s="265"/>
      <c r="BF78" s="265"/>
      <c r="BG78" s="265"/>
      <c r="BH78" s="265"/>
      <c r="BI78" s="265"/>
      <c r="BJ78" s="268"/>
      <c r="BK78" s="268"/>
      <c r="BL78" s="268"/>
      <c r="BM78" s="268"/>
      <c r="BN78" s="268"/>
      <c r="BO78" s="265"/>
      <c r="BP78" s="265"/>
      <c r="BQ78" s="262">
        <v>72</v>
      </c>
      <c r="BR78" s="267"/>
      <c r="BS78" s="954"/>
      <c r="BT78" s="955"/>
      <c r="BU78" s="955"/>
      <c r="BV78" s="955"/>
      <c r="BW78" s="955"/>
      <c r="BX78" s="955"/>
      <c r="BY78" s="955"/>
      <c r="BZ78" s="955"/>
      <c r="CA78" s="955"/>
      <c r="CB78" s="955"/>
      <c r="CC78" s="955"/>
      <c r="CD78" s="955"/>
      <c r="CE78" s="955"/>
      <c r="CF78" s="955"/>
      <c r="CG78" s="956"/>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48"/>
      <c r="DW78" s="949"/>
      <c r="DX78" s="949"/>
      <c r="DY78" s="949"/>
      <c r="DZ78" s="950"/>
      <c r="EA78" s="246"/>
    </row>
    <row r="79" spans="1:131" s="247" customFormat="1" ht="26.25" customHeight="1" x14ac:dyDescent="0.15">
      <c r="A79" s="261">
        <v>12</v>
      </c>
      <c r="B79" s="964"/>
      <c r="C79" s="921"/>
      <c r="D79" s="921"/>
      <c r="E79" s="921"/>
      <c r="F79" s="921"/>
      <c r="G79" s="921"/>
      <c r="H79" s="921"/>
      <c r="I79" s="921"/>
      <c r="J79" s="921"/>
      <c r="K79" s="921"/>
      <c r="L79" s="921"/>
      <c r="M79" s="921"/>
      <c r="N79" s="921"/>
      <c r="O79" s="921"/>
      <c r="P79" s="965"/>
      <c r="Q79" s="966"/>
      <c r="R79" s="913"/>
      <c r="S79" s="913"/>
      <c r="T79" s="913"/>
      <c r="U79" s="913"/>
      <c r="V79" s="913"/>
      <c r="W79" s="913"/>
      <c r="X79" s="913"/>
      <c r="Y79" s="913"/>
      <c r="Z79" s="913"/>
      <c r="AA79" s="913"/>
      <c r="AB79" s="913"/>
      <c r="AC79" s="913"/>
      <c r="AD79" s="913"/>
      <c r="AE79" s="913"/>
      <c r="AF79" s="913"/>
      <c r="AG79" s="913"/>
      <c r="AH79" s="913"/>
      <c r="AI79" s="913"/>
      <c r="AJ79" s="913"/>
      <c r="AK79" s="913"/>
      <c r="AL79" s="913"/>
      <c r="AM79" s="913"/>
      <c r="AN79" s="913"/>
      <c r="AO79" s="913"/>
      <c r="AP79" s="913"/>
      <c r="AQ79" s="913"/>
      <c r="AR79" s="913"/>
      <c r="AS79" s="913"/>
      <c r="AT79" s="913"/>
      <c r="AU79" s="913"/>
      <c r="AV79" s="913"/>
      <c r="AW79" s="913"/>
      <c r="AX79" s="913"/>
      <c r="AY79" s="913"/>
      <c r="AZ79" s="967"/>
      <c r="BA79" s="967"/>
      <c r="BB79" s="967"/>
      <c r="BC79" s="967"/>
      <c r="BD79" s="968"/>
      <c r="BE79" s="265"/>
      <c r="BF79" s="265"/>
      <c r="BG79" s="265"/>
      <c r="BH79" s="265"/>
      <c r="BI79" s="265"/>
      <c r="BJ79" s="268"/>
      <c r="BK79" s="268"/>
      <c r="BL79" s="268"/>
      <c r="BM79" s="268"/>
      <c r="BN79" s="268"/>
      <c r="BO79" s="265"/>
      <c r="BP79" s="265"/>
      <c r="BQ79" s="262">
        <v>73</v>
      </c>
      <c r="BR79" s="267"/>
      <c r="BS79" s="954"/>
      <c r="BT79" s="955"/>
      <c r="BU79" s="955"/>
      <c r="BV79" s="955"/>
      <c r="BW79" s="955"/>
      <c r="BX79" s="955"/>
      <c r="BY79" s="955"/>
      <c r="BZ79" s="955"/>
      <c r="CA79" s="955"/>
      <c r="CB79" s="955"/>
      <c r="CC79" s="955"/>
      <c r="CD79" s="955"/>
      <c r="CE79" s="955"/>
      <c r="CF79" s="955"/>
      <c r="CG79" s="956"/>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48"/>
      <c r="DW79" s="949"/>
      <c r="DX79" s="949"/>
      <c r="DY79" s="949"/>
      <c r="DZ79" s="950"/>
      <c r="EA79" s="246"/>
    </row>
    <row r="80" spans="1:131" s="247" customFormat="1" ht="26.25" customHeight="1" x14ac:dyDescent="0.15">
      <c r="A80" s="261">
        <v>13</v>
      </c>
      <c r="B80" s="964"/>
      <c r="C80" s="921"/>
      <c r="D80" s="921"/>
      <c r="E80" s="921"/>
      <c r="F80" s="921"/>
      <c r="G80" s="921"/>
      <c r="H80" s="921"/>
      <c r="I80" s="921"/>
      <c r="J80" s="921"/>
      <c r="K80" s="921"/>
      <c r="L80" s="921"/>
      <c r="M80" s="921"/>
      <c r="N80" s="921"/>
      <c r="O80" s="921"/>
      <c r="P80" s="965"/>
      <c r="Q80" s="966"/>
      <c r="R80" s="913"/>
      <c r="S80" s="913"/>
      <c r="T80" s="913"/>
      <c r="U80" s="913"/>
      <c r="V80" s="913"/>
      <c r="W80" s="913"/>
      <c r="X80" s="913"/>
      <c r="Y80" s="913"/>
      <c r="Z80" s="913"/>
      <c r="AA80" s="913"/>
      <c r="AB80" s="913"/>
      <c r="AC80" s="913"/>
      <c r="AD80" s="913"/>
      <c r="AE80" s="913"/>
      <c r="AF80" s="913"/>
      <c r="AG80" s="913"/>
      <c r="AH80" s="913"/>
      <c r="AI80" s="913"/>
      <c r="AJ80" s="913"/>
      <c r="AK80" s="913"/>
      <c r="AL80" s="913"/>
      <c r="AM80" s="913"/>
      <c r="AN80" s="913"/>
      <c r="AO80" s="913"/>
      <c r="AP80" s="913"/>
      <c r="AQ80" s="913"/>
      <c r="AR80" s="913"/>
      <c r="AS80" s="913"/>
      <c r="AT80" s="913"/>
      <c r="AU80" s="913"/>
      <c r="AV80" s="913"/>
      <c r="AW80" s="913"/>
      <c r="AX80" s="913"/>
      <c r="AY80" s="913"/>
      <c r="AZ80" s="967"/>
      <c r="BA80" s="967"/>
      <c r="BB80" s="967"/>
      <c r="BC80" s="967"/>
      <c r="BD80" s="968"/>
      <c r="BE80" s="265"/>
      <c r="BF80" s="265"/>
      <c r="BG80" s="265"/>
      <c r="BH80" s="265"/>
      <c r="BI80" s="265"/>
      <c r="BJ80" s="265"/>
      <c r="BK80" s="265"/>
      <c r="BL80" s="265"/>
      <c r="BM80" s="265"/>
      <c r="BN80" s="265"/>
      <c r="BO80" s="265"/>
      <c r="BP80" s="265"/>
      <c r="BQ80" s="262">
        <v>74</v>
      </c>
      <c r="BR80" s="267"/>
      <c r="BS80" s="954"/>
      <c r="BT80" s="955"/>
      <c r="BU80" s="955"/>
      <c r="BV80" s="955"/>
      <c r="BW80" s="955"/>
      <c r="BX80" s="955"/>
      <c r="BY80" s="955"/>
      <c r="BZ80" s="955"/>
      <c r="CA80" s="955"/>
      <c r="CB80" s="955"/>
      <c r="CC80" s="955"/>
      <c r="CD80" s="955"/>
      <c r="CE80" s="955"/>
      <c r="CF80" s="955"/>
      <c r="CG80" s="956"/>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48"/>
      <c r="DW80" s="949"/>
      <c r="DX80" s="949"/>
      <c r="DY80" s="949"/>
      <c r="DZ80" s="950"/>
      <c r="EA80" s="246"/>
    </row>
    <row r="81" spans="1:131" s="247" customFormat="1" ht="26.25" customHeight="1" x14ac:dyDescent="0.15">
      <c r="A81" s="261">
        <v>14</v>
      </c>
      <c r="B81" s="964"/>
      <c r="C81" s="921"/>
      <c r="D81" s="921"/>
      <c r="E81" s="921"/>
      <c r="F81" s="921"/>
      <c r="G81" s="921"/>
      <c r="H81" s="921"/>
      <c r="I81" s="921"/>
      <c r="J81" s="921"/>
      <c r="K81" s="921"/>
      <c r="L81" s="921"/>
      <c r="M81" s="921"/>
      <c r="N81" s="921"/>
      <c r="O81" s="921"/>
      <c r="P81" s="965"/>
      <c r="Q81" s="966"/>
      <c r="R81" s="913"/>
      <c r="S81" s="913"/>
      <c r="T81" s="913"/>
      <c r="U81" s="913"/>
      <c r="V81" s="913"/>
      <c r="W81" s="913"/>
      <c r="X81" s="913"/>
      <c r="Y81" s="913"/>
      <c r="Z81" s="913"/>
      <c r="AA81" s="913"/>
      <c r="AB81" s="913"/>
      <c r="AC81" s="913"/>
      <c r="AD81" s="913"/>
      <c r="AE81" s="913"/>
      <c r="AF81" s="913"/>
      <c r="AG81" s="913"/>
      <c r="AH81" s="913"/>
      <c r="AI81" s="913"/>
      <c r="AJ81" s="913"/>
      <c r="AK81" s="913"/>
      <c r="AL81" s="913"/>
      <c r="AM81" s="913"/>
      <c r="AN81" s="913"/>
      <c r="AO81" s="913"/>
      <c r="AP81" s="913"/>
      <c r="AQ81" s="913"/>
      <c r="AR81" s="913"/>
      <c r="AS81" s="913"/>
      <c r="AT81" s="913"/>
      <c r="AU81" s="913"/>
      <c r="AV81" s="913"/>
      <c r="AW81" s="913"/>
      <c r="AX81" s="913"/>
      <c r="AY81" s="913"/>
      <c r="AZ81" s="967"/>
      <c r="BA81" s="967"/>
      <c r="BB81" s="967"/>
      <c r="BC81" s="967"/>
      <c r="BD81" s="968"/>
      <c r="BE81" s="265"/>
      <c r="BF81" s="265"/>
      <c r="BG81" s="265"/>
      <c r="BH81" s="265"/>
      <c r="BI81" s="265"/>
      <c r="BJ81" s="265"/>
      <c r="BK81" s="265"/>
      <c r="BL81" s="265"/>
      <c r="BM81" s="265"/>
      <c r="BN81" s="265"/>
      <c r="BO81" s="265"/>
      <c r="BP81" s="265"/>
      <c r="BQ81" s="262">
        <v>75</v>
      </c>
      <c r="BR81" s="267"/>
      <c r="BS81" s="954"/>
      <c r="BT81" s="955"/>
      <c r="BU81" s="955"/>
      <c r="BV81" s="955"/>
      <c r="BW81" s="955"/>
      <c r="BX81" s="955"/>
      <c r="BY81" s="955"/>
      <c r="BZ81" s="955"/>
      <c r="CA81" s="955"/>
      <c r="CB81" s="955"/>
      <c r="CC81" s="955"/>
      <c r="CD81" s="955"/>
      <c r="CE81" s="955"/>
      <c r="CF81" s="955"/>
      <c r="CG81" s="956"/>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48"/>
      <c r="DW81" s="949"/>
      <c r="DX81" s="949"/>
      <c r="DY81" s="949"/>
      <c r="DZ81" s="950"/>
      <c r="EA81" s="246"/>
    </row>
    <row r="82" spans="1:131" s="247" customFormat="1" ht="26.25" customHeight="1" x14ac:dyDescent="0.15">
      <c r="A82" s="261">
        <v>15</v>
      </c>
      <c r="B82" s="964"/>
      <c r="C82" s="921"/>
      <c r="D82" s="921"/>
      <c r="E82" s="921"/>
      <c r="F82" s="921"/>
      <c r="G82" s="921"/>
      <c r="H82" s="921"/>
      <c r="I82" s="921"/>
      <c r="J82" s="921"/>
      <c r="K82" s="921"/>
      <c r="L82" s="921"/>
      <c r="M82" s="921"/>
      <c r="N82" s="921"/>
      <c r="O82" s="921"/>
      <c r="P82" s="965"/>
      <c r="Q82" s="966"/>
      <c r="R82" s="913"/>
      <c r="S82" s="913"/>
      <c r="T82" s="913"/>
      <c r="U82" s="913"/>
      <c r="V82" s="913"/>
      <c r="W82" s="913"/>
      <c r="X82" s="913"/>
      <c r="Y82" s="913"/>
      <c r="Z82" s="913"/>
      <c r="AA82" s="913"/>
      <c r="AB82" s="913"/>
      <c r="AC82" s="913"/>
      <c r="AD82" s="913"/>
      <c r="AE82" s="913"/>
      <c r="AF82" s="913"/>
      <c r="AG82" s="913"/>
      <c r="AH82" s="913"/>
      <c r="AI82" s="913"/>
      <c r="AJ82" s="913"/>
      <c r="AK82" s="913"/>
      <c r="AL82" s="913"/>
      <c r="AM82" s="913"/>
      <c r="AN82" s="913"/>
      <c r="AO82" s="913"/>
      <c r="AP82" s="913"/>
      <c r="AQ82" s="913"/>
      <c r="AR82" s="913"/>
      <c r="AS82" s="913"/>
      <c r="AT82" s="913"/>
      <c r="AU82" s="913"/>
      <c r="AV82" s="913"/>
      <c r="AW82" s="913"/>
      <c r="AX82" s="913"/>
      <c r="AY82" s="913"/>
      <c r="AZ82" s="967"/>
      <c r="BA82" s="967"/>
      <c r="BB82" s="967"/>
      <c r="BC82" s="967"/>
      <c r="BD82" s="968"/>
      <c r="BE82" s="265"/>
      <c r="BF82" s="265"/>
      <c r="BG82" s="265"/>
      <c r="BH82" s="265"/>
      <c r="BI82" s="265"/>
      <c r="BJ82" s="265"/>
      <c r="BK82" s="265"/>
      <c r="BL82" s="265"/>
      <c r="BM82" s="265"/>
      <c r="BN82" s="265"/>
      <c r="BO82" s="265"/>
      <c r="BP82" s="265"/>
      <c r="BQ82" s="262">
        <v>76</v>
      </c>
      <c r="BR82" s="267"/>
      <c r="BS82" s="954"/>
      <c r="BT82" s="955"/>
      <c r="BU82" s="955"/>
      <c r="BV82" s="955"/>
      <c r="BW82" s="955"/>
      <c r="BX82" s="955"/>
      <c r="BY82" s="955"/>
      <c r="BZ82" s="955"/>
      <c r="CA82" s="955"/>
      <c r="CB82" s="955"/>
      <c r="CC82" s="955"/>
      <c r="CD82" s="955"/>
      <c r="CE82" s="955"/>
      <c r="CF82" s="955"/>
      <c r="CG82" s="956"/>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48"/>
      <c r="DW82" s="949"/>
      <c r="DX82" s="949"/>
      <c r="DY82" s="949"/>
      <c r="DZ82" s="950"/>
      <c r="EA82" s="246"/>
    </row>
    <row r="83" spans="1:131" s="247" customFormat="1" ht="26.25" customHeight="1" x14ac:dyDescent="0.15">
      <c r="A83" s="261">
        <v>16</v>
      </c>
      <c r="B83" s="964"/>
      <c r="C83" s="921"/>
      <c r="D83" s="921"/>
      <c r="E83" s="921"/>
      <c r="F83" s="921"/>
      <c r="G83" s="921"/>
      <c r="H83" s="921"/>
      <c r="I83" s="921"/>
      <c r="J83" s="921"/>
      <c r="K83" s="921"/>
      <c r="L83" s="921"/>
      <c r="M83" s="921"/>
      <c r="N83" s="921"/>
      <c r="O83" s="921"/>
      <c r="P83" s="965"/>
      <c r="Q83" s="966"/>
      <c r="R83" s="913"/>
      <c r="S83" s="913"/>
      <c r="T83" s="913"/>
      <c r="U83" s="913"/>
      <c r="V83" s="913"/>
      <c r="W83" s="913"/>
      <c r="X83" s="913"/>
      <c r="Y83" s="913"/>
      <c r="Z83" s="913"/>
      <c r="AA83" s="913"/>
      <c r="AB83" s="913"/>
      <c r="AC83" s="913"/>
      <c r="AD83" s="913"/>
      <c r="AE83" s="913"/>
      <c r="AF83" s="913"/>
      <c r="AG83" s="913"/>
      <c r="AH83" s="913"/>
      <c r="AI83" s="913"/>
      <c r="AJ83" s="913"/>
      <c r="AK83" s="913"/>
      <c r="AL83" s="913"/>
      <c r="AM83" s="913"/>
      <c r="AN83" s="913"/>
      <c r="AO83" s="913"/>
      <c r="AP83" s="913"/>
      <c r="AQ83" s="913"/>
      <c r="AR83" s="913"/>
      <c r="AS83" s="913"/>
      <c r="AT83" s="913"/>
      <c r="AU83" s="913"/>
      <c r="AV83" s="913"/>
      <c r="AW83" s="913"/>
      <c r="AX83" s="913"/>
      <c r="AY83" s="913"/>
      <c r="AZ83" s="967"/>
      <c r="BA83" s="967"/>
      <c r="BB83" s="967"/>
      <c r="BC83" s="967"/>
      <c r="BD83" s="968"/>
      <c r="BE83" s="265"/>
      <c r="BF83" s="265"/>
      <c r="BG83" s="265"/>
      <c r="BH83" s="265"/>
      <c r="BI83" s="265"/>
      <c r="BJ83" s="265"/>
      <c r="BK83" s="265"/>
      <c r="BL83" s="265"/>
      <c r="BM83" s="265"/>
      <c r="BN83" s="265"/>
      <c r="BO83" s="265"/>
      <c r="BP83" s="265"/>
      <c r="BQ83" s="262">
        <v>77</v>
      </c>
      <c r="BR83" s="267"/>
      <c r="BS83" s="954"/>
      <c r="BT83" s="955"/>
      <c r="BU83" s="955"/>
      <c r="BV83" s="955"/>
      <c r="BW83" s="955"/>
      <c r="BX83" s="955"/>
      <c r="BY83" s="955"/>
      <c r="BZ83" s="955"/>
      <c r="CA83" s="955"/>
      <c r="CB83" s="955"/>
      <c r="CC83" s="955"/>
      <c r="CD83" s="955"/>
      <c r="CE83" s="955"/>
      <c r="CF83" s="955"/>
      <c r="CG83" s="956"/>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48"/>
      <c r="DW83" s="949"/>
      <c r="DX83" s="949"/>
      <c r="DY83" s="949"/>
      <c r="DZ83" s="950"/>
      <c r="EA83" s="246"/>
    </row>
    <row r="84" spans="1:131" s="247" customFormat="1" ht="26.25" customHeight="1" x14ac:dyDescent="0.15">
      <c r="A84" s="261">
        <v>17</v>
      </c>
      <c r="B84" s="964"/>
      <c r="C84" s="921"/>
      <c r="D84" s="921"/>
      <c r="E84" s="921"/>
      <c r="F84" s="921"/>
      <c r="G84" s="921"/>
      <c r="H84" s="921"/>
      <c r="I84" s="921"/>
      <c r="J84" s="921"/>
      <c r="K84" s="921"/>
      <c r="L84" s="921"/>
      <c r="M84" s="921"/>
      <c r="N84" s="921"/>
      <c r="O84" s="921"/>
      <c r="P84" s="965"/>
      <c r="Q84" s="966"/>
      <c r="R84" s="913"/>
      <c r="S84" s="913"/>
      <c r="T84" s="913"/>
      <c r="U84" s="913"/>
      <c r="V84" s="913"/>
      <c r="W84" s="913"/>
      <c r="X84" s="913"/>
      <c r="Y84" s="913"/>
      <c r="Z84" s="913"/>
      <c r="AA84" s="913"/>
      <c r="AB84" s="913"/>
      <c r="AC84" s="913"/>
      <c r="AD84" s="913"/>
      <c r="AE84" s="913"/>
      <c r="AF84" s="913"/>
      <c r="AG84" s="913"/>
      <c r="AH84" s="913"/>
      <c r="AI84" s="913"/>
      <c r="AJ84" s="913"/>
      <c r="AK84" s="913"/>
      <c r="AL84" s="913"/>
      <c r="AM84" s="913"/>
      <c r="AN84" s="913"/>
      <c r="AO84" s="913"/>
      <c r="AP84" s="913"/>
      <c r="AQ84" s="913"/>
      <c r="AR84" s="913"/>
      <c r="AS84" s="913"/>
      <c r="AT84" s="913"/>
      <c r="AU84" s="913"/>
      <c r="AV84" s="913"/>
      <c r="AW84" s="913"/>
      <c r="AX84" s="913"/>
      <c r="AY84" s="913"/>
      <c r="AZ84" s="967"/>
      <c r="BA84" s="967"/>
      <c r="BB84" s="967"/>
      <c r="BC84" s="967"/>
      <c r="BD84" s="968"/>
      <c r="BE84" s="265"/>
      <c r="BF84" s="265"/>
      <c r="BG84" s="265"/>
      <c r="BH84" s="265"/>
      <c r="BI84" s="265"/>
      <c r="BJ84" s="265"/>
      <c r="BK84" s="265"/>
      <c r="BL84" s="265"/>
      <c r="BM84" s="265"/>
      <c r="BN84" s="265"/>
      <c r="BO84" s="265"/>
      <c r="BP84" s="265"/>
      <c r="BQ84" s="262">
        <v>78</v>
      </c>
      <c r="BR84" s="267"/>
      <c r="BS84" s="954"/>
      <c r="BT84" s="955"/>
      <c r="BU84" s="955"/>
      <c r="BV84" s="955"/>
      <c r="BW84" s="955"/>
      <c r="BX84" s="955"/>
      <c r="BY84" s="955"/>
      <c r="BZ84" s="955"/>
      <c r="CA84" s="955"/>
      <c r="CB84" s="955"/>
      <c r="CC84" s="955"/>
      <c r="CD84" s="955"/>
      <c r="CE84" s="955"/>
      <c r="CF84" s="955"/>
      <c r="CG84" s="956"/>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48"/>
      <c r="DW84" s="949"/>
      <c r="DX84" s="949"/>
      <c r="DY84" s="949"/>
      <c r="DZ84" s="950"/>
      <c r="EA84" s="246"/>
    </row>
    <row r="85" spans="1:131" s="247" customFormat="1" ht="26.25" customHeight="1" x14ac:dyDescent="0.15">
      <c r="A85" s="261">
        <v>18</v>
      </c>
      <c r="B85" s="964"/>
      <c r="C85" s="921"/>
      <c r="D85" s="921"/>
      <c r="E85" s="921"/>
      <c r="F85" s="921"/>
      <c r="G85" s="921"/>
      <c r="H85" s="921"/>
      <c r="I85" s="921"/>
      <c r="J85" s="921"/>
      <c r="K85" s="921"/>
      <c r="L85" s="921"/>
      <c r="M85" s="921"/>
      <c r="N85" s="921"/>
      <c r="O85" s="921"/>
      <c r="P85" s="965"/>
      <c r="Q85" s="966"/>
      <c r="R85" s="913"/>
      <c r="S85" s="913"/>
      <c r="T85" s="913"/>
      <c r="U85" s="913"/>
      <c r="V85" s="913"/>
      <c r="W85" s="913"/>
      <c r="X85" s="913"/>
      <c r="Y85" s="913"/>
      <c r="Z85" s="913"/>
      <c r="AA85" s="913"/>
      <c r="AB85" s="913"/>
      <c r="AC85" s="913"/>
      <c r="AD85" s="913"/>
      <c r="AE85" s="913"/>
      <c r="AF85" s="913"/>
      <c r="AG85" s="913"/>
      <c r="AH85" s="913"/>
      <c r="AI85" s="913"/>
      <c r="AJ85" s="913"/>
      <c r="AK85" s="913"/>
      <c r="AL85" s="913"/>
      <c r="AM85" s="913"/>
      <c r="AN85" s="913"/>
      <c r="AO85" s="913"/>
      <c r="AP85" s="913"/>
      <c r="AQ85" s="913"/>
      <c r="AR85" s="913"/>
      <c r="AS85" s="913"/>
      <c r="AT85" s="913"/>
      <c r="AU85" s="913"/>
      <c r="AV85" s="913"/>
      <c r="AW85" s="913"/>
      <c r="AX85" s="913"/>
      <c r="AY85" s="913"/>
      <c r="AZ85" s="967"/>
      <c r="BA85" s="967"/>
      <c r="BB85" s="967"/>
      <c r="BC85" s="967"/>
      <c r="BD85" s="968"/>
      <c r="BE85" s="265"/>
      <c r="BF85" s="265"/>
      <c r="BG85" s="265"/>
      <c r="BH85" s="265"/>
      <c r="BI85" s="265"/>
      <c r="BJ85" s="265"/>
      <c r="BK85" s="265"/>
      <c r="BL85" s="265"/>
      <c r="BM85" s="265"/>
      <c r="BN85" s="265"/>
      <c r="BO85" s="265"/>
      <c r="BP85" s="265"/>
      <c r="BQ85" s="262">
        <v>79</v>
      </c>
      <c r="BR85" s="267"/>
      <c r="BS85" s="954"/>
      <c r="BT85" s="955"/>
      <c r="BU85" s="955"/>
      <c r="BV85" s="955"/>
      <c r="BW85" s="955"/>
      <c r="BX85" s="955"/>
      <c r="BY85" s="955"/>
      <c r="BZ85" s="955"/>
      <c r="CA85" s="955"/>
      <c r="CB85" s="955"/>
      <c r="CC85" s="955"/>
      <c r="CD85" s="955"/>
      <c r="CE85" s="955"/>
      <c r="CF85" s="955"/>
      <c r="CG85" s="956"/>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48"/>
      <c r="DW85" s="949"/>
      <c r="DX85" s="949"/>
      <c r="DY85" s="949"/>
      <c r="DZ85" s="950"/>
      <c r="EA85" s="246"/>
    </row>
    <row r="86" spans="1:131" s="247" customFormat="1" ht="26.25" customHeight="1" x14ac:dyDescent="0.15">
      <c r="A86" s="261">
        <v>19</v>
      </c>
      <c r="B86" s="964"/>
      <c r="C86" s="921"/>
      <c r="D86" s="921"/>
      <c r="E86" s="921"/>
      <c r="F86" s="921"/>
      <c r="G86" s="921"/>
      <c r="H86" s="921"/>
      <c r="I86" s="921"/>
      <c r="J86" s="921"/>
      <c r="K86" s="921"/>
      <c r="L86" s="921"/>
      <c r="M86" s="921"/>
      <c r="N86" s="921"/>
      <c r="O86" s="921"/>
      <c r="P86" s="965"/>
      <c r="Q86" s="966"/>
      <c r="R86" s="913"/>
      <c r="S86" s="913"/>
      <c r="T86" s="913"/>
      <c r="U86" s="913"/>
      <c r="V86" s="913"/>
      <c r="W86" s="913"/>
      <c r="X86" s="913"/>
      <c r="Y86" s="913"/>
      <c r="Z86" s="913"/>
      <c r="AA86" s="913"/>
      <c r="AB86" s="913"/>
      <c r="AC86" s="913"/>
      <c r="AD86" s="913"/>
      <c r="AE86" s="913"/>
      <c r="AF86" s="913"/>
      <c r="AG86" s="913"/>
      <c r="AH86" s="913"/>
      <c r="AI86" s="913"/>
      <c r="AJ86" s="913"/>
      <c r="AK86" s="913"/>
      <c r="AL86" s="913"/>
      <c r="AM86" s="913"/>
      <c r="AN86" s="913"/>
      <c r="AO86" s="913"/>
      <c r="AP86" s="913"/>
      <c r="AQ86" s="913"/>
      <c r="AR86" s="913"/>
      <c r="AS86" s="913"/>
      <c r="AT86" s="913"/>
      <c r="AU86" s="913"/>
      <c r="AV86" s="913"/>
      <c r="AW86" s="913"/>
      <c r="AX86" s="913"/>
      <c r="AY86" s="913"/>
      <c r="AZ86" s="967"/>
      <c r="BA86" s="967"/>
      <c r="BB86" s="967"/>
      <c r="BC86" s="967"/>
      <c r="BD86" s="968"/>
      <c r="BE86" s="265"/>
      <c r="BF86" s="265"/>
      <c r="BG86" s="265"/>
      <c r="BH86" s="265"/>
      <c r="BI86" s="265"/>
      <c r="BJ86" s="265"/>
      <c r="BK86" s="265"/>
      <c r="BL86" s="265"/>
      <c r="BM86" s="265"/>
      <c r="BN86" s="265"/>
      <c r="BO86" s="265"/>
      <c r="BP86" s="265"/>
      <c r="BQ86" s="262">
        <v>80</v>
      </c>
      <c r="BR86" s="267"/>
      <c r="BS86" s="954"/>
      <c r="BT86" s="955"/>
      <c r="BU86" s="955"/>
      <c r="BV86" s="955"/>
      <c r="BW86" s="955"/>
      <c r="BX86" s="955"/>
      <c r="BY86" s="955"/>
      <c r="BZ86" s="955"/>
      <c r="CA86" s="955"/>
      <c r="CB86" s="955"/>
      <c r="CC86" s="955"/>
      <c r="CD86" s="955"/>
      <c r="CE86" s="955"/>
      <c r="CF86" s="955"/>
      <c r="CG86" s="956"/>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48"/>
      <c r="DW86" s="949"/>
      <c r="DX86" s="949"/>
      <c r="DY86" s="949"/>
      <c r="DZ86" s="950"/>
      <c r="EA86" s="246"/>
    </row>
    <row r="87" spans="1:131" s="247" customFormat="1" ht="26.25" customHeight="1" x14ac:dyDescent="0.15">
      <c r="A87" s="269">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65"/>
      <c r="BF87" s="265"/>
      <c r="BG87" s="265"/>
      <c r="BH87" s="265"/>
      <c r="BI87" s="265"/>
      <c r="BJ87" s="265"/>
      <c r="BK87" s="265"/>
      <c r="BL87" s="265"/>
      <c r="BM87" s="265"/>
      <c r="BN87" s="265"/>
      <c r="BO87" s="265"/>
      <c r="BP87" s="265"/>
      <c r="BQ87" s="262">
        <v>81</v>
      </c>
      <c r="BR87" s="267"/>
      <c r="BS87" s="954"/>
      <c r="BT87" s="955"/>
      <c r="BU87" s="955"/>
      <c r="BV87" s="955"/>
      <c r="BW87" s="955"/>
      <c r="BX87" s="955"/>
      <c r="BY87" s="955"/>
      <c r="BZ87" s="955"/>
      <c r="CA87" s="955"/>
      <c r="CB87" s="955"/>
      <c r="CC87" s="955"/>
      <c r="CD87" s="955"/>
      <c r="CE87" s="955"/>
      <c r="CF87" s="955"/>
      <c r="CG87" s="956"/>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48"/>
      <c r="DW87" s="949"/>
      <c r="DX87" s="949"/>
      <c r="DY87" s="949"/>
      <c r="DZ87" s="950"/>
      <c r="EA87" s="246"/>
    </row>
    <row r="88" spans="1:131" s="247" customFormat="1" ht="26.25" customHeight="1" thickBot="1" x14ac:dyDescent="0.2">
      <c r="A88" s="264" t="s">
        <v>391</v>
      </c>
      <c r="B88" s="870" t="s">
        <v>415</v>
      </c>
      <c r="C88" s="871"/>
      <c r="D88" s="871"/>
      <c r="E88" s="871"/>
      <c r="F88" s="871"/>
      <c r="G88" s="871"/>
      <c r="H88" s="871"/>
      <c r="I88" s="871"/>
      <c r="J88" s="871"/>
      <c r="K88" s="871"/>
      <c r="L88" s="871"/>
      <c r="M88" s="871"/>
      <c r="N88" s="871"/>
      <c r="O88" s="871"/>
      <c r="P88" s="872"/>
      <c r="Q88" s="929"/>
      <c r="R88" s="930"/>
      <c r="S88" s="930"/>
      <c r="T88" s="930"/>
      <c r="U88" s="930"/>
      <c r="V88" s="930"/>
      <c r="W88" s="930"/>
      <c r="X88" s="930"/>
      <c r="Y88" s="930"/>
      <c r="Z88" s="930"/>
      <c r="AA88" s="930"/>
      <c r="AB88" s="930"/>
      <c r="AC88" s="930"/>
      <c r="AD88" s="930"/>
      <c r="AE88" s="930"/>
      <c r="AF88" s="933">
        <v>10028</v>
      </c>
      <c r="AG88" s="933"/>
      <c r="AH88" s="933"/>
      <c r="AI88" s="933"/>
      <c r="AJ88" s="933"/>
      <c r="AK88" s="930"/>
      <c r="AL88" s="930"/>
      <c r="AM88" s="930"/>
      <c r="AN88" s="930"/>
      <c r="AO88" s="930"/>
      <c r="AP88" s="933">
        <v>602</v>
      </c>
      <c r="AQ88" s="933"/>
      <c r="AR88" s="933"/>
      <c r="AS88" s="933"/>
      <c r="AT88" s="933"/>
      <c r="AU88" s="933">
        <v>115</v>
      </c>
      <c r="AV88" s="933"/>
      <c r="AW88" s="933"/>
      <c r="AX88" s="933"/>
      <c r="AY88" s="933"/>
      <c r="AZ88" s="938"/>
      <c r="BA88" s="938"/>
      <c r="BB88" s="938"/>
      <c r="BC88" s="938"/>
      <c r="BD88" s="939"/>
      <c r="BE88" s="265"/>
      <c r="BF88" s="265"/>
      <c r="BG88" s="265"/>
      <c r="BH88" s="265"/>
      <c r="BI88" s="265"/>
      <c r="BJ88" s="265"/>
      <c r="BK88" s="265"/>
      <c r="BL88" s="265"/>
      <c r="BM88" s="265"/>
      <c r="BN88" s="265"/>
      <c r="BO88" s="265"/>
      <c r="BP88" s="265"/>
      <c r="BQ88" s="262">
        <v>82</v>
      </c>
      <c r="BR88" s="267"/>
      <c r="BS88" s="954"/>
      <c r="BT88" s="955"/>
      <c r="BU88" s="955"/>
      <c r="BV88" s="955"/>
      <c r="BW88" s="955"/>
      <c r="BX88" s="955"/>
      <c r="BY88" s="955"/>
      <c r="BZ88" s="955"/>
      <c r="CA88" s="955"/>
      <c r="CB88" s="955"/>
      <c r="CC88" s="955"/>
      <c r="CD88" s="955"/>
      <c r="CE88" s="955"/>
      <c r="CF88" s="955"/>
      <c r="CG88" s="956"/>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48"/>
      <c r="DW88" s="949"/>
      <c r="DX88" s="949"/>
      <c r="DY88" s="949"/>
      <c r="DZ88" s="950"/>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54"/>
      <c r="BT89" s="955"/>
      <c r="BU89" s="955"/>
      <c r="BV89" s="955"/>
      <c r="BW89" s="955"/>
      <c r="BX89" s="955"/>
      <c r="BY89" s="955"/>
      <c r="BZ89" s="955"/>
      <c r="CA89" s="955"/>
      <c r="CB89" s="955"/>
      <c r="CC89" s="955"/>
      <c r="CD89" s="955"/>
      <c r="CE89" s="955"/>
      <c r="CF89" s="955"/>
      <c r="CG89" s="956"/>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48"/>
      <c r="DW89" s="949"/>
      <c r="DX89" s="949"/>
      <c r="DY89" s="949"/>
      <c r="DZ89" s="950"/>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54"/>
      <c r="BT90" s="955"/>
      <c r="BU90" s="955"/>
      <c r="BV90" s="955"/>
      <c r="BW90" s="955"/>
      <c r="BX90" s="955"/>
      <c r="BY90" s="955"/>
      <c r="BZ90" s="955"/>
      <c r="CA90" s="955"/>
      <c r="CB90" s="955"/>
      <c r="CC90" s="955"/>
      <c r="CD90" s="955"/>
      <c r="CE90" s="955"/>
      <c r="CF90" s="955"/>
      <c r="CG90" s="956"/>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48"/>
      <c r="DW90" s="949"/>
      <c r="DX90" s="949"/>
      <c r="DY90" s="949"/>
      <c r="DZ90" s="950"/>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54"/>
      <c r="BT91" s="955"/>
      <c r="BU91" s="955"/>
      <c r="BV91" s="955"/>
      <c r="BW91" s="955"/>
      <c r="BX91" s="955"/>
      <c r="BY91" s="955"/>
      <c r="BZ91" s="955"/>
      <c r="CA91" s="955"/>
      <c r="CB91" s="955"/>
      <c r="CC91" s="955"/>
      <c r="CD91" s="955"/>
      <c r="CE91" s="955"/>
      <c r="CF91" s="955"/>
      <c r="CG91" s="956"/>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48"/>
      <c r="DW91" s="949"/>
      <c r="DX91" s="949"/>
      <c r="DY91" s="949"/>
      <c r="DZ91" s="950"/>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54"/>
      <c r="BT92" s="955"/>
      <c r="BU92" s="955"/>
      <c r="BV92" s="955"/>
      <c r="BW92" s="955"/>
      <c r="BX92" s="955"/>
      <c r="BY92" s="955"/>
      <c r="BZ92" s="955"/>
      <c r="CA92" s="955"/>
      <c r="CB92" s="955"/>
      <c r="CC92" s="955"/>
      <c r="CD92" s="955"/>
      <c r="CE92" s="955"/>
      <c r="CF92" s="955"/>
      <c r="CG92" s="956"/>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48"/>
      <c r="DW92" s="949"/>
      <c r="DX92" s="949"/>
      <c r="DY92" s="949"/>
      <c r="DZ92" s="950"/>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54"/>
      <c r="BT93" s="955"/>
      <c r="BU93" s="955"/>
      <c r="BV93" s="955"/>
      <c r="BW93" s="955"/>
      <c r="BX93" s="955"/>
      <c r="BY93" s="955"/>
      <c r="BZ93" s="955"/>
      <c r="CA93" s="955"/>
      <c r="CB93" s="955"/>
      <c r="CC93" s="955"/>
      <c r="CD93" s="955"/>
      <c r="CE93" s="955"/>
      <c r="CF93" s="955"/>
      <c r="CG93" s="956"/>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48"/>
      <c r="DW93" s="949"/>
      <c r="DX93" s="949"/>
      <c r="DY93" s="949"/>
      <c r="DZ93" s="950"/>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54"/>
      <c r="BT94" s="955"/>
      <c r="BU94" s="955"/>
      <c r="BV94" s="955"/>
      <c r="BW94" s="955"/>
      <c r="BX94" s="955"/>
      <c r="BY94" s="955"/>
      <c r="BZ94" s="955"/>
      <c r="CA94" s="955"/>
      <c r="CB94" s="955"/>
      <c r="CC94" s="955"/>
      <c r="CD94" s="955"/>
      <c r="CE94" s="955"/>
      <c r="CF94" s="955"/>
      <c r="CG94" s="956"/>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48"/>
      <c r="DW94" s="949"/>
      <c r="DX94" s="949"/>
      <c r="DY94" s="949"/>
      <c r="DZ94" s="950"/>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54"/>
      <c r="BT95" s="955"/>
      <c r="BU95" s="955"/>
      <c r="BV95" s="955"/>
      <c r="BW95" s="955"/>
      <c r="BX95" s="955"/>
      <c r="BY95" s="955"/>
      <c r="BZ95" s="955"/>
      <c r="CA95" s="955"/>
      <c r="CB95" s="955"/>
      <c r="CC95" s="955"/>
      <c r="CD95" s="955"/>
      <c r="CE95" s="955"/>
      <c r="CF95" s="955"/>
      <c r="CG95" s="956"/>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48"/>
      <c r="DW95" s="949"/>
      <c r="DX95" s="949"/>
      <c r="DY95" s="949"/>
      <c r="DZ95" s="950"/>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54"/>
      <c r="BT96" s="955"/>
      <c r="BU96" s="955"/>
      <c r="BV96" s="955"/>
      <c r="BW96" s="955"/>
      <c r="BX96" s="955"/>
      <c r="BY96" s="955"/>
      <c r="BZ96" s="955"/>
      <c r="CA96" s="955"/>
      <c r="CB96" s="955"/>
      <c r="CC96" s="955"/>
      <c r="CD96" s="955"/>
      <c r="CE96" s="955"/>
      <c r="CF96" s="955"/>
      <c r="CG96" s="956"/>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48"/>
      <c r="DW96" s="949"/>
      <c r="DX96" s="949"/>
      <c r="DY96" s="949"/>
      <c r="DZ96" s="950"/>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54"/>
      <c r="BT97" s="955"/>
      <c r="BU97" s="955"/>
      <c r="BV97" s="955"/>
      <c r="BW97" s="955"/>
      <c r="BX97" s="955"/>
      <c r="BY97" s="955"/>
      <c r="BZ97" s="955"/>
      <c r="CA97" s="955"/>
      <c r="CB97" s="955"/>
      <c r="CC97" s="955"/>
      <c r="CD97" s="955"/>
      <c r="CE97" s="955"/>
      <c r="CF97" s="955"/>
      <c r="CG97" s="956"/>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48"/>
      <c r="DW97" s="949"/>
      <c r="DX97" s="949"/>
      <c r="DY97" s="949"/>
      <c r="DZ97" s="950"/>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54"/>
      <c r="BT98" s="955"/>
      <c r="BU98" s="955"/>
      <c r="BV98" s="955"/>
      <c r="BW98" s="955"/>
      <c r="BX98" s="955"/>
      <c r="BY98" s="955"/>
      <c r="BZ98" s="955"/>
      <c r="CA98" s="955"/>
      <c r="CB98" s="955"/>
      <c r="CC98" s="955"/>
      <c r="CD98" s="955"/>
      <c r="CE98" s="955"/>
      <c r="CF98" s="955"/>
      <c r="CG98" s="956"/>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48"/>
      <c r="DW98" s="949"/>
      <c r="DX98" s="949"/>
      <c r="DY98" s="949"/>
      <c r="DZ98" s="950"/>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54"/>
      <c r="BT99" s="955"/>
      <c r="BU99" s="955"/>
      <c r="BV99" s="955"/>
      <c r="BW99" s="955"/>
      <c r="BX99" s="955"/>
      <c r="BY99" s="955"/>
      <c r="BZ99" s="955"/>
      <c r="CA99" s="955"/>
      <c r="CB99" s="955"/>
      <c r="CC99" s="955"/>
      <c r="CD99" s="955"/>
      <c r="CE99" s="955"/>
      <c r="CF99" s="955"/>
      <c r="CG99" s="956"/>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48"/>
      <c r="DW99" s="949"/>
      <c r="DX99" s="949"/>
      <c r="DY99" s="949"/>
      <c r="DZ99" s="950"/>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54"/>
      <c r="BT100" s="955"/>
      <c r="BU100" s="955"/>
      <c r="BV100" s="955"/>
      <c r="BW100" s="955"/>
      <c r="BX100" s="955"/>
      <c r="BY100" s="955"/>
      <c r="BZ100" s="955"/>
      <c r="CA100" s="955"/>
      <c r="CB100" s="955"/>
      <c r="CC100" s="955"/>
      <c r="CD100" s="955"/>
      <c r="CE100" s="955"/>
      <c r="CF100" s="955"/>
      <c r="CG100" s="956"/>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48"/>
      <c r="DW100" s="949"/>
      <c r="DX100" s="949"/>
      <c r="DY100" s="949"/>
      <c r="DZ100" s="950"/>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54"/>
      <c r="BT101" s="955"/>
      <c r="BU101" s="955"/>
      <c r="BV101" s="955"/>
      <c r="BW101" s="955"/>
      <c r="BX101" s="955"/>
      <c r="BY101" s="955"/>
      <c r="BZ101" s="955"/>
      <c r="CA101" s="955"/>
      <c r="CB101" s="955"/>
      <c r="CC101" s="955"/>
      <c r="CD101" s="955"/>
      <c r="CE101" s="955"/>
      <c r="CF101" s="955"/>
      <c r="CG101" s="956"/>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48"/>
      <c r="DW101" s="949"/>
      <c r="DX101" s="949"/>
      <c r="DY101" s="949"/>
      <c r="DZ101" s="950"/>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870" t="s">
        <v>416</v>
      </c>
      <c r="BS102" s="871"/>
      <c r="BT102" s="871"/>
      <c r="BU102" s="871"/>
      <c r="BV102" s="871"/>
      <c r="BW102" s="871"/>
      <c r="BX102" s="871"/>
      <c r="BY102" s="871"/>
      <c r="BZ102" s="871"/>
      <c r="CA102" s="871"/>
      <c r="CB102" s="871"/>
      <c r="CC102" s="871"/>
      <c r="CD102" s="871"/>
      <c r="CE102" s="871"/>
      <c r="CF102" s="871"/>
      <c r="CG102" s="872"/>
      <c r="CH102" s="977"/>
      <c r="CI102" s="978"/>
      <c r="CJ102" s="978"/>
      <c r="CK102" s="978"/>
      <c r="CL102" s="979"/>
      <c r="CM102" s="977"/>
      <c r="CN102" s="978"/>
      <c r="CO102" s="978"/>
      <c r="CP102" s="978"/>
      <c r="CQ102" s="979"/>
      <c r="CR102" s="980"/>
      <c r="CS102" s="941"/>
      <c r="CT102" s="941"/>
      <c r="CU102" s="941"/>
      <c r="CV102" s="981"/>
      <c r="CW102" s="980"/>
      <c r="CX102" s="941"/>
      <c r="CY102" s="941"/>
      <c r="CZ102" s="941"/>
      <c r="DA102" s="981"/>
      <c r="DB102" s="980"/>
      <c r="DC102" s="941"/>
      <c r="DD102" s="941"/>
      <c r="DE102" s="941"/>
      <c r="DF102" s="981"/>
      <c r="DG102" s="980"/>
      <c r="DH102" s="941"/>
      <c r="DI102" s="941"/>
      <c r="DJ102" s="941"/>
      <c r="DK102" s="981"/>
      <c r="DL102" s="980"/>
      <c r="DM102" s="941"/>
      <c r="DN102" s="941"/>
      <c r="DO102" s="941"/>
      <c r="DP102" s="981"/>
      <c r="DQ102" s="980"/>
      <c r="DR102" s="941"/>
      <c r="DS102" s="941"/>
      <c r="DT102" s="941"/>
      <c r="DU102" s="981"/>
      <c r="DV102" s="1004"/>
      <c r="DW102" s="1005"/>
      <c r="DX102" s="1005"/>
      <c r="DY102" s="1005"/>
      <c r="DZ102" s="100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7" t="s">
        <v>417</v>
      </c>
      <c r="BR103" s="1007"/>
      <c r="BS103" s="1007"/>
      <c r="BT103" s="1007"/>
      <c r="BU103" s="1007"/>
      <c r="BV103" s="1007"/>
      <c r="BW103" s="1007"/>
      <c r="BX103" s="1007"/>
      <c r="BY103" s="1007"/>
      <c r="BZ103" s="1007"/>
      <c r="CA103" s="1007"/>
      <c r="CB103" s="1007"/>
      <c r="CC103" s="1007"/>
      <c r="CD103" s="1007"/>
      <c r="CE103" s="1007"/>
      <c r="CF103" s="1007"/>
      <c r="CG103" s="1007"/>
      <c r="CH103" s="1007"/>
      <c r="CI103" s="1007"/>
      <c r="CJ103" s="1007"/>
      <c r="CK103" s="1007"/>
      <c r="CL103" s="1007"/>
      <c r="CM103" s="1007"/>
      <c r="CN103" s="1007"/>
      <c r="CO103" s="1007"/>
      <c r="CP103" s="1007"/>
      <c r="CQ103" s="1007"/>
      <c r="CR103" s="1007"/>
      <c r="CS103" s="1007"/>
      <c r="CT103" s="1007"/>
      <c r="CU103" s="1007"/>
      <c r="CV103" s="1007"/>
      <c r="CW103" s="1007"/>
      <c r="CX103" s="1007"/>
      <c r="CY103" s="1007"/>
      <c r="CZ103" s="1007"/>
      <c r="DA103" s="1007"/>
      <c r="DB103" s="1007"/>
      <c r="DC103" s="1007"/>
      <c r="DD103" s="1007"/>
      <c r="DE103" s="1007"/>
      <c r="DF103" s="1007"/>
      <c r="DG103" s="1007"/>
      <c r="DH103" s="1007"/>
      <c r="DI103" s="1007"/>
      <c r="DJ103" s="1007"/>
      <c r="DK103" s="1007"/>
      <c r="DL103" s="1007"/>
      <c r="DM103" s="1007"/>
      <c r="DN103" s="1007"/>
      <c r="DO103" s="1007"/>
      <c r="DP103" s="1007"/>
      <c r="DQ103" s="1007"/>
      <c r="DR103" s="1007"/>
      <c r="DS103" s="1007"/>
      <c r="DT103" s="1007"/>
      <c r="DU103" s="1007"/>
      <c r="DV103" s="1007"/>
      <c r="DW103" s="1007"/>
      <c r="DX103" s="1007"/>
      <c r="DY103" s="1007"/>
      <c r="DZ103" s="100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8" t="s">
        <v>418</v>
      </c>
      <c r="BR104" s="1008"/>
      <c r="BS104" s="1008"/>
      <c r="BT104" s="1008"/>
      <c r="BU104" s="1008"/>
      <c r="BV104" s="1008"/>
      <c r="BW104" s="1008"/>
      <c r="BX104" s="1008"/>
      <c r="BY104" s="1008"/>
      <c r="BZ104" s="1008"/>
      <c r="CA104" s="1008"/>
      <c r="CB104" s="1008"/>
      <c r="CC104" s="1008"/>
      <c r="CD104" s="1008"/>
      <c r="CE104" s="1008"/>
      <c r="CF104" s="1008"/>
      <c r="CG104" s="1008"/>
      <c r="CH104" s="1008"/>
      <c r="CI104" s="1008"/>
      <c r="CJ104" s="1008"/>
      <c r="CK104" s="1008"/>
      <c r="CL104" s="1008"/>
      <c r="CM104" s="1008"/>
      <c r="CN104" s="1008"/>
      <c r="CO104" s="1008"/>
      <c r="CP104" s="1008"/>
      <c r="CQ104" s="1008"/>
      <c r="CR104" s="1008"/>
      <c r="CS104" s="1008"/>
      <c r="CT104" s="1008"/>
      <c r="CU104" s="1008"/>
      <c r="CV104" s="1008"/>
      <c r="CW104" s="1008"/>
      <c r="CX104" s="1008"/>
      <c r="CY104" s="1008"/>
      <c r="CZ104" s="1008"/>
      <c r="DA104" s="1008"/>
      <c r="DB104" s="1008"/>
      <c r="DC104" s="1008"/>
      <c r="DD104" s="1008"/>
      <c r="DE104" s="1008"/>
      <c r="DF104" s="1008"/>
      <c r="DG104" s="1008"/>
      <c r="DH104" s="1008"/>
      <c r="DI104" s="1008"/>
      <c r="DJ104" s="1008"/>
      <c r="DK104" s="1008"/>
      <c r="DL104" s="1008"/>
      <c r="DM104" s="1008"/>
      <c r="DN104" s="1008"/>
      <c r="DO104" s="1008"/>
      <c r="DP104" s="1008"/>
      <c r="DQ104" s="1008"/>
      <c r="DR104" s="1008"/>
      <c r="DS104" s="1008"/>
      <c r="DT104" s="1008"/>
      <c r="DU104" s="1008"/>
      <c r="DV104" s="1008"/>
      <c r="DW104" s="1008"/>
      <c r="DX104" s="1008"/>
      <c r="DY104" s="1008"/>
      <c r="DZ104" s="100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9" t="s">
        <v>421</v>
      </c>
      <c r="B108" s="1010"/>
      <c r="C108" s="1010"/>
      <c r="D108" s="1010"/>
      <c r="E108" s="1010"/>
      <c r="F108" s="1010"/>
      <c r="G108" s="1010"/>
      <c r="H108" s="1010"/>
      <c r="I108" s="1010"/>
      <c r="J108" s="1010"/>
      <c r="K108" s="1010"/>
      <c r="L108" s="1010"/>
      <c r="M108" s="1010"/>
      <c r="N108" s="1010"/>
      <c r="O108" s="1010"/>
      <c r="P108" s="1010"/>
      <c r="Q108" s="1010"/>
      <c r="R108" s="1010"/>
      <c r="S108" s="1010"/>
      <c r="T108" s="1010"/>
      <c r="U108" s="1010"/>
      <c r="V108" s="1010"/>
      <c r="W108" s="1010"/>
      <c r="X108" s="1010"/>
      <c r="Y108" s="1010"/>
      <c r="Z108" s="1010"/>
      <c r="AA108" s="1010"/>
      <c r="AB108" s="1010"/>
      <c r="AC108" s="1010"/>
      <c r="AD108" s="1010"/>
      <c r="AE108" s="1010"/>
      <c r="AF108" s="1010"/>
      <c r="AG108" s="1010"/>
      <c r="AH108" s="1010"/>
      <c r="AI108" s="1010"/>
      <c r="AJ108" s="1010"/>
      <c r="AK108" s="1010"/>
      <c r="AL108" s="1010"/>
      <c r="AM108" s="1010"/>
      <c r="AN108" s="1010"/>
      <c r="AO108" s="1010"/>
      <c r="AP108" s="1010"/>
      <c r="AQ108" s="1010"/>
      <c r="AR108" s="1010"/>
      <c r="AS108" s="1010"/>
      <c r="AT108" s="1011"/>
      <c r="AU108" s="1009" t="s">
        <v>422</v>
      </c>
      <c r="AV108" s="1010"/>
      <c r="AW108" s="1010"/>
      <c r="AX108" s="1010"/>
      <c r="AY108" s="1010"/>
      <c r="AZ108" s="1010"/>
      <c r="BA108" s="1010"/>
      <c r="BB108" s="1010"/>
      <c r="BC108" s="1010"/>
      <c r="BD108" s="1010"/>
      <c r="BE108" s="1010"/>
      <c r="BF108" s="1010"/>
      <c r="BG108" s="1010"/>
      <c r="BH108" s="1010"/>
      <c r="BI108" s="1010"/>
      <c r="BJ108" s="1010"/>
      <c r="BK108" s="1010"/>
      <c r="BL108" s="1010"/>
      <c r="BM108" s="1010"/>
      <c r="BN108" s="1010"/>
      <c r="BO108" s="1010"/>
      <c r="BP108" s="1010"/>
      <c r="BQ108" s="1010"/>
      <c r="BR108" s="1010"/>
      <c r="BS108" s="1010"/>
      <c r="BT108" s="1010"/>
      <c r="BU108" s="1010"/>
      <c r="BV108" s="1010"/>
      <c r="BW108" s="1010"/>
      <c r="BX108" s="1010"/>
      <c r="BY108" s="1010"/>
      <c r="BZ108" s="1010"/>
      <c r="CA108" s="1010"/>
      <c r="CB108" s="1010"/>
      <c r="CC108" s="1010"/>
      <c r="CD108" s="1010"/>
      <c r="CE108" s="1010"/>
      <c r="CF108" s="1010"/>
      <c r="CG108" s="1010"/>
      <c r="CH108" s="1010"/>
      <c r="CI108" s="1010"/>
      <c r="CJ108" s="1010"/>
      <c r="CK108" s="1010"/>
      <c r="CL108" s="1010"/>
      <c r="CM108" s="1010"/>
      <c r="CN108" s="1010"/>
      <c r="CO108" s="1010"/>
      <c r="CP108" s="1010"/>
      <c r="CQ108" s="1010"/>
      <c r="CR108" s="1010"/>
      <c r="CS108" s="1010"/>
      <c r="CT108" s="1010"/>
      <c r="CU108" s="1010"/>
      <c r="CV108" s="1010"/>
      <c r="CW108" s="1010"/>
      <c r="CX108" s="1010"/>
      <c r="CY108" s="1010"/>
      <c r="CZ108" s="1010"/>
      <c r="DA108" s="1010"/>
      <c r="DB108" s="1010"/>
      <c r="DC108" s="1010"/>
      <c r="DD108" s="1010"/>
      <c r="DE108" s="1010"/>
      <c r="DF108" s="1010"/>
      <c r="DG108" s="1010"/>
      <c r="DH108" s="1010"/>
      <c r="DI108" s="1010"/>
      <c r="DJ108" s="1010"/>
      <c r="DK108" s="1010"/>
      <c r="DL108" s="1010"/>
      <c r="DM108" s="1010"/>
      <c r="DN108" s="1010"/>
      <c r="DO108" s="1010"/>
      <c r="DP108" s="1010"/>
      <c r="DQ108" s="1010"/>
      <c r="DR108" s="1010"/>
      <c r="DS108" s="1010"/>
      <c r="DT108" s="1010"/>
      <c r="DU108" s="1010"/>
      <c r="DV108" s="1010"/>
      <c r="DW108" s="1010"/>
      <c r="DX108" s="1010"/>
      <c r="DY108" s="1010"/>
      <c r="DZ108" s="1011"/>
    </row>
    <row r="109" spans="1:131" s="246" customFormat="1" ht="26.25" customHeight="1" x14ac:dyDescent="0.15">
      <c r="A109" s="100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2" t="s">
        <v>424</v>
      </c>
      <c r="AB109" s="983"/>
      <c r="AC109" s="983"/>
      <c r="AD109" s="983"/>
      <c r="AE109" s="984"/>
      <c r="AF109" s="982" t="s">
        <v>308</v>
      </c>
      <c r="AG109" s="983"/>
      <c r="AH109" s="983"/>
      <c r="AI109" s="983"/>
      <c r="AJ109" s="984"/>
      <c r="AK109" s="982" t="s">
        <v>307</v>
      </c>
      <c r="AL109" s="983"/>
      <c r="AM109" s="983"/>
      <c r="AN109" s="983"/>
      <c r="AO109" s="984"/>
      <c r="AP109" s="982" t="s">
        <v>425</v>
      </c>
      <c r="AQ109" s="983"/>
      <c r="AR109" s="983"/>
      <c r="AS109" s="983"/>
      <c r="AT109" s="985"/>
      <c r="AU109" s="100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2" t="s">
        <v>424</v>
      </c>
      <c r="BR109" s="983"/>
      <c r="BS109" s="983"/>
      <c r="BT109" s="983"/>
      <c r="BU109" s="984"/>
      <c r="BV109" s="982" t="s">
        <v>308</v>
      </c>
      <c r="BW109" s="983"/>
      <c r="BX109" s="983"/>
      <c r="BY109" s="983"/>
      <c r="BZ109" s="984"/>
      <c r="CA109" s="982" t="s">
        <v>307</v>
      </c>
      <c r="CB109" s="983"/>
      <c r="CC109" s="983"/>
      <c r="CD109" s="983"/>
      <c r="CE109" s="984"/>
      <c r="CF109" s="1003" t="s">
        <v>425</v>
      </c>
      <c r="CG109" s="1003"/>
      <c r="CH109" s="1003"/>
      <c r="CI109" s="1003"/>
      <c r="CJ109" s="1003"/>
      <c r="CK109" s="982"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2" t="s">
        <v>424</v>
      </c>
      <c r="DH109" s="983"/>
      <c r="DI109" s="983"/>
      <c r="DJ109" s="983"/>
      <c r="DK109" s="984"/>
      <c r="DL109" s="982" t="s">
        <v>308</v>
      </c>
      <c r="DM109" s="983"/>
      <c r="DN109" s="983"/>
      <c r="DO109" s="983"/>
      <c r="DP109" s="984"/>
      <c r="DQ109" s="982" t="s">
        <v>307</v>
      </c>
      <c r="DR109" s="983"/>
      <c r="DS109" s="983"/>
      <c r="DT109" s="983"/>
      <c r="DU109" s="984"/>
      <c r="DV109" s="982" t="s">
        <v>425</v>
      </c>
      <c r="DW109" s="983"/>
      <c r="DX109" s="983"/>
      <c r="DY109" s="983"/>
      <c r="DZ109" s="985"/>
    </row>
    <row r="110" spans="1:131" s="246" customFormat="1" ht="26.25" customHeight="1" x14ac:dyDescent="0.15">
      <c r="A110" s="986" t="s">
        <v>427</v>
      </c>
      <c r="B110" s="987"/>
      <c r="C110" s="987"/>
      <c r="D110" s="987"/>
      <c r="E110" s="987"/>
      <c r="F110" s="987"/>
      <c r="G110" s="987"/>
      <c r="H110" s="987"/>
      <c r="I110" s="987"/>
      <c r="J110" s="987"/>
      <c r="K110" s="987"/>
      <c r="L110" s="987"/>
      <c r="M110" s="987"/>
      <c r="N110" s="987"/>
      <c r="O110" s="987"/>
      <c r="P110" s="987"/>
      <c r="Q110" s="987"/>
      <c r="R110" s="987"/>
      <c r="S110" s="987"/>
      <c r="T110" s="987"/>
      <c r="U110" s="987"/>
      <c r="V110" s="987"/>
      <c r="W110" s="987"/>
      <c r="X110" s="987"/>
      <c r="Y110" s="987"/>
      <c r="Z110" s="988"/>
      <c r="AA110" s="989">
        <v>830802</v>
      </c>
      <c r="AB110" s="990"/>
      <c r="AC110" s="990"/>
      <c r="AD110" s="990"/>
      <c r="AE110" s="991"/>
      <c r="AF110" s="992">
        <v>828999</v>
      </c>
      <c r="AG110" s="990"/>
      <c r="AH110" s="990"/>
      <c r="AI110" s="990"/>
      <c r="AJ110" s="991"/>
      <c r="AK110" s="992">
        <v>866739</v>
      </c>
      <c r="AL110" s="990"/>
      <c r="AM110" s="990"/>
      <c r="AN110" s="990"/>
      <c r="AO110" s="991"/>
      <c r="AP110" s="993">
        <v>13.9</v>
      </c>
      <c r="AQ110" s="994"/>
      <c r="AR110" s="994"/>
      <c r="AS110" s="994"/>
      <c r="AT110" s="995"/>
      <c r="AU110" s="996" t="s">
        <v>73</v>
      </c>
      <c r="AV110" s="997"/>
      <c r="AW110" s="997"/>
      <c r="AX110" s="997"/>
      <c r="AY110" s="997"/>
      <c r="AZ110" s="1038" t="s">
        <v>428</v>
      </c>
      <c r="BA110" s="987"/>
      <c r="BB110" s="987"/>
      <c r="BC110" s="987"/>
      <c r="BD110" s="987"/>
      <c r="BE110" s="987"/>
      <c r="BF110" s="987"/>
      <c r="BG110" s="987"/>
      <c r="BH110" s="987"/>
      <c r="BI110" s="987"/>
      <c r="BJ110" s="987"/>
      <c r="BK110" s="987"/>
      <c r="BL110" s="987"/>
      <c r="BM110" s="987"/>
      <c r="BN110" s="987"/>
      <c r="BO110" s="987"/>
      <c r="BP110" s="988"/>
      <c r="BQ110" s="1024">
        <v>10178149</v>
      </c>
      <c r="BR110" s="1025"/>
      <c r="BS110" s="1025"/>
      <c r="BT110" s="1025"/>
      <c r="BU110" s="1025"/>
      <c r="BV110" s="1025">
        <v>9930530</v>
      </c>
      <c r="BW110" s="1025"/>
      <c r="BX110" s="1025"/>
      <c r="BY110" s="1025"/>
      <c r="BZ110" s="1025"/>
      <c r="CA110" s="1025">
        <v>9895279</v>
      </c>
      <c r="CB110" s="1025"/>
      <c r="CC110" s="1025"/>
      <c r="CD110" s="1025"/>
      <c r="CE110" s="1025"/>
      <c r="CF110" s="1039">
        <v>158.9</v>
      </c>
      <c r="CG110" s="1040"/>
      <c r="CH110" s="1040"/>
      <c r="CI110" s="1040"/>
      <c r="CJ110" s="1040"/>
      <c r="CK110" s="1041" t="s">
        <v>429</v>
      </c>
      <c r="CL110" s="1042"/>
      <c r="CM110" s="1021" t="s">
        <v>430</v>
      </c>
      <c r="CN110" s="1022"/>
      <c r="CO110" s="1022"/>
      <c r="CP110" s="1022"/>
      <c r="CQ110" s="1022"/>
      <c r="CR110" s="1022"/>
      <c r="CS110" s="1022"/>
      <c r="CT110" s="1022"/>
      <c r="CU110" s="1022"/>
      <c r="CV110" s="1022"/>
      <c r="CW110" s="1022"/>
      <c r="CX110" s="1022"/>
      <c r="CY110" s="1022"/>
      <c r="CZ110" s="1022"/>
      <c r="DA110" s="1022"/>
      <c r="DB110" s="1022"/>
      <c r="DC110" s="1022"/>
      <c r="DD110" s="1022"/>
      <c r="DE110" s="1022"/>
      <c r="DF110" s="1023"/>
      <c r="DG110" s="1024" t="s">
        <v>431</v>
      </c>
      <c r="DH110" s="1025"/>
      <c r="DI110" s="1025"/>
      <c r="DJ110" s="1025"/>
      <c r="DK110" s="1025"/>
      <c r="DL110" s="1025" t="s">
        <v>432</v>
      </c>
      <c r="DM110" s="1025"/>
      <c r="DN110" s="1025"/>
      <c r="DO110" s="1025"/>
      <c r="DP110" s="1025"/>
      <c r="DQ110" s="1025" t="s">
        <v>431</v>
      </c>
      <c r="DR110" s="1025"/>
      <c r="DS110" s="1025"/>
      <c r="DT110" s="1025"/>
      <c r="DU110" s="1025"/>
      <c r="DV110" s="1026" t="s">
        <v>433</v>
      </c>
      <c r="DW110" s="1026"/>
      <c r="DX110" s="1026"/>
      <c r="DY110" s="1026"/>
      <c r="DZ110" s="1027"/>
    </row>
    <row r="111" spans="1:131" s="246" customFormat="1" ht="26.25" customHeight="1" x14ac:dyDescent="0.15">
      <c r="A111" s="1028" t="s">
        <v>434</v>
      </c>
      <c r="B111" s="1029"/>
      <c r="C111" s="1029"/>
      <c r="D111" s="1029"/>
      <c r="E111" s="1029"/>
      <c r="F111" s="1029"/>
      <c r="G111" s="1029"/>
      <c r="H111" s="1029"/>
      <c r="I111" s="1029"/>
      <c r="J111" s="1029"/>
      <c r="K111" s="1029"/>
      <c r="L111" s="1029"/>
      <c r="M111" s="1029"/>
      <c r="N111" s="1029"/>
      <c r="O111" s="1029"/>
      <c r="P111" s="1029"/>
      <c r="Q111" s="1029"/>
      <c r="R111" s="1029"/>
      <c r="S111" s="1029"/>
      <c r="T111" s="1029"/>
      <c r="U111" s="1029"/>
      <c r="V111" s="1029"/>
      <c r="W111" s="1029"/>
      <c r="X111" s="1029"/>
      <c r="Y111" s="1029"/>
      <c r="Z111" s="1030"/>
      <c r="AA111" s="1031" t="s">
        <v>431</v>
      </c>
      <c r="AB111" s="1032"/>
      <c r="AC111" s="1032"/>
      <c r="AD111" s="1032"/>
      <c r="AE111" s="1033"/>
      <c r="AF111" s="1034" t="s">
        <v>433</v>
      </c>
      <c r="AG111" s="1032"/>
      <c r="AH111" s="1032"/>
      <c r="AI111" s="1032"/>
      <c r="AJ111" s="1033"/>
      <c r="AK111" s="1034" t="s">
        <v>433</v>
      </c>
      <c r="AL111" s="1032"/>
      <c r="AM111" s="1032"/>
      <c r="AN111" s="1032"/>
      <c r="AO111" s="1033"/>
      <c r="AP111" s="1035" t="s">
        <v>432</v>
      </c>
      <c r="AQ111" s="1036"/>
      <c r="AR111" s="1036"/>
      <c r="AS111" s="1036"/>
      <c r="AT111" s="1037"/>
      <c r="AU111" s="998"/>
      <c r="AV111" s="999"/>
      <c r="AW111" s="999"/>
      <c r="AX111" s="999"/>
      <c r="AY111" s="999"/>
      <c r="AZ111" s="1047" t="s">
        <v>435</v>
      </c>
      <c r="BA111" s="1048"/>
      <c r="BB111" s="1048"/>
      <c r="BC111" s="1048"/>
      <c r="BD111" s="1048"/>
      <c r="BE111" s="1048"/>
      <c r="BF111" s="1048"/>
      <c r="BG111" s="1048"/>
      <c r="BH111" s="1048"/>
      <c r="BI111" s="1048"/>
      <c r="BJ111" s="1048"/>
      <c r="BK111" s="1048"/>
      <c r="BL111" s="1048"/>
      <c r="BM111" s="1048"/>
      <c r="BN111" s="1048"/>
      <c r="BO111" s="1048"/>
      <c r="BP111" s="1049"/>
      <c r="BQ111" s="1017">
        <v>7956</v>
      </c>
      <c r="BR111" s="1018"/>
      <c r="BS111" s="1018"/>
      <c r="BT111" s="1018"/>
      <c r="BU111" s="1018"/>
      <c r="BV111" s="1018">
        <v>150</v>
      </c>
      <c r="BW111" s="1018"/>
      <c r="BX111" s="1018"/>
      <c r="BY111" s="1018"/>
      <c r="BZ111" s="1018"/>
      <c r="CA111" s="1018">
        <v>150</v>
      </c>
      <c r="CB111" s="1018"/>
      <c r="CC111" s="1018"/>
      <c r="CD111" s="1018"/>
      <c r="CE111" s="1018"/>
      <c r="CF111" s="1012">
        <v>0</v>
      </c>
      <c r="CG111" s="1013"/>
      <c r="CH111" s="1013"/>
      <c r="CI111" s="1013"/>
      <c r="CJ111" s="1013"/>
      <c r="CK111" s="1043"/>
      <c r="CL111" s="1044"/>
      <c r="CM111" s="1014" t="s">
        <v>436</v>
      </c>
      <c r="CN111" s="1015"/>
      <c r="CO111" s="1015"/>
      <c r="CP111" s="1015"/>
      <c r="CQ111" s="1015"/>
      <c r="CR111" s="1015"/>
      <c r="CS111" s="1015"/>
      <c r="CT111" s="1015"/>
      <c r="CU111" s="1015"/>
      <c r="CV111" s="1015"/>
      <c r="CW111" s="1015"/>
      <c r="CX111" s="1015"/>
      <c r="CY111" s="1015"/>
      <c r="CZ111" s="1015"/>
      <c r="DA111" s="1015"/>
      <c r="DB111" s="1015"/>
      <c r="DC111" s="1015"/>
      <c r="DD111" s="1015"/>
      <c r="DE111" s="1015"/>
      <c r="DF111" s="1016"/>
      <c r="DG111" s="1017" t="s">
        <v>433</v>
      </c>
      <c r="DH111" s="1018"/>
      <c r="DI111" s="1018"/>
      <c r="DJ111" s="1018"/>
      <c r="DK111" s="1018"/>
      <c r="DL111" s="1018" t="s">
        <v>431</v>
      </c>
      <c r="DM111" s="1018"/>
      <c r="DN111" s="1018"/>
      <c r="DO111" s="1018"/>
      <c r="DP111" s="1018"/>
      <c r="DQ111" s="1018" t="s">
        <v>431</v>
      </c>
      <c r="DR111" s="1018"/>
      <c r="DS111" s="1018"/>
      <c r="DT111" s="1018"/>
      <c r="DU111" s="1018"/>
      <c r="DV111" s="1019" t="s">
        <v>431</v>
      </c>
      <c r="DW111" s="1019"/>
      <c r="DX111" s="1019"/>
      <c r="DY111" s="1019"/>
      <c r="DZ111" s="1020"/>
    </row>
    <row r="112" spans="1:131" s="246" customFormat="1" ht="26.25" customHeight="1" x14ac:dyDescent="0.15">
      <c r="A112" s="1050" t="s">
        <v>437</v>
      </c>
      <c r="B112" s="1051"/>
      <c r="C112" s="1048" t="s">
        <v>438</v>
      </c>
      <c r="D112" s="1048"/>
      <c r="E112" s="1048"/>
      <c r="F112" s="1048"/>
      <c r="G112" s="1048"/>
      <c r="H112" s="1048"/>
      <c r="I112" s="1048"/>
      <c r="J112" s="1048"/>
      <c r="K112" s="1048"/>
      <c r="L112" s="1048"/>
      <c r="M112" s="1048"/>
      <c r="N112" s="1048"/>
      <c r="O112" s="1048"/>
      <c r="P112" s="1048"/>
      <c r="Q112" s="1048"/>
      <c r="R112" s="1048"/>
      <c r="S112" s="1048"/>
      <c r="T112" s="1048"/>
      <c r="U112" s="1048"/>
      <c r="V112" s="1048"/>
      <c r="W112" s="1048"/>
      <c r="X112" s="1048"/>
      <c r="Y112" s="1048"/>
      <c r="Z112" s="1049"/>
      <c r="AA112" s="1056" t="s">
        <v>433</v>
      </c>
      <c r="AB112" s="1057"/>
      <c r="AC112" s="1057"/>
      <c r="AD112" s="1057"/>
      <c r="AE112" s="1058"/>
      <c r="AF112" s="1059" t="s">
        <v>432</v>
      </c>
      <c r="AG112" s="1057"/>
      <c r="AH112" s="1057"/>
      <c r="AI112" s="1057"/>
      <c r="AJ112" s="1058"/>
      <c r="AK112" s="1059" t="s">
        <v>433</v>
      </c>
      <c r="AL112" s="1057"/>
      <c r="AM112" s="1057"/>
      <c r="AN112" s="1057"/>
      <c r="AO112" s="1058"/>
      <c r="AP112" s="1060" t="s">
        <v>432</v>
      </c>
      <c r="AQ112" s="1061"/>
      <c r="AR112" s="1061"/>
      <c r="AS112" s="1061"/>
      <c r="AT112" s="1062"/>
      <c r="AU112" s="998"/>
      <c r="AV112" s="999"/>
      <c r="AW112" s="999"/>
      <c r="AX112" s="999"/>
      <c r="AY112" s="999"/>
      <c r="AZ112" s="1047" t="s">
        <v>439</v>
      </c>
      <c r="BA112" s="1048"/>
      <c r="BB112" s="1048"/>
      <c r="BC112" s="1048"/>
      <c r="BD112" s="1048"/>
      <c r="BE112" s="1048"/>
      <c r="BF112" s="1048"/>
      <c r="BG112" s="1048"/>
      <c r="BH112" s="1048"/>
      <c r="BI112" s="1048"/>
      <c r="BJ112" s="1048"/>
      <c r="BK112" s="1048"/>
      <c r="BL112" s="1048"/>
      <c r="BM112" s="1048"/>
      <c r="BN112" s="1048"/>
      <c r="BO112" s="1048"/>
      <c r="BP112" s="1049"/>
      <c r="BQ112" s="1017">
        <v>6229651</v>
      </c>
      <c r="BR112" s="1018"/>
      <c r="BS112" s="1018"/>
      <c r="BT112" s="1018"/>
      <c r="BU112" s="1018"/>
      <c r="BV112" s="1018">
        <v>6367246</v>
      </c>
      <c r="BW112" s="1018"/>
      <c r="BX112" s="1018"/>
      <c r="BY112" s="1018"/>
      <c r="BZ112" s="1018"/>
      <c r="CA112" s="1018">
        <v>6147002</v>
      </c>
      <c r="CB112" s="1018"/>
      <c r="CC112" s="1018"/>
      <c r="CD112" s="1018"/>
      <c r="CE112" s="1018"/>
      <c r="CF112" s="1012">
        <v>98.7</v>
      </c>
      <c r="CG112" s="1013"/>
      <c r="CH112" s="1013"/>
      <c r="CI112" s="1013"/>
      <c r="CJ112" s="1013"/>
      <c r="CK112" s="1043"/>
      <c r="CL112" s="1044"/>
      <c r="CM112" s="1014" t="s">
        <v>440</v>
      </c>
      <c r="CN112" s="1015"/>
      <c r="CO112" s="1015"/>
      <c r="CP112" s="1015"/>
      <c r="CQ112" s="1015"/>
      <c r="CR112" s="1015"/>
      <c r="CS112" s="1015"/>
      <c r="CT112" s="1015"/>
      <c r="CU112" s="1015"/>
      <c r="CV112" s="1015"/>
      <c r="CW112" s="1015"/>
      <c r="CX112" s="1015"/>
      <c r="CY112" s="1015"/>
      <c r="CZ112" s="1015"/>
      <c r="DA112" s="1015"/>
      <c r="DB112" s="1015"/>
      <c r="DC112" s="1015"/>
      <c r="DD112" s="1015"/>
      <c r="DE112" s="1015"/>
      <c r="DF112" s="1016"/>
      <c r="DG112" s="1017">
        <v>7806</v>
      </c>
      <c r="DH112" s="1018"/>
      <c r="DI112" s="1018"/>
      <c r="DJ112" s="1018"/>
      <c r="DK112" s="1018"/>
      <c r="DL112" s="1018" t="s">
        <v>431</v>
      </c>
      <c r="DM112" s="1018"/>
      <c r="DN112" s="1018"/>
      <c r="DO112" s="1018"/>
      <c r="DP112" s="1018"/>
      <c r="DQ112" s="1018" t="s">
        <v>432</v>
      </c>
      <c r="DR112" s="1018"/>
      <c r="DS112" s="1018"/>
      <c r="DT112" s="1018"/>
      <c r="DU112" s="1018"/>
      <c r="DV112" s="1019" t="s">
        <v>432</v>
      </c>
      <c r="DW112" s="1019"/>
      <c r="DX112" s="1019"/>
      <c r="DY112" s="1019"/>
      <c r="DZ112" s="1020"/>
    </row>
    <row r="113" spans="1:130" s="246" customFormat="1" ht="26.25" customHeight="1" x14ac:dyDescent="0.15">
      <c r="A113" s="1052"/>
      <c r="B113" s="1053"/>
      <c r="C113" s="1048" t="s">
        <v>441</v>
      </c>
      <c r="D113" s="1048"/>
      <c r="E113" s="1048"/>
      <c r="F113" s="1048"/>
      <c r="G113" s="1048"/>
      <c r="H113" s="1048"/>
      <c r="I113" s="1048"/>
      <c r="J113" s="1048"/>
      <c r="K113" s="1048"/>
      <c r="L113" s="1048"/>
      <c r="M113" s="1048"/>
      <c r="N113" s="1048"/>
      <c r="O113" s="1048"/>
      <c r="P113" s="1048"/>
      <c r="Q113" s="1048"/>
      <c r="R113" s="1048"/>
      <c r="S113" s="1048"/>
      <c r="T113" s="1048"/>
      <c r="U113" s="1048"/>
      <c r="V113" s="1048"/>
      <c r="W113" s="1048"/>
      <c r="X113" s="1048"/>
      <c r="Y113" s="1048"/>
      <c r="Z113" s="1049"/>
      <c r="AA113" s="1031">
        <v>579278</v>
      </c>
      <c r="AB113" s="1032"/>
      <c r="AC113" s="1032"/>
      <c r="AD113" s="1032"/>
      <c r="AE113" s="1033"/>
      <c r="AF113" s="1034">
        <v>601343</v>
      </c>
      <c r="AG113" s="1032"/>
      <c r="AH113" s="1032"/>
      <c r="AI113" s="1032"/>
      <c r="AJ113" s="1033"/>
      <c r="AK113" s="1034">
        <v>540083</v>
      </c>
      <c r="AL113" s="1032"/>
      <c r="AM113" s="1032"/>
      <c r="AN113" s="1032"/>
      <c r="AO113" s="1033"/>
      <c r="AP113" s="1035">
        <v>8.6999999999999993</v>
      </c>
      <c r="AQ113" s="1036"/>
      <c r="AR113" s="1036"/>
      <c r="AS113" s="1036"/>
      <c r="AT113" s="1037"/>
      <c r="AU113" s="998"/>
      <c r="AV113" s="999"/>
      <c r="AW113" s="999"/>
      <c r="AX113" s="999"/>
      <c r="AY113" s="999"/>
      <c r="AZ113" s="1047" t="s">
        <v>442</v>
      </c>
      <c r="BA113" s="1048"/>
      <c r="BB113" s="1048"/>
      <c r="BC113" s="1048"/>
      <c r="BD113" s="1048"/>
      <c r="BE113" s="1048"/>
      <c r="BF113" s="1048"/>
      <c r="BG113" s="1048"/>
      <c r="BH113" s="1048"/>
      <c r="BI113" s="1048"/>
      <c r="BJ113" s="1048"/>
      <c r="BK113" s="1048"/>
      <c r="BL113" s="1048"/>
      <c r="BM113" s="1048"/>
      <c r="BN113" s="1048"/>
      <c r="BO113" s="1048"/>
      <c r="BP113" s="1049"/>
      <c r="BQ113" s="1017">
        <v>111674</v>
      </c>
      <c r="BR113" s="1018"/>
      <c r="BS113" s="1018"/>
      <c r="BT113" s="1018"/>
      <c r="BU113" s="1018"/>
      <c r="BV113" s="1018">
        <v>125143</v>
      </c>
      <c r="BW113" s="1018"/>
      <c r="BX113" s="1018"/>
      <c r="BY113" s="1018"/>
      <c r="BZ113" s="1018"/>
      <c r="CA113" s="1018">
        <v>114823</v>
      </c>
      <c r="CB113" s="1018"/>
      <c r="CC113" s="1018"/>
      <c r="CD113" s="1018"/>
      <c r="CE113" s="1018"/>
      <c r="CF113" s="1012">
        <v>1.8</v>
      </c>
      <c r="CG113" s="1013"/>
      <c r="CH113" s="1013"/>
      <c r="CI113" s="1013"/>
      <c r="CJ113" s="1013"/>
      <c r="CK113" s="1043"/>
      <c r="CL113" s="1044"/>
      <c r="CM113" s="1014" t="s">
        <v>443</v>
      </c>
      <c r="CN113" s="1015"/>
      <c r="CO113" s="1015"/>
      <c r="CP113" s="1015"/>
      <c r="CQ113" s="1015"/>
      <c r="CR113" s="1015"/>
      <c r="CS113" s="1015"/>
      <c r="CT113" s="1015"/>
      <c r="CU113" s="1015"/>
      <c r="CV113" s="1015"/>
      <c r="CW113" s="1015"/>
      <c r="CX113" s="1015"/>
      <c r="CY113" s="1015"/>
      <c r="CZ113" s="1015"/>
      <c r="DA113" s="1015"/>
      <c r="DB113" s="1015"/>
      <c r="DC113" s="1015"/>
      <c r="DD113" s="1015"/>
      <c r="DE113" s="1015"/>
      <c r="DF113" s="1016"/>
      <c r="DG113" s="1056" t="s">
        <v>432</v>
      </c>
      <c r="DH113" s="1057"/>
      <c r="DI113" s="1057"/>
      <c r="DJ113" s="1057"/>
      <c r="DK113" s="1058"/>
      <c r="DL113" s="1059" t="s">
        <v>431</v>
      </c>
      <c r="DM113" s="1057"/>
      <c r="DN113" s="1057"/>
      <c r="DO113" s="1057"/>
      <c r="DP113" s="1058"/>
      <c r="DQ113" s="1059" t="s">
        <v>431</v>
      </c>
      <c r="DR113" s="1057"/>
      <c r="DS113" s="1057"/>
      <c r="DT113" s="1057"/>
      <c r="DU113" s="1058"/>
      <c r="DV113" s="1060" t="s">
        <v>433</v>
      </c>
      <c r="DW113" s="1061"/>
      <c r="DX113" s="1061"/>
      <c r="DY113" s="1061"/>
      <c r="DZ113" s="1062"/>
    </row>
    <row r="114" spans="1:130" s="246" customFormat="1" ht="26.25" customHeight="1" x14ac:dyDescent="0.15">
      <c r="A114" s="1052"/>
      <c r="B114" s="1053"/>
      <c r="C114" s="1048" t="s">
        <v>444</v>
      </c>
      <c r="D114" s="1048"/>
      <c r="E114" s="1048"/>
      <c r="F114" s="1048"/>
      <c r="G114" s="1048"/>
      <c r="H114" s="1048"/>
      <c r="I114" s="1048"/>
      <c r="J114" s="1048"/>
      <c r="K114" s="1048"/>
      <c r="L114" s="1048"/>
      <c r="M114" s="1048"/>
      <c r="N114" s="1048"/>
      <c r="O114" s="1048"/>
      <c r="P114" s="1048"/>
      <c r="Q114" s="1048"/>
      <c r="R114" s="1048"/>
      <c r="S114" s="1048"/>
      <c r="T114" s="1048"/>
      <c r="U114" s="1048"/>
      <c r="V114" s="1048"/>
      <c r="W114" s="1048"/>
      <c r="X114" s="1048"/>
      <c r="Y114" s="1048"/>
      <c r="Z114" s="1049"/>
      <c r="AA114" s="1056">
        <v>6364</v>
      </c>
      <c r="AB114" s="1057"/>
      <c r="AC114" s="1057"/>
      <c r="AD114" s="1057"/>
      <c r="AE114" s="1058"/>
      <c r="AF114" s="1059">
        <v>8955</v>
      </c>
      <c r="AG114" s="1057"/>
      <c r="AH114" s="1057"/>
      <c r="AI114" s="1057"/>
      <c r="AJ114" s="1058"/>
      <c r="AK114" s="1059">
        <v>14764</v>
      </c>
      <c r="AL114" s="1057"/>
      <c r="AM114" s="1057"/>
      <c r="AN114" s="1057"/>
      <c r="AO114" s="1058"/>
      <c r="AP114" s="1060">
        <v>0.2</v>
      </c>
      <c r="AQ114" s="1061"/>
      <c r="AR114" s="1061"/>
      <c r="AS114" s="1061"/>
      <c r="AT114" s="1062"/>
      <c r="AU114" s="998"/>
      <c r="AV114" s="999"/>
      <c r="AW114" s="999"/>
      <c r="AX114" s="999"/>
      <c r="AY114" s="999"/>
      <c r="AZ114" s="1047" t="s">
        <v>445</v>
      </c>
      <c r="BA114" s="1048"/>
      <c r="BB114" s="1048"/>
      <c r="BC114" s="1048"/>
      <c r="BD114" s="1048"/>
      <c r="BE114" s="1048"/>
      <c r="BF114" s="1048"/>
      <c r="BG114" s="1048"/>
      <c r="BH114" s="1048"/>
      <c r="BI114" s="1048"/>
      <c r="BJ114" s="1048"/>
      <c r="BK114" s="1048"/>
      <c r="BL114" s="1048"/>
      <c r="BM114" s="1048"/>
      <c r="BN114" s="1048"/>
      <c r="BO114" s="1048"/>
      <c r="BP114" s="1049"/>
      <c r="BQ114" s="1017">
        <v>1503513</v>
      </c>
      <c r="BR114" s="1018"/>
      <c r="BS114" s="1018"/>
      <c r="BT114" s="1018"/>
      <c r="BU114" s="1018"/>
      <c r="BV114" s="1018">
        <v>1458477</v>
      </c>
      <c r="BW114" s="1018"/>
      <c r="BX114" s="1018"/>
      <c r="BY114" s="1018"/>
      <c r="BZ114" s="1018"/>
      <c r="CA114" s="1018">
        <v>1378372</v>
      </c>
      <c r="CB114" s="1018"/>
      <c r="CC114" s="1018"/>
      <c r="CD114" s="1018"/>
      <c r="CE114" s="1018"/>
      <c r="CF114" s="1012">
        <v>22.1</v>
      </c>
      <c r="CG114" s="1013"/>
      <c r="CH114" s="1013"/>
      <c r="CI114" s="1013"/>
      <c r="CJ114" s="1013"/>
      <c r="CK114" s="1043"/>
      <c r="CL114" s="1044"/>
      <c r="CM114" s="1014" t="s">
        <v>446</v>
      </c>
      <c r="CN114" s="1015"/>
      <c r="CO114" s="1015"/>
      <c r="CP114" s="1015"/>
      <c r="CQ114" s="1015"/>
      <c r="CR114" s="1015"/>
      <c r="CS114" s="1015"/>
      <c r="CT114" s="1015"/>
      <c r="CU114" s="1015"/>
      <c r="CV114" s="1015"/>
      <c r="CW114" s="1015"/>
      <c r="CX114" s="1015"/>
      <c r="CY114" s="1015"/>
      <c r="CZ114" s="1015"/>
      <c r="DA114" s="1015"/>
      <c r="DB114" s="1015"/>
      <c r="DC114" s="1015"/>
      <c r="DD114" s="1015"/>
      <c r="DE114" s="1015"/>
      <c r="DF114" s="1016"/>
      <c r="DG114" s="1056" t="s">
        <v>433</v>
      </c>
      <c r="DH114" s="1057"/>
      <c r="DI114" s="1057"/>
      <c r="DJ114" s="1057"/>
      <c r="DK114" s="1058"/>
      <c r="DL114" s="1059" t="s">
        <v>432</v>
      </c>
      <c r="DM114" s="1057"/>
      <c r="DN114" s="1057"/>
      <c r="DO114" s="1057"/>
      <c r="DP114" s="1058"/>
      <c r="DQ114" s="1059" t="s">
        <v>432</v>
      </c>
      <c r="DR114" s="1057"/>
      <c r="DS114" s="1057"/>
      <c r="DT114" s="1057"/>
      <c r="DU114" s="1058"/>
      <c r="DV114" s="1060" t="s">
        <v>432</v>
      </c>
      <c r="DW114" s="1061"/>
      <c r="DX114" s="1061"/>
      <c r="DY114" s="1061"/>
      <c r="DZ114" s="1062"/>
    </row>
    <row r="115" spans="1:130" s="246" customFormat="1" ht="26.25" customHeight="1" x14ac:dyDescent="0.15">
      <c r="A115" s="1052"/>
      <c r="B115" s="1053"/>
      <c r="C115" s="1048" t="s">
        <v>447</v>
      </c>
      <c r="D115" s="1048"/>
      <c r="E115" s="1048"/>
      <c r="F115" s="1048"/>
      <c r="G115" s="1048"/>
      <c r="H115" s="1048"/>
      <c r="I115" s="1048"/>
      <c r="J115" s="1048"/>
      <c r="K115" s="1048"/>
      <c r="L115" s="1048"/>
      <c r="M115" s="1048"/>
      <c r="N115" s="1048"/>
      <c r="O115" s="1048"/>
      <c r="P115" s="1048"/>
      <c r="Q115" s="1048"/>
      <c r="R115" s="1048"/>
      <c r="S115" s="1048"/>
      <c r="T115" s="1048"/>
      <c r="U115" s="1048"/>
      <c r="V115" s="1048"/>
      <c r="W115" s="1048"/>
      <c r="X115" s="1048"/>
      <c r="Y115" s="1048"/>
      <c r="Z115" s="1049"/>
      <c r="AA115" s="1031">
        <v>7808</v>
      </c>
      <c r="AB115" s="1032"/>
      <c r="AC115" s="1032"/>
      <c r="AD115" s="1032"/>
      <c r="AE115" s="1033"/>
      <c r="AF115" s="1034">
        <v>7806</v>
      </c>
      <c r="AG115" s="1032"/>
      <c r="AH115" s="1032"/>
      <c r="AI115" s="1032"/>
      <c r="AJ115" s="1033"/>
      <c r="AK115" s="1034" t="s">
        <v>432</v>
      </c>
      <c r="AL115" s="1032"/>
      <c r="AM115" s="1032"/>
      <c r="AN115" s="1032"/>
      <c r="AO115" s="1033"/>
      <c r="AP115" s="1035" t="s">
        <v>432</v>
      </c>
      <c r="AQ115" s="1036"/>
      <c r="AR115" s="1036"/>
      <c r="AS115" s="1036"/>
      <c r="AT115" s="1037"/>
      <c r="AU115" s="998"/>
      <c r="AV115" s="999"/>
      <c r="AW115" s="999"/>
      <c r="AX115" s="999"/>
      <c r="AY115" s="999"/>
      <c r="AZ115" s="1047" t="s">
        <v>448</v>
      </c>
      <c r="BA115" s="1048"/>
      <c r="BB115" s="1048"/>
      <c r="BC115" s="1048"/>
      <c r="BD115" s="1048"/>
      <c r="BE115" s="1048"/>
      <c r="BF115" s="1048"/>
      <c r="BG115" s="1048"/>
      <c r="BH115" s="1048"/>
      <c r="BI115" s="1048"/>
      <c r="BJ115" s="1048"/>
      <c r="BK115" s="1048"/>
      <c r="BL115" s="1048"/>
      <c r="BM115" s="1048"/>
      <c r="BN115" s="1048"/>
      <c r="BO115" s="1048"/>
      <c r="BP115" s="1049"/>
      <c r="BQ115" s="1017" t="s">
        <v>431</v>
      </c>
      <c r="BR115" s="1018"/>
      <c r="BS115" s="1018"/>
      <c r="BT115" s="1018"/>
      <c r="BU115" s="1018"/>
      <c r="BV115" s="1018" t="s">
        <v>432</v>
      </c>
      <c r="BW115" s="1018"/>
      <c r="BX115" s="1018"/>
      <c r="BY115" s="1018"/>
      <c r="BZ115" s="1018"/>
      <c r="CA115" s="1018" t="s">
        <v>432</v>
      </c>
      <c r="CB115" s="1018"/>
      <c r="CC115" s="1018"/>
      <c r="CD115" s="1018"/>
      <c r="CE115" s="1018"/>
      <c r="CF115" s="1012" t="s">
        <v>432</v>
      </c>
      <c r="CG115" s="1013"/>
      <c r="CH115" s="1013"/>
      <c r="CI115" s="1013"/>
      <c r="CJ115" s="1013"/>
      <c r="CK115" s="1043"/>
      <c r="CL115" s="1044"/>
      <c r="CM115" s="1047" t="s">
        <v>449</v>
      </c>
      <c r="CN115" s="1068"/>
      <c r="CO115" s="1068"/>
      <c r="CP115" s="1068"/>
      <c r="CQ115" s="1068"/>
      <c r="CR115" s="1068"/>
      <c r="CS115" s="1068"/>
      <c r="CT115" s="1068"/>
      <c r="CU115" s="1068"/>
      <c r="CV115" s="1068"/>
      <c r="CW115" s="1068"/>
      <c r="CX115" s="1068"/>
      <c r="CY115" s="1068"/>
      <c r="CZ115" s="1068"/>
      <c r="DA115" s="1068"/>
      <c r="DB115" s="1068"/>
      <c r="DC115" s="1068"/>
      <c r="DD115" s="1068"/>
      <c r="DE115" s="1068"/>
      <c r="DF115" s="1049"/>
      <c r="DG115" s="1056" t="s">
        <v>433</v>
      </c>
      <c r="DH115" s="1057"/>
      <c r="DI115" s="1057"/>
      <c r="DJ115" s="1057"/>
      <c r="DK115" s="1058"/>
      <c r="DL115" s="1059" t="s">
        <v>432</v>
      </c>
      <c r="DM115" s="1057"/>
      <c r="DN115" s="1057"/>
      <c r="DO115" s="1057"/>
      <c r="DP115" s="1058"/>
      <c r="DQ115" s="1059" t="s">
        <v>433</v>
      </c>
      <c r="DR115" s="1057"/>
      <c r="DS115" s="1057"/>
      <c r="DT115" s="1057"/>
      <c r="DU115" s="1058"/>
      <c r="DV115" s="1060" t="s">
        <v>431</v>
      </c>
      <c r="DW115" s="1061"/>
      <c r="DX115" s="1061"/>
      <c r="DY115" s="1061"/>
      <c r="DZ115" s="1062"/>
    </row>
    <row r="116" spans="1:130" s="246" customFormat="1" ht="26.25" customHeight="1" x14ac:dyDescent="0.15">
      <c r="A116" s="1054"/>
      <c r="B116" s="1055"/>
      <c r="C116" s="1063" t="s">
        <v>450</v>
      </c>
      <c r="D116" s="1063"/>
      <c r="E116" s="1063"/>
      <c r="F116" s="1063"/>
      <c r="G116" s="1063"/>
      <c r="H116" s="1063"/>
      <c r="I116" s="1063"/>
      <c r="J116" s="1063"/>
      <c r="K116" s="1063"/>
      <c r="L116" s="1063"/>
      <c r="M116" s="1063"/>
      <c r="N116" s="1063"/>
      <c r="O116" s="1063"/>
      <c r="P116" s="1063"/>
      <c r="Q116" s="1063"/>
      <c r="R116" s="1063"/>
      <c r="S116" s="1063"/>
      <c r="T116" s="1063"/>
      <c r="U116" s="1063"/>
      <c r="V116" s="1063"/>
      <c r="W116" s="1063"/>
      <c r="X116" s="1063"/>
      <c r="Y116" s="1063"/>
      <c r="Z116" s="1064"/>
      <c r="AA116" s="1056" t="s">
        <v>433</v>
      </c>
      <c r="AB116" s="1057"/>
      <c r="AC116" s="1057"/>
      <c r="AD116" s="1057"/>
      <c r="AE116" s="1058"/>
      <c r="AF116" s="1059" t="s">
        <v>433</v>
      </c>
      <c r="AG116" s="1057"/>
      <c r="AH116" s="1057"/>
      <c r="AI116" s="1057"/>
      <c r="AJ116" s="1058"/>
      <c r="AK116" s="1059" t="s">
        <v>433</v>
      </c>
      <c r="AL116" s="1057"/>
      <c r="AM116" s="1057"/>
      <c r="AN116" s="1057"/>
      <c r="AO116" s="1058"/>
      <c r="AP116" s="1060" t="s">
        <v>433</v>
      </c>
      <c r="AQ116" s="1061"/>
      <c r="AR116" s="1061"/>
      <c r="AS116" s="1061"/>
      <c r="AT116" s="1062"/>
      <c r="AU116" s="998"/>
      <c r="AV116" s="999"/>
      <c r="AW116" s="999"/>
      <c r="AX116" s="999"/>
      <c r="AY116" s="999"/>
      <c r="AZ116" s="1065" t="s">
        <v>451</v>
      </c>
      <c r="BA116" s="1066"/>
      <c r="BB116" s="1066"/>
      <c r="BC116" s="1066"/>
      <c r="BD116" s="1066"/>
      <c r="BE116" s="1066"/>
      <c r="BF116" s="1066"/>
      <c r="BG116" s="1066"/>
      <c r="BH116" s="1066"/>
      <c r="BI116" s="1066"/>
      <c r="BJ116" s="1066"/>
      <c r="BK116" s="1066"/>
      <c r="BL116" s="1066"/>
      <c r="BM116" s="1066"/>
      <c r="BN116" s="1066"/>
      <c r="BO116" s="1066"/>
      <c r="BP116" s="1067"/>
      <c r="BQ116" s="1017" t="s">
        <v>432</v>
      </c>
      <c r="BR116" s="1018"/>
      <c r="BS116" s="1018"/>
      <c r="BT116" s="1018"/>
      <c r="BU116" s="1018"/>
      <c r="BV116" s="1018" t="s">
        <v>432</v>
      </c>
      <c r="BW116" s="1018"/>
      <c r="BX116" s="1018"/>
      <c r="BY116" s="1018"/>
      <c r="BZ116" s="1018"/>
      <c r="CA116" s="1018" t="s">
        <v>431</v>
      </c>
      <c r="CB116" s="1018"/>
      <c r="CC116" s="1018"/>
      <c r="CD116" s="1018"/>
      <c r="CE116" s="1018"/>
      <c r="CF116" s="1012" t="s">
        <v>433</v>
      </c>
      <c r="CG116" s="1013"/>
      <c r="CH116" s="1013"/>
      <c r="CI116" s="1013"/>
      <c r="CJ116" s="1013"/>
      <c r="CK116" s="1043"/>
      <c r="CL116" s="1044"/>
      <c r="CM116" s="1014" t="s">
        <v>452</v>
      </c>
      <c r="CN116" s="1015"/>
      <c r="CO116" s="1015"/>
      <c r="CP116" s="1015"/>
      <c r="CQ116" s="1015"/>
      <c r="CR116" s="1015"/>
      <c r="CS116" s="1015"/>
      <c r="CT116" s="1015"/>
      <c r="CU116" s="1015"/>
      <c r="CV116" s="1015"/>
      <c r="CW116" s="1015"/>
      <c r="CX116" s="1015"/>
      <c r="CY116" s="1015"/>
      <c r="CZ116" s="1015"/>
      <c r="DA116" s="1015"/>
      <c r="DB116" s="1015"/>
      <c r="DC116" s="1015"/>
      <c r="DD116" s="1015"/>
      <c r="DE116" s="1015"/>
      <c r="DF116" s="1016"/>
      <c r="DG116" s="1056" t="s">
        <v>433</v>
      </c>
      <c r="DH116" s="1057"/>
      <c r="DI116" s="1057"/>
      <c r="DJ116" s="1057"/>
      <c r="DK116" s="1058"/>
      <c r="DL116" s="1059" t="s">
        <v>433</v>
      </c>
      <c r="DM116" s="1057"/>
      <c r="DN116" s="1057"/>
      <c r="DO116" s="1057"/>
      <c r="DP116" s="1058"/>
      <c r="DQ116" s="1059" t="s">
        <v>431</v>
      </c>
      <c r="DR116" s="1057"/>
      <c r="DS116" s="1057"/>
      <c r="DT116" s="1057"/>
      <c r="DU116" s="1058"/>
      <c r="DV116" s="1060" t="s">
        <v>431</v>
      </c>
      <c r="DW116" s="1061"/>
      <c r="DX116" s="1061"/>
      <c r="DY116" s="1061"/>
      <c r="DZ116" s="1062"/>
    </row>
    <row r="117" spans="1:130" s="246" customFormat="1" ht="26.25" customHeight="1" x14ac:dyDescent="0.15">
      <c r="A117" s="100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1073" t="s">
        <v>453</v>
      </c>
      <c r="Z117" s="984"/>
      <c r="AA117" s="1074">
        <v>1424252</v>
      </c>
      <c r="AB117" s="1075"/>
      <c r="AC117" s="1075"/>
      <c r="AD117" s="1075"/>
      <c r="AE117" s="1076"/>
      <c r="AF117" s="1077">
        <v>1447103</v>
      </c>
      <c r="AG117" s="1075"/>
      <c r="AH117" s="1075"/>
      <c r="AI117" s="1075"/>
      <c r="AJ117" s="1076"/>
      <c r="AK117" s="1077">
        <v>1421586</v>
      </c>
      <c r="AL117" s="1075"/>
      <c r="AM117" s="1075"/>
      <c r="AN117" s="1075"/>
      <c r="AO117" s="1076"/>
      <c r="AP117" s="1078"/>
      <c r="AQ117" s="1079"/>
      <c r="AR117" s="1079"/>
      <c r="AS117" s="1079"/>
      <c r="AT117" s="1080"/>
      <c r="AU117" s="998"/>
      <c r="AV117" s="999"/>
      <c r="AW117" s="999"/>
      <c r="AX117" s="999"/>
      <c r="AY117" s="999"/>
      <c r="AZ117" s="1065" t="s">
        <v>454</v>
      </c>
      <c r="BA117" s="1066"/>
      <c r="BB117" s="1066"/>
      <c r="BC117" s="1066"/>
      <c r="BD117" s="1066"/>
      <c r="BE117" s="1066"/>
      <c r="BF117" s="1066"/>
      <c r="BG117" s="1066"/>
      <c r="BH117" s="1066"/>
      <c r="BI117" s="1066"/>
      <c r="BJ117" s="1066"/>
      <c r="BK117" s="1066"/>
      <c r="BL117" s="1066"/>
      <c r="BM117" s="1066"/>
      <c r="BN117" s="1066"/>
      <c r="BO117" s="1066"/>
      <c r="BP117" s="1067"/>
      <c r="BQ117" s="1017" t="s">
        <v>433</v>
      </c>
      <c r="BR117" s="1018"/>
      <c r="BS117" s="1018"/>
      <c r="BT117" s="1018"/>
      <c r="BU117" s="1018"/>
      <c r="BV117" s="1018" t="s">
        <v>432</v>
      </c>
      <c r="BW117" s="1018"/>
      <c r="BX117" s="1018"/>
      <c r="BY117" s="1018"/>
      <c r="BZ117" s="1018"/>
      <c r="CA117" s="1018" t="s">
        <v>433</v>
      </c>
      <c r="CB117" s="1018"/>
      <c r="CC117" s="1018"/>
      <c r="CD117" s="1018"/>
      <c r="CE117" s="1018"/>
      <c r="CF117" s="1012" t="s">
        <v>433</v>
      </c>
      <c r="CG117" s="1013"/>
      <c r="CH117" s="1013"/>
      <c r="CI117" s="1013"/>
      <c r="CJ117" s="1013"/>
      <c r="CK117" s="1043"/>
      <c r="CL117" s="1044"/>
      <c r="CM117" s="1014" t="s">
        <v>455</v>
      </c>
      <c r="CN117" s="1015"/>
      <c r="CO117" s="1015"/>
      <c r="CP117" s="1015"/>
      <c r="CQ117" s="1015"/>
      <c r="CR117" s="1015"/>
      <c r="CS117" s="1015"/>
      <c r="CT117" s="1015"/>
      <c r="CU117" s="1015"/>
      <c r="CV117" s="1015"/>
      <c r="CW117" s="1015"/>
      <c r="CX117" s="1015"/>
      <c r="CY117" s="1015"/>
      <c r="CZ117" s="1015"/>
      <c r="DA117" s="1015"/>
      <c r="DB117" s="1015"/>
      <c r="DC117" s="1015"/>
      <c r="DD117" s="1015"/>
      <c r="DE117" s="1015"/>
      <c r="DF117" s="1016"/>
      <c r="DG117" s="1056">
        <v>150</v>
      </c>
      <c r="DH117" s="1057"/>
      <c r="DI117" s="1057"/>
      <c r="DJ117" s="1057"/>
      <c r="DK117" s="1058"/>
      <c r="DL117" s="1059">
        <v>150</v>
      </c>
      <c r="DM117" s="1057"/>
      <c r="DN117" s="1057"/>
      <c r="DO117" s="1057"/>
      <c r="DP117" s="1058"/>
      <c r="DQ117" s="1059">
        <v>150</v>
      </c>
      <c r="DR117" s="1057"/>
      <c r="DS117" s="1057"/>
      <c r="DT117" s="1057"/>
      <c r="DU117" s="1058"/>
      <c r="DV117" s="1060">
        <v>0</v>
      </c>
      <c r="DW117" s="1061"/>
      <c r="DX117" s="1061"/>
      <c r="DY117" s="1061"/>
      <c r="DZ117" s="1062"/>
    </row>
    <row r="118" spans="1:130" s="246" customFormat="1" ht="26.25" customHeight="1" x14ac:dyDescent="0.15">
      <c r="A118" s="100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2" t="s">
        <v>424</v>
      </c>
      <c r="AB118" s="983"/>
      <c r="AC118" s="983"/>
      <c r="AD118" s="983"/>
      <c r="AE118" s="984"/>
      <c r="AF118" s="982" t="s">
        <v>308</v>
      </c>
      <c r="AG118" s="983"/>
      <c r="AH118" s="983"/>
      <c r="AI118" s="983"/>
      <c r="AJ118" s="984"/>
      <c r="AK118" s="982" t="s">
        <v>307</v>
      </c>
      <c r="AL118" s="983"/>
      <c r="AM118" s="983"/>
      <c r="AN118" s="983"/>
      <c r="AO118" s="984"/>
      <c r="AP118" s="1069" t="s">
        <v>425</v>
      </c>
      <c r="AQ118" s="1070"/>
      <c r="AR118" s="1070"/>
      <c r="AS118" s="1070"/>
      <c r="AT118" s="1071"/>
      <c r="AU118" s="998"/>
      <c r="AV118" s="999"/>
      <c r="AW118" s="999"/>
      <c r="AX118" s="999"/>
      <c r="AY118" s="999"/>
      <c r="AZ118" s="1072" t="s">
        <v>456</v>
      </c>
      <c r="BA118" s="1063"/>
      <c r="BB118" s="1063"/>
      <c r="BC118" s="1063"/>
      <c r="BD118" s="1063"/>
      <c r="BE118" s="1063"/>
      <c r="BF118" s="1063"/>
      <c r="BG118" s="1063"/>
      <c r="BH118" s="1063"/>
      <c r="BI118" s="1063"/>
      <c r="BJ118" s="1063"/>
      <c r="BK118" s="1063"/>
      <c r="BL118" s="1063"/>
      <c r="BM118" s="1063"/>
      <c r="BN118" s="1063"/>
      <c r="BO118" s="1063"/>
      <c r="BP118" s="1064"/>
      <c r="BQ118" s="1095" t="s">
        <v>432</v>
      </c>
      <c r="BR118" s="1096"/>
      <c r="BS118" s="1096"/>
      <c r="BT118" s="1096"/>
      <c r="BU118" s="1096"/>
      <c r="BV118" s="1096" t="s">
        <v>431</v>
      </c>
      <c r="BW118" s="1096"/>
      <c r="BX118" s="1096"/>
      <c r="BY118" s="1096"/>
      <c r="BZ118" s="1096"/>
      <c r="CA118" s="1096" t="s">
        <v>433</v>
      </c>
      <c r="CB118" s="1096"/>
      <c r="CC118" s="1096"/>
      <c r="CD118" s="1096"/>
      <c r="CE118" s="1096"/>
      <c r="CF118" s="1012" t="s">
        <v>431</v>
      </c>
      <c r="CG118" s="1013"/>
      <c r="CH118" s="1013"/>
      <c r="CI118" s="1013"/>
      <c r="CJ118" s="1013"/>
      <c r="CK118" s="1043"/>
      <c r="CL118" s="1044"/>
      <c r="CM118" s="1014" t="s">
        <v>457</v>
      </c>
      <c r="CN118" s="1015"/>
      <c r="CO118" s="1015"/>
      <c r="CP118" s="1015"/>
      <c r="CQ118" s="1015"/>
      <c r="CR118" s="1015"/>
      <c r="CS118" s="1015"/>
      <c r="CT118" s="1015"/>
      <c r="CU118" s="1015"/>
      <c r="CV118" s="1015"/>
      <c r="CW118" s="1015"/>
      <c r="CX118" s="1015"/>
      <c r="CY118" s="1015"/>
      <c r="CZ118" s="1015"/>
      <c r="DA118" s="1015"/>
      <c r="DB118" s="1015"/>
      <c r="DC118" s="1015"/>
      <c r="DD118" s="1015"/>
      <c r="DE118" s="1015"/>
      <c r="DF118" s="1016"/>
      <c r="DG118" s="1056" t="s">
        <v>433</v>
      </c>
      <c r="DH118" s="1057"/>
      <c r="DI118" s="1057"/>
      <c r="DJ118" s="1057"/>
      <c r="DK118" s="1058"/>
      <c r="DL118" s="1059" t="s">
        <v>431</v>
      </c>
      <c r="DM118" s="1057"/>
      <c r="DN118" s="1057"/>
      <c r="DO118" s="1057"/>
      <c r="DP118" s="1058"/>
      <c r="DQ118" s="1059" t="s">
        <v>431</v>
      </c>
      <c r="DR118" s="1057"/>
      <c r="DS118" s="1057"/>
      <c r="DT118" s="1057"/>
      <c r="DU118" s="1058"/>
      <c r="DV118" s="1060" t="s">
        <v>432</v>
      </c>
      <c r="DW118" s="1061"/>
      <c r="DX118" s="1061"/>
      <c r="DY118" s="1061"/>
      <c r="DZ118" s="1062"/>
    </row>
    <row r="119" spans="1:130" s="246" customFormat="1" ht="26.25" customHeight="1" x14ac:dyDescent="0.15">
      <c r="A119" s="1156" t="s">
        <v>429</v>
      </c>
      <c r="B119" s="1042"/>
      <c r="C119" s="1021" t="s">
        <v>430</v>
      </c>
      <c r="D119" s="1022"/>
      <c r="E119" s="1022"/>
      <c r="F119" s="1022"/>
      <c r="G119" s="1022"/>
      <c r="H119" s="1022"/>
      <c r="I119" s="1022"/>
      <c r="J119" s="1022"/>
      <c r="K119" s="1022"/>
      <c r="L119" s="1022"/>
      <c r="M119" s="1022"/>
      <c r="N119" s="1022"/>
      <c r="O119" s="1022"/>
      <c r="P119" s="1022"/>
      <c r="Q119" s="1022"/>
      <c r="R119" s="1022"/>
      <c r="S119" s="1022"/>
      <c r="T119" s="1022"/>
      <c r="U119" s="1022"/>
      <c r="V119" s="1022"/>
      <c r="W119" s="1022"/>
      <c r="X119" s="1022"/>
      <c r="Y119" s="1022"/>
      <c r="Z119" s="1023"/>
      <c r="AA119" s="989" t="s">
        <v>433</v>
      </c>
      <c r="AB119" s="990"/>
      <c r="AC119" s="990"/>
      <c r="AD119" s="990"/>
      <c r="AE119" s="991"/>
      <c r="AF119" s="992" t="s">
        <v>431</v>
      </c>
      <c r="AG119" s="990"/>
      <c r="AH119" s="990"/>
      <c r="AI119" s="990"/>
      <c r="AJ119" s="991"/>
      <c r="AK119" s="992" t="s">
        <v>433</v>
      </c>
      <c r="AL119" s="990"/>
      <c r="AM119" s="990"/>
      <c r="AN119" s="990"/>
      <c r="AO119" s="991"/>
      <c r="AP119" s="993" t="s">
        <v>432</v>
      </c>
      <c r="AQ119" s="994"/>
      <c r="AR119" s="994"/>
      <c r="AS119" s="994"/>
      <c r="AT119" s="995"/>
      <c r="AU119" s="1000"/>
      <c r="AV119" s="1001"/>
      <c r="AW119" s="1001"/>
      <c r="AX119" s="1001"/>
      <c r="AY119" s="1001"/>
      <c r="AZ119" s="277" t="s">
        <v>188</v>
      </c>
      <c r="BA119" s="277"/>
      <c r="BB119" s="277"/>
      <c r="BC119" s="277"/>
      <c r="BD119" s="277"/>
      <c r="BE119" s="277"/>
      <c r="BF119" s="277"/>
      <c r="BG119" s="277"/>
      <c r="BH119" s="277"/>
      <c r="BI119" s="277"/>
      <c r="BJ119" s="277"/>
      <c r="BK119" s="277"/>
      <c r="BL119" s="277"/>
      <c r="BM119" s="277"/>
      <c r="BN119" s="277"/>
      <c r="BO119" s="1073" t="s">
        <v>458</v>
      </c>
      <c r="BP119" s="1104"/>
      <c r="BQ119" s="1095">
        <v>18030943</v>
      </c>
      <c r="BR119" s="1096"/>
      <c r="BS119" s="1096"/>
      <c r="BT119" s="1096"/>
      <c r="BU119" s="1096"/>
      <c r="BV119" s="1096">
        <v>17881546</v>
      </c>
      <c r="BW119" s="1096"/>
      <c r="BX119" s="1096"/>
      <c r="BY119" s="1096"/>
      <c r="BZ119" s="1096"/>
      <c r="CA119" s="1096">
        <v>17535626</v>
      </c>
      <c r="CB119" s="1096"/>
      <c r="CC119" s="1096"/>
      <c r="CD119" s="1096"/>
      <c r="CE119" s="1096"/>
      <c r="CF119" s="1097"/>
      <c r="CG119" s="1098"/>
      <c r="CH119" s="1098"/>
      <c r="CI119" s="1098"/>
      <c r="CJ119" s="1099"/>
      <c r="CK119" s="1045"/>
      <c r="CL119" s="1046"/>
      <c r="CM119" s="1100" t="s">
        <v>459</v>
      </c>
      <c r="CN119" s="1101"/>
      <c r="CO119" s="1101"/>
      <c r="CP119" s="1101"/>
      <c r="CQ119" s="1101"/>
      <c r="CR119" s="1101"/>
      <c r="CS119" s="1101"/>
      <c r="CT119" s="1101"/>
      <c r="CU119" s="1101"/>
      <c r="CV119" s="1101"/>
      <c r="CW119" s="1101"/>
      <c r="CX119" s="1101"/>
      <c r="CY119" s="1101"/>
      <c r="CZ119" s="1101"/>
      <c r="DA119" s="1101"/>
      <c r="DB119" s="1101"/>
      <c r="DC119" s="1101"/>
      <c r="DD119" s="1101"/>
      <c r="DE119" s="1101"/>
      <c r="DF119" s="1102"/>
      <c r="DG119" s="1103" t="s">
        <v>433</v>
      </c>
      <c r="DH119" s="1082"/>
      <c r="DI119" s="1082"/>
      <c r="DJ119" s="1082"/>
      <c r="DK119" s="1083"/>
      <c r="DL119" s="1081" t="s">
        <v>431</v>
      </c>
      <c r="DM119" s="1082"/>
      <c r="DN119" s="1082"/>
      <c r="DO119" s="1082"/>
      <c r="DP119" s="1083"/>
      <c r="DQ119" s="1081" t="s">
        <v>431</v>
      </c>
      <c r="DR119" s="1082"/>
      <c r="DS119" s="1082"/>
      <c r="DT119" s="1082"/>
      <c r="DU119" s="1083"/>
      <c r="DV119" s="1084" t="s">
        <v>432</v>
      </c>
      <c r="DW119" s="1085"/>
      <c r="DX119" s="1085"/>
      <c r="DY119" s="1085"/>
      <c r="DZ119" s="1086"/>
    </row>
    <row r="120" spans="1:130" s="246" customFormat="1" ht="26.25" customHeight="1" x14ac:dyDescent="0.15">
      <c r="A120" s="1157"/>
      <c r="B120" s="1044"/>
      <c r="C120" s="1014" t="s">
        <v>436</v>
      </c>
      <c r="D120" s="1015"/>
      <c r="E120" s="1015"/>
      <c r="F120" s="1015"/>
      <c r="G120" s="1015"/>
      <c r="H120" s="1015"/>
      <c r="I120" s="1015"/>
      <c r="J120" s="1015"/>
      <c r="K120" s="1015"/>
      <c r="L120" s="1015"/>
      <c r="M120" s="1015"/>
      <c r="N120" s="1015"/>
      <c r="O120" s="1015"/>
      <c r="P120" s="1015"/>
      <c r="Q120" s="1015"/>
      <c r="R120" s="1015"/>
      <c r="S120" s="1015"/>
      <c r="T120" s="1015"/>
      <c r="U120" s="1015"/>
      <c r="V120" s="1015"/>
      <c r="W120" s="1015"/>
      <c r="X120" s="1015"/>
      <c r="Y120" s="1015"/>
      <c r="Z120" s="1016"/>
      <c r="AA120" s="1056" t="s">
        <v>431</v>
      </c>
      <c r="AB120" s="1057"/>
      <c r="AC120" s="1057"/>
      <c r="AD120" s="1057"/>
      <c r="AE120" s="1058"/>
      <c r="AF120" s="1059" t="s">
        <v>432</v>
      </c>
      <c r="AG120" s="1057"/>
      <c r="AH120" s="1057"/>
      <c r="AI120" s="1057"/>
      <c r="AJ120" s="1058"/>
      <c r="AK120" s="1059" t="s">
        <v>433</v>
      </c>
      <c r="AL120" s="1057"/>
      <c r="AM120" s="1057"/>
      <c r="AN120" s="1057"/>
      <c r="AO120" s="1058"/>
      <c r="AP120" s="1060" t="s">
        <v>431</v>
      </c>
      <c r="AQ120" s="1061"/>
      <c r="AR120" s="1061"/>
      <c r="AS120" s="1061"/>
      <c r="AT120" s="1062"/>
      <c r="AU120" s="1087" t="s">
        <v>460</v>
      </c>
      <c r="AV120" s="1088"/>
      <c r="AW120" s="1088"/>
      <c r="AX120" s="1088"/>
      <c r="AY120" s="1089"/>
      <c r="AZ120" s="1038" t="s">
        <v>461</v>
      </c>
      <c r="BA120" s="987"/>
      <c r="BB120" s="987"/>
      <c r="BC120" s="987"/>
      <c r="BD120" s="987"/>
      <c r="BE120" s="987"/>
      <c r="BF120" s="987"/>
      <c r="BG120" s="987"/>
      <c r="BH120" s="987"/>
      <c r="BI120" s="987"/>
      <c r="BJ120" s="987"/>
      <c r="BK120" s="987"/>
      <c r="BL120" s="987"/>
      <c r="BM120" s="987"/>
      <c r="BN120" s="987"/>
      <c r="BO120" s="987"/>
      <c r="BP120" s="988"/>
      <c r="BQ120" s="1024">
        <v>7325529</v>
      </c>
      <c r="BR120" s="1025"/>
      <c r="BS120" s="1025"/>
      <c r="BT120" s="1025"/>
      <c r="BU120" s="1025"/>
      <c r="BV120" s="1025">
        <v>7087304</v>
      </c>
      <c r="BW120" s="1025"/>
      <c r="BX120" s="1025"/>
      <c r="BY120" s="1025"/>
      <c r="BZ120" s="1025"/>
      <c r="CA120" s="1025">
        <v>6338331</v>
      </c>
      <c r="CB120" s="1025"/>
      <c r="CC120" s="1025"/>
      <c r="CD120" s="1025"/>
      <c r="CE120" s="1025"/>
      <c r="CF120" s="1039">
        <v>101.8</v>
      </c>
      <c r="CG120" s="1040"/>
      <c r="CH120" s="1040"/>
      <c r="CI120" s="1040"/>
      <c r="CJ120" s="1040"/>
      <c r="CK120" s="1105" t="s">
        <v>462</v>
      </c>
      <c r="CL120" s="1106"/>
      <c r="CM120" s="1106"/>
      <c r="CN120" s="1106"/>
      <c r="CO120" s="1107"/>
      <c r="CP120" s="1113" t="s">
        <v>463</v>
      </c>
      <c r="CQ120" s="1114"/>
      <c r="CR120" s="1114"/>
      <c r="CS120" s="1114"/>
      <c r="CT120" s="1114"/>
      <c r="CU120" s="1114"/>
      <c r="CV120" s="1114"/>
      <c r="CW120" s="1114"/>
      <c r="CX120" s="1114"/>
      <c r="CY120" s="1114"/>
      <c r="CZ120" s="1114"/>
      <c r="DA120" s="1114"/>
      <c r="DB120" s="1114"/>
      <c r="DC120" s="1114"/>
      <c r="DD120" s="1114"/>
      <c r="DE120" s="1114"/>
      <c r="DF120" s="1115"/>
      <c r="DG120" s="1024">
        <v>6211336</v>
      </c>
      <c r="DH120" s="1025"/>
      <c r="DI120" s="1025"/>
      <c r="DJ120" s="1025"/>
      <c r="DK120" s="1025"/>
      <c r="DL120" s="1025">
        <v>6350960</v>
      </c>
      <c r="DM120" s="1025"/>
      <c r="DN120" s="1025"/>
      <c r="DO120" s="1025"/>
      <c r="DP120" s="1025"/>
      <c r="DQ120" s="1025">
        <v>6108530</v>
      </c>
      <c r="DR120" s="1025"/>
      <c r="DS120" s="1025"/>
      <c r="DT120" s="1025"/>
      <c r="DU120" s="1025"/>
      <c r="DV120" s="1026">
        <v>98.1</v>
      </c>
      <c r="DW120" s="1026"/>
      <c r="DX120" s="1026"/>
      <c r="DY120" s="1026"/>
      <c r="DZ120" s="1027"/>
    </row>
    <row r="121" spans="1:130" s="246" customFormat="1" ht="26.25" customHeight="1" x14ac:dyDescent="0.15">
      <c r="A121" s="1157"/>
      <c r="B121" s="1044"/>
      <c r="C121" s="1065" t="s">
        <v>464</v>
      </c>
      <c r="D121" s="1066"/>
      <c r="E121" s="1066"/>
      <c r="F121" s="1066"/>
      <c r="G121" s="1066"/>
      <c r="H121" s="1066"/>
      <c r="I121" s="1066"/>
      <c r="J121" s="1066"/>
      <c r="K121" s="1066"/>
      <c r="L121" s="1066"/>
      <c r="M121" s="1066"/>
      <c r="N121" s="1066"/>
      <c r="O121" s="1066"/>
      <c r="P121" s="1066"/>
      <c r="Q121" s="1066"/>
      <c r="R121" s="1066"/>
      <c r="S121" s="1066"/>
      <c r="T121" s="1066"/>
      <c r="U121" s="1066"/>
      <c r="V121" s="1066"/>
      <c r="W121" s="1066"/>
      <c r="X121" s="1066"/>
      <c r="Y121" s="1066"/>
      <c r="Z121" s="1067"/>
      <c r="AA121" s="1056">
        <v>7805</v>
      </c>
      <c r="AB121" s="1057"/>
      <c r="AC121" s="1057"/>
      <c r="AD121" s="1057"/>
      <c r="AE121" s="1058"/>
      <c r="AF121" s="1059">
        <v>7805</v>
      </c>
      <c r="AG121" s="1057"/>
      <c r="AH121" s="1057"/>
      <c r="AI121" s="1057"/>
      <c r="AJ121" s="1058"/>
      <c r="AK121" s="1059" t="s">
        <v>431</v>
      </c>
      <c r="AL121" s="1057"/>
      <c r="AM121" s="1057"/>
      <c r="AN121" s="1057"/>
      <c r="AO121" s="1058"/>
      <c r="AP121" s="1060" t="s">
        <v>431</v>
      </c>
      <c r="AQ121" s="1061"/>
      <c r="AR121" s="1061"/>
      <c r="AS121" s="1061"/>
      <c r="AT121" s="1062"/>
      <c r="AU121" s="1090"/>
      <c r="AV121" s="1091"/>
      <c r="AW121" s="1091"/>
      <c r="AX121" s="1091"/>
      <c r="AY121" s="1092"/>
      <c r="AZ121" s="1047" t="s">
        <v>465</v>
      </c>
      <c r="BA121" s="1048"/>
      <c r="BB121" s="1048"/>
      <c r="BC121" s="1048"/>
      <c r="BD121" s="1048"/>
      <c r="BE121" s="1048"/>
      <c r="BF121" s="1048"/>
      <c r="BG121" s="1048"/>
      <c r="BH121" s="1048"/>
      <c r="BI121" s="1048"/>
      <c r="BJ121" s="1048"/>
      <c r="BK121" s="1048"/>
      <c r="BL121" s="1048"/>
      <c r="BM121" s="1048"/>
      <c r="BN121" s="1048"/>
      <c r="BO121" s="1048"/>
      <c r="BP121" s="1049"/>
      <c r="BQ121" s="1017">
        <v>2246446</v>
      </c>
      <c r="BR121" s="1018"/>
      <c r="BS121" s="1018"/>
      <c r="BT121" s="1018"/>
      <c r="BU121" s="1018"/>
      <c r="BV121" s="1018">
        <v>3934450</v>
      </c>
      <c r="BW121" s="1018"/>
      <c r="BX121" s="1018"/>
      <c r="BY121" s="1018"/>
      <c r="BZ121" s="1018"/>
      <c r="CA121" s="1018">
        <v>3858414</v>
      </c>
      <c r="CB121" s="1018"/>
      <c r="CC121" s="1018"/>
      <c r="CD121" s="1018"/>
      <c r="CE121" s="1018"/>
      <c r="CF121" s="1012">
        <v>62</v>
      </c>
      <c r="CG121" s="1013"/>
      <c r="CH121" s="1013"/>
      <c r="CI121" s="1013"/>
      <c r="CJ121" s="1013"/>
      <c r="CK121" s="1108"/>
      <c r="CL121" s="1109"/>
      <c r="CM121" s="1109"/>
      <c r="CN121" s="1109"/>
      <c r="CO121" s="1110"/>
      <c r="CP121" s="1118" t="s">
        <v>466</v>
      </c>
      <c r="CQ121" s="1119"/>
      <c r="CR121" s="1119"/>
      <c r="CS121" s="1119"/>
      <c r="CT121" s="1119"/>
      <c r="CU121" s="1119"/>
      <c r="CV121" s="1119"/>
      <c r="CW121" s="1119"/>
      <c r="CX121" s="1119"/>
      <c r="CY121" s="1119"/>
      <c r="CZ121" s="1119"/>
      <c r="DA121" s="1119"/>
      <c r="DB121" s="1119"/>
      <c r="DC121" s="1119"/>
      <c r="DD121" s="1119"/>
      <c r="DE121" s="1119"/>
      <c r="DF121" s="1120"/>
      <c r="DG121" s="1017">
        <v>18315</v>
      </c>
      <c r="DH121" s="1018"/>
      <c r="DI121" s="1018"/>
      <c r="DJ121" s="1018"/>
      <c r="DK121" s="1018"/>
      <c r="DL121" s="1018">
        <v>16286</v>
      </c>
      <c r="DM121" s="1018"/>
      <c r="DN121" s="1018"/>
      <c r="DO121" s="1018"/>
      <c r="DP121" s="1018"/>
      <c r="DQ121" s="1018">
        <v>38472</v>
      </c>
      <c r="DR121" s="1018"/>
      <c r="DS121" s="1018"/>
      <c r="DT121" s="1018"/>
      <c r="DU121" s="1018"/>
      <c r="DV121" s="1019">
        <v>0.6</v>
      </c>
      <c r="DW121" s="1019"/>
      <c r="DX121" s="1019"/>
      <c r="DY121" s="1019"/>
      <c r="DZ121" s="1020"/>
    </row>
    <row r="122" spans="1:130" s="246" customFormat="1" ht="26.25" customHeight="1" x14ac:dyDescent="0.15">
      <c r="A122" s="1157"/>
      <c r="B122" s="1044"/>
      <c r="C122" s="1014" t="s">
        <v>446</v>
      </c>
      <c r="D122" s="1015"/>
      <c r="E122" s="1015"/>
      <c r="F122" s="1015"/>
      <c r="G122" s="1015"/>
      <c r="H122" s="1015"/>
      <c r="I122" s="1015"/>
      <c r="J122" s="1015"/>
      <c r="K122" s="1015"/>
      <c r="L122" s="1015"/>
      <c r="M122" s="1015"/>
      <c r="N122" s="1015"/>
      <c r="O122" s="1015"/>
      <c r="P122" s="1015"/>
      <c r="Q122" s="1015"/>
      <c r="R122" s="1015"/>
      <c r="S122" s="1015"/>
      <c r="T122" s="1015"/>
      <c r="U122" s="1015"/>
      <c r="V122" s="1015"/>
      <c r="W122" s="1015"/>
      <c r="X122" s="1015"/>
      <c r="Y122" s="1015"/>
      <c r="Z122" s="1016"/>
      <c r="AA122" s="1056" t="s">
        <v>433</v>
      </c>
      <c r="AB122" s="1057"/>
      <c r="AC122" s="1057"/>
      <c r="AD122" s="1057"/>
      <c r="AE122" s="1058"/>
      <c r="AF122" s="1059" t="s">
        <v>433</v>
      </c>
      <c r="AG122" s="1057"/>
      <c r="AH122" s="1057"/>
      <c r="AI122" s="1057"/>
      <c r="AJ122" s="1058"/>
      <c r="AK122" s="1059" t="s">
        <v>432</v>
      </c>
      <c r="AL122" s="1057"/>
      <c r="AM122" s="1057"/>
      <c r="AN122" s="1057"/>
      <c r="AO122" s="1058"/>
      <c r="AP122" s="1060" t="s">
        <v>433</v>
      </c>
      <c r="AQ122" s="1061"/>
      <c r="AR122" s="1061"/>
      <c r="AS122" s="1061"/>
      <c r="AT122" s="1062"/>
      <c r="AU122" s="1090"/>
      <c r="AV122" s="1091"/>
      <c r="AW122" s="1091"/>
      <c r="AX122" s="1091"/>
      <c r="AY122" s="1092"/>
      <c r="AZ122" s="1072" t="s">
        <v>467</v>
      </c>
      <c r="BA122" s="1063"/>
      <c r="BB122" s="1063"/>
      <c r="BC122" s="1063"/>
      <c r="BD122" s="1063"/>
      <c r="BE122" s="1063"/>
      <c r="BF122" s="1063"/>
      <c r="BG122" s="1063"/>
      <c r="BH122" s="1063"/>
      <c r="BI122" s="1063"/>
      <c r="BJ122" s="1063"/>
      <c r="BK122" s="1063"/>
      <c r="BL122" s="1063"/>
      <c r="BM122" s="1063"/>
      <c r="BN122" s="1063"/>
      <c r="BO122" s="1063"/>
      <c r="BP122" s="1064"/>
      <c r="BQ122" s="1095">
        <v>11423048</v>
      </c>
      <c r="BR122" s="1096"/>
      <c r="BS122" s="1096"/>
      <c r="BT122" s="1096"/>
      <c r="BU122" s="1096"/>
      <c r="BV122" s="1096">
        <v>11270115</v>
      </c>
      <c r="BW122" s="1096"/>
      <c r="BX122" s="1096"/>
      <c r="BY122" s="1096"/>
      <c r="BZ122" s="1096"/>
      <c r="CA122" s="1096">
        <v>11240568</v>
      </c>
      <c r="CB122" s="1096"/>
      <c r="CC122" s="1096"/>
      <c r="CD122" s="1096"/>
      <c r="CE122" s="1096"/>
      <c r="CF122" s="1116">
        <v>180.5</v>
      </c>
      <c r="CG122" s="1117"/>
      <c r="CH122" s="1117"/>
      <c r="CI122" s="1117"/>
      <c r="CJ122" s="1117"/>
      <c r="CK122" s="1108"/>
      <c r="CL122" s="1109"/>
      <c r="CM122" s="1109"/>
      <c r="CN122" s="1109"/>
      <c r="CO122" s="1110"/>
      <c r="CP122" s="1118" t="s">
        <v>468</v>
      </c>
      <c r="CQ122" s="1119"/>
      <c r="CR122" s="1119"/>
      <c r="CS122" s="1119"/>
      <c r="CT122" s="1119"/>
      <c r="CU122" s="1119"/>
      <c r="CV122" s="1119"/>
      <c r="CW122" s="1119"/>
      <c r="CX122" s="1119"/>
      <c r="CY122" s="1119"/>
      <c r="CZ122" s="1119"/>
      <c r="DA122" s="1119"/>
      <c r="DB122" s="1119"/>
      <c r="DC122" s="1119"/>
      <c r="DD122" s="1119"/>
      <c r="DE122" s="1119"/>
      <c r="DF122" s="1120"/>
      <c r="DG122" s="1017" t="s">
        <v>433</v>
      </c>
      <c r="DH122" s="1018"/>
      <c r="DI122" s="1018"/>
      <c r="DJ122" s="1018"/>
      <c r="DK122" s="1018"/>
      <c r="DL122" s="1018" t="s">
        <v>431</v>
      </c>
      <c r="DM122" s="1018"/>
      <c r="DN122" s="1018"/>
      <c r="DO122" s="1018"/>
      <c r="DP122" s="1018"/>
      <c r="DQ122" s="1018" t="s">
        <v>431</v>
      </c>
      <c r="DR122" s="1018"/>
      <c r="DS122" s="1018"/>
      <c r="DT122" s="1018"/>
      <c r="DU122" s="1018"/>
      <c r="DV122" s="1019" t="s">
        <v>432</v>
      </c>
      <c r="DW122" s="1019"/>
      <c r="DX122" s="1019"/>
      <c r="DY122" s="1019"/>
      <c r="DZ122" s="1020"/>
    </row>
    <row r="123" spans="1:130" s="246" customFormat="1" ht="26.25" customHeight="1" x14ac:dyDescent="0.15">
      <c r="A123" s="1157"/>
      <c r="B123" s="1044"/>
      <c r="C123" s="1014" t="s">
        <v>452</v>
      </c>
      <c r="D123" s="1015"/>
      <c r="E123" s="1015"/>
      <c r="F123" s="1015"/>
      <c r="G123" s="1015"/>
      <c r="H123" s="1015"/>
      <c r="I123" s="1015"/>
      <c r="J123" s="1015"/>
      <c r="K123" s="1015"/>
      <c r="L123" s="1015"/>
      <c r="M123" s="1015"/>
      <c r="N123" s="1015"/>
      <c r="O123" s="1015"/>
      <c r="P123" s="1015"/>
      <c r="Q123" s="1015"/>
      <c r="R123" s="1015"/>
      <c r="S123" s="1015"/>
      <c r="T123" s="1015"/>
      <c r="U123" s="1015"/>
      <c r="V123" s="1015"/>
      <c r="W123" s="1015"/>
      <c r="X123" s="1015"/>
      <c r="Y123" s="1015"/>
      <c r="Z123" s="1016"/>
      <c r="AA123" s="1056" t="s">
        <v>431</v>
      </c>
      <c r="AB123" s="1057"/>
      <c r="AC123" s="1057"/>
      <c r="AD123" s="1057"/>
      <c r="AE123" s="1058"/>
      <c r="AF123" s="1059" t="s">
        <v>432</v>
      </c>
      <c r="AG123" s="1057"/>
      <c r="AH123" s="1057"/>
      <c r="AI123" s="1057"/>
      <c r="AJ123" s="1058"/>
      <c r="AK123" s="1059" t="s">
        <v>433</v>
      </c>
      <c r="AL123" s="1057"/>
      <c r="AM123" s="1057"/>
      <c r="AN123" s="1057"/>
      <c r="AO123" s="1058"/>
      <c r="AP123" s="1060" t="s">
        <v>433</v>
      </c>
      <c r="AQ123" s="1061"/>
      <c r="AR123" s="1061"/>
      <c r="AS123" s="1061"/>
      <c r="AT123" s="1062"/>
      <c r="AU123" s="1093"/>
      <c r="AV123" s="1094"/>
      <c r="AW123" s="1094"/>
      <c r="AX123" s="1094"/>
      <c r="AY123" s="1094"/>
      <c r="AZ123" s="277" t="s">
        <v>188</v>
      </c>
      <c r="BA123" s="277"/>
      <c r="BB123" s="277"/>
      <c r="BC123" s="277"/>
      <c r="BD123" s="277"/>
      <c r="BE123" s="277"/>
      <c r="BF123" s="277"/>
      <c r="BG123" s="277"/>
      <c r="BH123" s="277"/>
      <c r="BI123" s="277"/>
      <c r="BJ123" s="277"/>
      <c r="BK123" s="277"/>
      <c r="BL123" s="277"/>
      <c r="BM123" s="277"/>
      <c r="BN123" s="277"/>
      <c r="BO123" s="1073" t="s">
        <v>469</v>
      </c>
      <c r="BP123" s="1104"/>
      <c r="BQ123" s="1163">
        <v>20995023</v>
      </c>
      <c r="BR123" s="1164"/>
      <c r="BS123" s="1164"/>
      <c r="BT123" s="1164"/>
      <c r="BU123" s="1164"/>
      <c r="BV123" s="1164">
        <v>22291869</v>
      </c>
      <c r="BW123" s="1164"/>
      <c r="BX123" s="1164"/>
      <c r="BY123" s="1164"/>
      <c r="BZ123" s="1164"/>
      <c r="CA123" s="1164">
        <v>21437313</v>
      </c>
      <c r="CB123" s="1164"/>
      <c r="CC123" s="1164"/>
      <c r="CD123" s="1164"/>
      <c r="CE123" s="1164"/>
      <c r="CF123" s="1097"/>
      <c r="CG123" s="1098"/>
      <c r="CH123" s="1098"/>
      <c r="CI123" s="1098"/>
      <c r="CJ123" s="1099"/>
      <c r="CK123" s="1108"/>
      <c r="CL123" s="1109"/>
      <c r="CM123" s="1109"/>
      <c r="CN123" s="1109"/>
      <c r="CO123" s="1110"/>
      <c r="CP123" s="1118" t="s">
        <v>470</v>
      </c>
      <c r="CQ123" s="1119"/>
      <c r="CR123" s="1119"/>
      <c r="CS123" s="1119"/>
      <c r="CT123" s="1119"/>
      <c r="CU123" s="1119"/>
      <c r="CV123" s="1119"/>
      <c r="CW123" s="1119"/>
      <c r="CX123" s="1119"/>
      <c r="CY123" s="1119"/>
      <c r="CZ123" s="1119"/>
      <c r="DA123" s="1119"/>
      <c r="DB123" s="1119"/>
      <c r="DC123" s="1119"/>
      <c r="DD123" s="1119"/>
      <c r="DE123" s="1119"/>
      <c r="DF123" s="1120"/>
      <c r="DG123" s="1056" t="s">
        <v>431</v>
      </c>
      <c r="DH123" s="1057"/>
      <c r="DI123" s="1057"/>
      <c r="DJ123" s="1057"/>
      <c r="DK123" s="1058"/>
      <c r="DL123" s="1059" t="s">
        <v>431</v>
      </c>
      <c r="DM123" s="1057"/>
      <c r="DN123" s="1057"/>
      <c r="DO123" s="1057"/>
      <c r="DP123" s="1058"/>
      <c r="DQ123" s="1059" t="s">
        <v>431</v>
      </c>
      <c r="DR123" s="1057"/>
      <c r="DS123" s="1057"/>
      <c r="DT123" s="1057"/>
      <c r="DU123" s="1058"/>
      <c r="DV123" s="1060" t="s">
        <v>433</v>
      </c>
      <c r="DW123" s="1061"/>
      <c r="DX123" s="1061"/>
      <c r="DY123" s="1061"/>
      <c r="DZ123" s="1062"/>
    </row>
    <row r="124" spans="1:130" s="246" customFormat="1" ht="26.25" customHeight="1" thickBot="1" x14ac:dyDescent="0.2">
      <c r="A124" s="1157"/>
      <c r="B124" s="1044"/>
      <c r="C124" s="1014" t="s">
        <v>455</v>
      </c>
      <c r="D124" s="1015"/>
      <c r="E124" s="1015"/>
      <c r="F124" s="1015"/>
      <c r="G124" s="1015"/>
      <c r="H124" s="1015"/>
      <c r="I124" s="1015"/>
      <c r="J124" s="1015"/>
      <c r="K124" s="1015"/>
      <c r="L124" s="1015"/>
      <c r="M124" s="1015"/>
      <c r="N124" s="1015"/>
      <c r="O124" s="1015"/>
      <c r="P124" s="1015"/>
      <c r="Q124" s="1015"/>
      <c r="R124" s="1015"/>
      <c r="S124" s="1015"/>
      <c r="T124" s="1015"/>
      <c r="U124" s="1015"/>
      <c r="V124" s="1015"/>
      <c r="W124" s="1015"/>
      <c r="X124" s="1015"/>
      <c r="Y124" s="1015"/>
      <c r="Z124" s="1016"/>
      <c r="AA124" s="1056" t="s">
        <v>431</v>
      </c>
      <c r="AB124" s="1057"/>
      <c r="AC124" s="1057"/>
      <c r="AD124" s="1057"/>
      <c r="AE124" s="1058"/>
      <c r="AF124" s="1059" t="s">
        <v>432</v>
      </c>
      <c r="AG124" s="1057"/>
      <c r="AH124" s="1057"/>
      <c r="AI124" s="1057"/>
      <c r="AJ124" s="1058"/>
      <c r="AK124" s="1059" t="s">
        <v>433</v>
      </c>
      <c r="AL124" s="1057"/>
      <c r="AM124" s="1057"/>
      <c r="AN124" s="1057"/>
      <c r="AO124" s="1058"/>
      <c r="AP124" s="1060" t="s">
        <v>432</v>
      </c>
      <c r="AQ124" s="1061"/>
      <c r="AR124" s="1061"/>
      <c r="AS124" s="1061"/>
      <c r="AT124" s="1062"/>
      <c r="AU124" s="1159" t="s">
        <v>471</v>
      </c>
      <c r="AV124" s="1160"/>
      <c r="AW124" s="1160"/>
      <c r="AX124" s="1160"/>
      <c r="AY124" s="1160"/>
      <c r="AZ124" s="1160"/>
      <c r="BA124" s="1160"/>
      <c r="BB124" s="1160"/>
      <c r="BC124" s="1160"/>
      <c r="BD124" s="1160"/>
      <c r="BE124" s="1160"/>
      <c r="BF124" s="1160"/>
      <c r="BG124" s="1160"/>
      <c r="BH124" s="1160"/>
      <c r="BI124" s="1160"/>
      <c r="BJ124" s="1160"/>
      <c r="BK124" s="1160"/>
      <c r="BL124" s="1160"/>
      <c r="BM124" s="1160"/>
      <c r="BN124" s="1160"/>
      <c r="BO124" s="1160"/>
      <c r="BP124" s="1161"/>
      <c r="BQ124" s="1162" t="s">
        <v>432</v>
      </c>
      <c r="BR124" s="1126"/>
      <c r="BS124" s="1126"/>
      <c r="BT124" s="1126"/>
      <c r="BU124" s="1126"/>
      <c r="BV124" s="1126" t="s">
        <v>432</v>
      </c>
      <c r="BW124" s="1126"/>
      <c r="BX124" s="1126"/>
      <c r="BY124" s="1126"/>
      <c r="BZ124" s="1126"/>
      <c r="CA124" s="1126" t="s">
        <v>431</v>
      </c>
      <c r="CB124" s="1126"/>
      <c r="CC124" s="1126"/>
      <c r="CD124" s="1126"/>
      <c r="CE124" s="1126"/>
      <c r="CF124" s="1127"/>
      <c r="CG124" s="1128"/>
      <c r="CH124" s="1128"/>
      <c r="CI124" s="1128"/>
      <c r="CJ124" s="1129"/>
      <c r="CK124" s="1111"/>
      <c r="CL124" s="1111"/>
      <c r="CM124" s="1111"/>
      <c r="CN124" s="1111"/>
      <c r="CO124" s="1112"/>
      <c r="CP124" s="1118" t="s">
        <v>472</v>
      </c>
      <c r="CQ124" s="1119"/>
      <c r="CR124" s="1119"/>
      <c r="CS124" s="1119"/>
      <c r="CT124" s="1119"/>
      <c r="CU124" s="1119"/>
      <c r="CV124" s="1119"/>
      <c r="CW124" s="1119"/>
      <c r="CX124" s="1119"/>
      <c r="CY124" s="1119"/>
      <c r="CZ124" s="1119"/>
      <c r="DA124" s="1119"/>
      <c r="DB124" s="1119"/>
      <c r="DC124" s="1119"/>
      <c r="DD124" s="1119"/>
      <c r="DE124" s="1119"/>
      <c r="DF124" s="1120"/>
      <c r="DG124" s="1103" t="s">
        <v>433</v>
      </c>
      <c r="DH124" s="1082"/>
      <c r="DI124" s="1082"/>
      <c r="DJ124" s="1082"/>
      <c r="DK124" s="1083"/>
      <c r="DL124" s="1081" t="s">
        <v>432</v>
      </c>
      <c r="DM124" s="1082"/>
      <c r="DN124" s="1082"/>
      <c r="DO124" s="1082"/>
      <c r="DP124" s="1083"/>
      <c r="DQ124" s="1081" t="s">
        <v>432</v>
      </c>
      <c r="DR124" s="1082"/>
      <c r="DS124" s="1082"/>
      <c r="DT124" s="1082"/>
      <c r="DU124" s="1083"/>
      <c r="DV124" s="1084" t="s">
        <v>433</v>
      </c>
      <c r="DW124" s="1085"/>
      <c r="DX124" s="1085"/>
      <c r="DY124" s="1085"/>
      <c r="DZ124" s="1086"/>
    </row>
    <row r="125" spans="1:130" s="246" customFormat="1" ht="26.25" customHeight="1" x14ac:dyDescent="0.15">
      <c r="A125" s="1157"/>
      <c r="B125" s="1044"/>
      <c r="C125" s="1014" t="s">
        <v>457</v>
      </c>
      <c r="D125" s="1015"/>
      <c r="E125" s="1015"/>
      <c r="F125" s="1015"/>
      <c r="G125" s="1015"/>
      <c r="H125" s="1015"/>
      <c r="I125" s="1015"/>
      <c r="J125" s="1015"/>
      <c r="K125" s="1015"/>
      <c r="L125" s="1015"/>
      <c r="M125" s="1015"/>
      <c r="N125" s="1015"/>
      <c r="O125" s="1015"/>
      <c r="P125" s="1015"/>
      <c r="Q125" s="1015"/>
      <c r="R125" s="1015"/>
      <c r="S125" s="1015"/>
      <c r="T125" s="1015"/>
      <c r="U125" s="1015"/>
      <c r="V125" s="1015"/>
      <c r="W125" s="1015"/>
      <c r="X125" s="1015"/>
      <c r="Y125" s="1015"/>
      <c r="Z125" s="1016"/>
      <c r="AA125" s="1056" t="s">
        <v>433</v>
      </c>
      <c r="AB125" s="1057"/>
      <c r="AC125" s="1057"/>
      <c r="AD125" s="1057"/>
      <c r="AE125" s="1058"/>
      <c r="AF125" s="1059" t="s">
        <v>432</v>
      </c>
      <c r="AG125" s="1057"/>
      <c r="AH125" s="1057"/>
      <c r="AI125" s="1057"/>
      <c r="AJ125" s="1058"/>
      <c r="AK125" s="1059" t="s">
        <v>433</v>
      </c>
      <c r="AL125" s="1057"/>
      <c r="AM125" s="1057"/>
      <c r="AN125" s="1057"/>
      <c r="AO125" s="1058"/>
      <c r="AP125" s="1060" t="s">
        <v>433</v>
      </c>
      <c r="AQ125" s="1061"/>
      <c r="AR125" s="1061"/>
      <c r="AS125" s="1061"/>
      <c r="AT125" s="1062"/>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21" t="s">
        <v>473</v>
      </c>
      <c r="CL125" s="1106"/>
      <c r="CM125" s="1106"/>
      <c r="CN125" s="1106"/>
      <c r="CO125" s="1107"/>
      <c r="CP125" s="1038" t="s">
        <v>474</v>
      </c>
      <c r="CQ125" s="987"/>
      <c r="CR125" s="987"/>
      <c r="CS125" s="987"/>
      <c r="CT125" s="987"/>
      <c r="CU125" s="987"/>
      <c r="CV125" s="987"/>
      <c r="CW125" s="987"/>
      <c r="CX125" s="987"/>
      <c r="CY125" s="987"/>
      <c r="CZ125" s="987"/>
      <c r="DA125" s="987"/>
      <c r="DB125" s="987"/>
      <c r="DC125" s="987"/>
      <c r="DD125" s="987"/>
      <c r="DE125" s="987"/>
      <c r="DF125" s="988"/>
      <c r="DG125" s="1024" t="s">
        <v>431</v>
      </c>
      <c r="DH125" s="1025"/>
      <c r="DI125" s="1025"/>
      <c r="DJ125" s="1025"/>
      <c r="DK125" s="1025"/>
      <c r="DL125" s="1025" t="s">
        <v>432</v>
      </c>
      <c r="DM125" s="1025"/>
      <c r="DN125" s="1025"/>
      <c r="DO125" s="1025"/>
      <c r="DP125" s="1025"/>
      <c r="DQ125" s="1025" t="s">
        <v>433</v>
      </c>
      <c r="DR125" s="1025"/>
      <c r="DS125" s="1025"/>
      <c r="DT125" s="1025"/>
      <c r="DU125" s="1025"/>
      <c r="DV125" s="1026" t="s">
        <v>433</v>
      </c>
      <c r="DW125" s="1026"/>
      <c r="DX125" s="1026"/>
      <c r="DY125" s="1026"/>
      <c r="DZ125" s="1027"/>
    </row>
    <row r="126" spans="1:130" s="246" customFormat="1" ht="26.25" customHeight="1" thickBot="1" x14ac:dyDescent="0.2">
      <c r="A126" s="1157"/>
      <c r="B126" s="1044"/>
      <c r="C126" s="1014" t="s">
        <v>459</v>
      </c>
      <c r="D126" s="1015"/>
      <c r="E126" s="1015"/>
      <c r="F126" s="1015"/>
      <c r="G126" s="1015"/>
      <c r="H126" s="1015"/>
      <c r="I126" s="1015"/>
      <c r="J126" s="1015"/>
      <c r="K126" s="1015"/>
      <c r="L126" s="1015"/>
      <c r="M126" s="1015"/>
      <c r="N126" s="1015"/>
      <c r="O126" s="1015"/>
      <c r="P126" s="1015"/>
      <c r="Q126" s="1015"/>
      <c r="R126" s="1015"/>
      <c r="S126" s="1015"/>
      <c r="T126" s="1015"/>
      <c r="U126" s="1015"/>
      <c r="V126" s="1015"/>
      <c r="W126" s="1015"/>
      <c r="X126" s="1015"/>
      <c r="Y126" s="1015"/>
      <c r="Z126" s="1016"/>
      <c r="AA126" s="1056" t="s">
        <v>433</v>
      </c>
      <c r="AB126" s="1057"/>
      <c r="AC126" s="1057"/>
      <c r="AD126" s="1057"/>
      <c r="AE126" s="1058"/>
      <c r="AF126" s="1059" t="s">
        <v>431</v>
      </c>
      <c r="AG126" s="1057"/>
      <c r="AH126" s="1057"/>
      <c r="AI126" s="1057"/>
      <c r="AJ126" s="1058"/>
      <c r="AK126" s="1059" t="s">
        <v>432</v>
      </c>
      <c r="AL126" s="1057"/>
      <c r="AM126" s="1057"/>
      <c r="AN126" s="1057"/>
      <c r="AO126" s="1058"/>
      <c r="AP126" s="1060" t="s">
        <v>431</v>
      </c>
      <c r="AQ126" s="1061"/>
      <c r="AR126" s="1061"/>
      <c r="AS126" s="1061"/>
      <c r="AT126" s="106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2"/>
      <c r="CL126" s="1109"/>
      <c r="CM126" s="1109"/>
      <c r="CN126" s="1109"/>
      <c r="CO126" s="1110"/>
      <c r="CP126" s="1047" t="s">
        <v>475</v>
      </c>
      <c r="CQ126" s="1048"/>
      <c r="CR126" s="1048"/>
      <c r="CS126" s="1048"/>
      <c r="CT126" s="1048"/>
      <c r="CU126" s="1048"/>
      <c r="CV126" s="1048"/>
      <c r="CW126" s="1048"/>
      <c r="CX126" s="1048"/>
      <c r="CY126" s="1048"/>
      <c r="CZ126" s="1048"/>
      <c r="DA126" s="1048"/>
      <c r="DB126" s="1048"/>
      <c r="DC126" s="1048"/>
      <c r="DD126" s="1048"/>
      <c r="DE126" s="1048"/>
      <c r="DF126" s="1049"/>
      <c r="DG126" s="1017" t="s">
        <v>433</v>
      </c>
      <c r="DH126" s="1018"/>
      <c r="DI126" s="1018"/>
      <c r="DJ126" s="1018"/>
      <c r="DK126" s="1018"/>
      <c r="DL126" s="1018" t="s">
        <v>431</v>
      </c>
      <c r="DM126" s="1018"/>
      <c r="DN126" s="1018"/>
      <c r="DO126" s="1018"/>
      <c r="DP126" s="1018"/>
      <c r="DQ126" s="1018" t="s">
        <v>432</v>
      </c>
      <c r="DR126" s="1018"/>
      <c r="DS126" s="1018"/>
      <c r="DT126" s="1018"/>
      <c r="DU126" s="1018"/>
      <c r="DV126" s="1019" t="s">
        <v>433</v>
      </c>
      <c r="DW126" s="1019"/>
      <c r="DX126" s="1019"/>
      <c r="DY126" s="1019"/>
      <c r="DZ126" s="1020"/>
    </row>
    <row r="127" spans="1:130" s="246" customFormat="1" ht="26.25" customHeight="1" x14ac:dyDescent="0.15">
      <c r="A127" s="1158"/>
      <c r="B127" s="1046"/>
      <c r="C127" s="1100" t="s">
        <v>476</v>
      </c>
      <c r="D127" s="1101"/>
      <c r="E127" s="1101"/>
      <c r="F127" s="1101"/>
      <c r="G127" s="1101"/>
      <c r="H127" s="1101"/>
      <c r="I127" s="1101"/>
      <c r="J127" s="1101"/>
      <c r="K127" s="1101"/>
      <c r="L127" s="1101"/>
      <c r="M127" s="1101"/>
      <c r="N127" s="1101"/>
      <c r="O127" s="1101"/>
      <c r="P127" s="1101"/>
      <c r="Q127" s="1101"/>
      <c r="R127" s="1101"/>
      <c r="S127" s="1101"/>
      <c r="T127" s="1101"/>
      <c r="U127" s="1101"/>
      <c r="V127" s="1101"/>
      <c r="W127" s="1101"/>
      <c r="X127" s="1101"/>
      <c r="Y127" s="1101"/>
      <c r="Z127" s="1102"/>
      <c r="AA127" s="1056">
        <v>3</v>
      </c>
      <c r="AB127" s="1057"/>
      <c r="AC127" s="1057"/>
      <c r="AD127" s="1057"/>
      <c r="AE127" s="1058"/>
      <c r="AF127" s="1059">
        <v>1</v>
      </c>
      <c r="AG127" s="1057"/>
      <c r="AH127" s="1057"/>
      <c r="AI127" s="1057"/>
      <c r="AJ127" s="1058"/>
      <c r="AK127" s="1059" t="s">
        <v>433</v>
      </c>
      <c r="AL127" s="1057"/>
      <c r="AM127" s="1057"/>
      <c r="AN127" s="1057"/>
      <c r="AO127" s="1058"/>
      <c r="AP127" s="1060" t="s">
        <v>433</v>
      </c>
      <c r="AQ127" s="1061"/>
      <c r="AR127" s="1061"/>
      <c r="AS127" s="1061"/>
      <c r="AT127" s="1062"/>
      <c r="AU127" s="282"/>
      <c r="AV127" s="282"/>
      <c r="AW127" s="282"/>
      <c r="AX127" s="1130" t="s">
        <v>477</v>
      </c>
      <c r="AY127" s="1131"/>
      <c r="AZ127" s="1131"/>
      <c r="BA127" s="1131"/>
      <c r="BB127" s="1131"/>
      <c r="BC127" s="1131"/>
      <c r="BD127" s="1131"/>
      <c r="BE127" s="1132"/>
      <c r="BF127" s="1133" t="s">
        <v>478</v>
      </c>
      <c r="BG127" s="1131"/>
      <c r="BH127" s="1131"/>
      <c r="BI127" s="1131"/>
      <c r="BJ127" s="1131"/>
      <c r="BK127" s="1131"/>
      <c r="BL127" s="1132"/>
      <c r="BM127" s="1133" t="s">
        <v>479</v>
      </c>
      <c r="BN127" s="1131"/>
      <c r="BO127" s="1131"/>
      <c r="BP127" s="1131"/>
      <c r="BQ127" s="1131"/>
      <c r="BR127" s="1131"/>
      <c r="BS127" s="1132"/>
      <c r="BT127" s="1133" t="s">
        <v>480</v>
      </c>
      <c r="BU127" s="1131"/>
      <c r="BV127" s="1131"/>
      <c r="BW127" s="1131"/>
      <c r="BX127" s="1131"/>
      <c r="BY127" s="1131"/>
      <c r="BZ127" s="1155"/>
      <c r="CA127" s="282"/>
      <c r="CB127" s="282"/>
      <c r="CC127" s="282"/>
      <c r="CD127" s="283"/>
      <c r="CE127" s="283"/>
      <c r="CF127" s="283"/>
      <c r="CG127" s="280"/>
      <c r="CH127" s="280"/>
      <c r="CI127" s="280"/>
      <c r="CJ127" s="281"/>
      <c r="CK127" s="1122"/>
      <c r="CL127" s="1109"/>
      <c r="CM127" s="1109"/>
      <c r="CN127" s="1109"/>
      <c r="CO127" s="1110"/>
      <c r="CP127" s="1047" t="s">
        <v>481</v>
      </c>
      <c r="CQ127" s="1048"/>
      <c r="CR127" s="1048"/>
      <c r="CS127" s="1048"/>
      <c r="CT127" s="1048"/>
      <c r="CU127" s="1048"/>
      <c r="CV127" s="1048"/>
      <c r="CW127" s="1048"/>
      <c r="CX127" s="1048"/>
      <c r="CY127" s="1048"/>
      <c r="CZ127" s="1048"/>
      <c r="DA127" s="1048"/>
      <c r="DB127" s="1048"/>
      <c r="DC127" s="1048"/>
      <c r="DD127" s="1048"/>
      <c r="DE127" s="1048"/>
      <c r="DF127" s="1049"/>
      <c r="DG127" s="1017" t="s">
        <v>432</v>
      </c>
      <c r="DH127" s="1018"/>
      <c r="DI127" s="1018"/>
      <c r="DJ127" s="1018"/>
      <c r="DK127" s="1018"/>
      <c r="DL127" s="1018" t="s">
        <v>433</v>
      </c>
      <c r="DM127" s="1018"/>
      <c r="DN127" s="1018"/>
      <c r="DO127" s="1018"/>
      <c r="DP127" s="1018"/>
      <c r="DQ127" s="1018" t="s">
        <v>433</v>
      </c>
      <c r="DR127" s="1018"/>
      <c r="DS127" s="1018"/>
      <c r="DT127" s="1018"/>
      <c r="DU127" s="1018"/>
      <c r="DV127" s="1019" t="s">
        <v>433</v>
      </c>
      <c r="DW127" s="1019"/>
      <c r="DX127" s="1019"/>
      <c r="DY127" s="1019"/>
      <c r="DZ127" s="1020"/>
    </row>
    <row r="128" spans="1:130" s="246" customFormat="1" ht="26.25" customHeight="1" thickBot="1" x14ac:dyDescent="0.2">
      <c r="A128" s="1141" t="s">
        <v>482</v>
      </c>
      <c r="B128" s="1142"/>
      <c r="C128" s="1142"/>
      <c r="D128" s="1142"/>
      <c r="E128" s="1142"/>
      <c r="F128" s="1142"/>
      <c r="G128" s="1142"/>
      <c r="H128" s="1142"/>
      <c r="I128" s="1142"/>
      <c r="J128" s="1142"/>
      <c r="K128" s="1142"/>
      <c r="L128" s="1142"/>
      <c r="M128" s="1142"/>
      <c r="N128" s="1142"/>
      <c r="O128" s="1142"/>
      <c r="P128" s="1142"/>
      <c r="Q128" s="1142"/>
      <c r="R128" s="1142"/>
      <c r="S128" s="1142"/>
      <c r="T128" s="1142"/>
      <c r="U128" s="1142"/>
      <c r="V128" s="1142"/>
      <c r="W128" s="1143" t="s">
        <v>483</v>
      </c>
      <c r="X128" s="1143"/>
      <c r="Y128" s="1143"/>
      <c r="Z128" s="1144"/>
      <c r="AA128" s="1145">
        <v>213291</v>
      </c>
      <c r="AB128" s="1146"/>
      <c r="AC128" s="1146"/>
      <c r="AD128" s="1146"/>
      <c r="AE128" s="1147"/>
      <c r="AF128" s="1148">
        <v>240495</v>
      </c>
      <c r="AG128" s="1146"/>
      <c r="AH128" s="1146"/>
      <c r="AI128" s="1146"/>
      <c r="AJ128" s="1147"/>
      <c r="AK128" s="1148">
        <v>263115</v>
      </c>
      <c r="AL128" s="1146"/>
      <c r="AM128" s="1146"/>
      <c r="AN128" s="1146"/>
      <c r="AO128" s="1147"/>
      <c r="AP128" s="1149"/>
      <c r="AQ128" s="1150"/>
      <c r="AR128" s="1150"/>
      <c r="AS128" s="1150"/>
      <c r="AT128" s="1151"/>
      <c r="AU128" s="282"/>
      <c r="AV128" s="282"/>
      <c r="AW128" s="282"/>
      <c r="AX128" s="986" t="s">
        <v>484</v>
      </c>
      <c r="AY128" s="987"/>
      <c r="AZ128" s="987"/>
      <c r="BA128" s="987"/>
      <c r="BB128" s="987"/>
      <c r="BC128" s="987"/>
      <c r="BD128" s="987"/>
      <c r="BE128" s="988"/>
      <c r="BF128" s="1152" t="s">
        <v>431</v>
      </c>
      <c r="BG128" s="1153"/>
      <c r="BH128" s="1153"/>
      <c r="BI128" s="1153"/>
      <c r="BJ128" s="1153"/>
      <c r="BK128" s="1153"/>
      <c r="BL128" s="1154"/>
      <c r="BM128" s="1152">
        <v>14</v>
      </c>
      <c r="BN128" s="1153"/>
      <c r="BO128" s="1153"/>
      <c r="BP128" s="1153"/>
      <c r="BQ128" s="1153"/>
      <c r="BR128" s="1153"/>
      <c r="BS128" s="1154"/>
      <c r="BT128" s="1152">
        <v>20</v>
      </c>
      <c r="BU128" s="1153"/>
      <c r="BV128" s="1153"/>
      <c r="BW128" s="1153"/>
      <c r="BX128" s="1153"/>
      <c r="BY128" s="1153"/>
      <c r="BZ128" s="1177"/>
      <c r="CA128" s="283"/>
      <c r="CB128" s="283"/>
      <c r="CC128" s="283"/>
      <c r="CD128" s="283"/>
      <c r="CE128" s="283"/>
      <c r="CF128" s="283"/>
      <c r="CG128" s="280"/>
      <c r="CH128" s="280"/>
      <c r="CI128" s="280"/>
      <c r="CJ128" s="281"/>
      <c r="CK128" s="1123"/>
      <c r="CL128" s="1124"/>
      <c r="CM128" s="1124"/>
      <c r="CN128" s="1124"/>
      <c r="CO128" s="1125"/>
      <c r="CP128" s="1134" t="s">
        <v>485</v>
      </c>
      <c r="CQ128" s="1135"/>
      <c r="CR128" s="1135"/>
      <c r="CS128" s="1135"/>
      <c r="CT128" s="1135"/>
      <c r="CU128" s="1135"/>
      <c r="CV128" s="1135"/>
      <c r="CW128" s="1135"/>
      <c r="CX128" s="1135"/>
      <c r="CY128" s="1135"/>
      <c r="CZ128" s="1135"/>
      <c r="DA128" s="1135"/>
      <c r="DB128" s="1135"/>
      <c r="DC128" s="1135"/>
      <c r="DD128" s="1135"/>
      <c r="DE128" s="1135"/>
      <c r="DF128" s="1136"/>
      <c r="DG128" s="1137" t="s">
        <v>432</v>
      </c>
      <c r="DH128" s="1138"/>
      <c r="DI128" s="1138"/>
      <c r="DJ128" s="1138"/>
      <c r="DK128" s="1138"/>
      <c r="DL128" s="1138" t="s">
        <v>432</v>
      </c>
      <c r="DM128" s="1138"/>
      <c r="DN128" s="1138"/>
      <c r="DO128" s="1138"/>
      <c r="DP128" s="1138"/>
      <c r="DQ128" s="1138" t="s">
        <v>432</v>
      </c>
      <c r="DR128" s="1138"/>
      <c r="DS128" s="1138"/>
      <c r="DT128" s="1138"/>
      <c r="DU128" s="1138"/>
      <c r="DV128" s="1139" t="s">
        <v>431</v>
      </c>
      <c r="DW128" s="1139"/>
      <c r="DX128" s="1139"/>
      <c r="DY128" s="1139"/>
      <c r="DZ128" s="1140"/>
    </row>
    <row r="129" spans="1:131" s="246" customFormat="1" ht="26.25" customHeight="1" x14ac:dyDescent="0.15">
      <c r="A129" s="1028" t="s">
        <v>108</v>
      </c>
      <c r="B129" s="1029"/>
      <c r="C129" s="1029"/>
      <c r="D129" s="1029"/>
      <c r="E129" s="1029"/>
      <c r="F129" s="1029"/>
      <c r="G129" s="1029"/>
      <c r="H129" s="1029"/>
      <c r="I129" s="1029"/>
      <c r="J129" s="1029"/>
      <c r="K129" s="1029"/>
      <c r="L129" s="1029"/>
      <c r="M129" s="1029"/>
      <c r="N129" s="1029"/>
      <c r="O129" s="1029"/>
      <c r="P129" s="1029"/>
      <c r="Q129" s="1029"/>
      <c r="R129" s="1029"/>
      <c r="S129" s="1029"/>
      <c r="T129" s="1029"/>
      <c r="U129" s="1029"/>
      <c r="V129" s="1029"/>
      <c r="W129" s="1171" t="s">
        <v>486</v>
      </c>
      <c r="X129" s="1172"/>
      <c r="Y129" s="1172"/>
      <c r="Z129" s="1173"/>
      <c r="AA129" s="1056">
        <v>7009857</v>
      </c>
      <c r="AB129" s="1057"/>
      <c r="AC129" s="1057"/>
      <c r="AD129" s="1057"/>
      <c r="AE129" s="1058"/>
      <c r="AF129" s="1059">
        <v>7058614</v>
      </c>
      <c r="AG129" s="1057"/>
      <c r="AH129" s="1057"/>
      <c r="AI129" s="1057"/>
      <c r="AJ129" s="1058"/>
      <c r="AK129" s="1059">
        <v>7129862</v>
      </c>
      <c r="AL129" s="1057"/>
      <c r="AM129" s="1057"/>
      <c r="AN129" s="1057"/>
      <c r="AO129" s="1058"/>
      <c r="AP129" s="1174"/>
      <c r="AQ129" s="1175"/>
      <c r="AR129" s="1175"/>
      <c r="AS129" s="1175"/>
      <c r="AT129" s="1176"/>
      <c r="AU129" s="284"/>
      <c r="AV129" s="284"/>
      <c r="AW129" s="284"/>
      <c r="AX129" s="1165" t="s">
        <v>487</v>
      </c>
      <c r="AY129" s="1048"/>
      <c r="AZ129" s="1048"/>
      <c r="BA129" s="1048"/>
      <c r="BB129" s="1048"/>
      <c r="BC129" s="1048"/>
      <c r="BD129" s="1048"/>
      <c r="BE129" s="1049"/>
      <c r="BF129" s="1166" t="s">
        <v>431</v>
      </c>
      <c r="BG129" s="1167"/>
      <c r="BH129" s="1167"/>
      <c r="BI129" s="1167"/>
      <c r="BJ129" s="1167"/>
      <c r="BK129" s="1167"/>
      <c r="BL129" s="1168"/>
      <c r="BM129" s="1166">
        <v>19</v>
      </c>
      <c r="BN129" s="1167"/>
      <c r="BO129" s="1167"/>
      <c r="BP129" s="1167"/>
      <c r="BQ129" s="1167"/>
      <c r="BR129" s="1167"/>
      <c r="BS129" s="1168"/>
      <c r="BT129" s="1166">
        <v>30</v>
      </c>
      <c r="BU129" s="1169"/>
      <c r="BV129" s="1169"/>
      <c r="BW129" s="1169"/>
      <c r="BX129" s="1169"/>
      <c r="BY129" s="1169"/>
      <c r="BZ129" s="1170"/>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8" t="s">
        <v>488</v>
      </c>
      <c r="B130" s="1029"/>
      <c r="C130" s="1029"/>
      <c r="D130" s="1029"/>
      <c r="E130" s="1029"/>
      <c r="F130" s="1029"/>
      <c r="G130" s="1029"/>
      <c r="H130" s="1029"/>
      <c r="I130" s="1029"/>
      <c r="J130" s="1029"/>
      <c r="K130" s="1029"/>
      <c r="L130" s="1029"/>
      <c r="M130" s="1029"/>
      <c r="N130" s="1029"/>
      <c r="O130" s="1029"/>
      <c r="P130" s="1029"/>
      <c r="Q130" s="1029"/>
      <c r="R130" s="1029"/>
      <c r="S130" s="1029"/>
      <c r="T130" s="1029"/>
      <c r="U130" s="1029"/>
      <c r="V130" s="1029"/>
      <c r="W130" s="1171" t="s">
        <v>489</v>
      </c>
      <c r="X130" s="1172"/>
      <c r="Y130" s="1172"/>
      <c r="Z130" s="1173"/>
      <c r="AA130" s="1056">
        <v>863521</v>
      </c>
      <c r="AB130" s="1057"/>
      <c r="AC130" s="1057"/>
      <c r="AD130" s="1057"/>
      <c r="AE130" s="1058"/>
      <c r="AF130" s="1059">
        <v>889948</v>
      </c>
      <c r="AG130" s="1057"/>
      <c r="AH130" s="1057"/>
      <c r="AI130" s="1057"/>
      <c r="AJ130" s="1058"/>
      <c r="AK130" s="1059">
        <v>902246</v>
      </c>
      <c r="AL130" s="1057"/>
      <c r="AM130" s="1057"/>
      <c r="AN130" s="1057"/>
      <c r="AO130" s="1058"/>
      <c r="AP130" s="1174"/>
      <c r="AQ130" s="1175"/>
      <c r="AR130" s="1175"/>
      <c r="AS130" s="1175"/>
      <c r="AT130" s="1176"/>
      <c r="AU130" s="284"/>
      <c r="AV130" s="284"/>
      <c r="AW130" s="284"/>
      <c r="AX130" s="1165" t="s">
        <v>490</v>
      </c>
      <c r="AY130" s="1048"/>
      <c r="AZ130" s="1048"/>
      <c r="BA130" s="1048"/>
      <c r="BB130" s="1048"/>
      <c r="BC130" s="1048"/>
      <c r="BD130" s="1048"/>
      <c r="BE130" s="1049"/>
      <c r="BF130" s="1202">
        <v>4.9000000000000004</v>
      </c>
      <c r="BG130" s="1203"/>
      <c r="BH130" s="1203"/>
      <c r="BI130" s="1203"/>
      <c r="BJ130" s="1203"/>
      <c r="BK130" s="1203"/>
      <c r="BL130" s="1204"/>
      <c r="BM130" s="1202">
        <v>25</v>
      </c>
      <c r="BN130" s="1203"/>
      <c r="BO130" s="1203"/>
      <c r="BP130" s="1203"/>
      <c r="BQ130" s="1203"/>
      <c r="BR130" s="1203"/>
      <c r="BS130" s="1204"/>
      <c r="BT130" s="1202">
        <v>35</v>
      </c>
      <c r="BU130" s="1205"/>
      <c r="BV130" s="1205"/>
      <c r="BW130" s="1205"/>
      <c r="BX130" s="1205"/>
      <c r="BY130" s="1205"/>
      <c r="BZ130" s="120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7"/>
      <c r="B131" s="1208"/>
      <c r="C131" s="1208"/>
      <c r="D131" s="1208"/>
      <c r="E131" s="1208"/>
      <c r="F131" s="1208"/>
      <c r="G131" s="1208"/>
      <c r="H131" s="1208"/>
      <c r="I131" s="1208"/>
      <c r="J131" s="1208"/>
      <c r="K131" s="1208"/>
      <c r="L131" s="1208"/>
      <c r="M131" s="1208"/>
      <c r="N131" s="1208"/>
      <c r="O131" s="1208"/>
      <c r="P131" s="1208"/>
      <c r="Q131" s="1208"/>
      <c r="R131" s="1208"/>
      <c r="S131" s="1208"/>
      <c r="T131" s="1208"/>
      <c r="U131" s="1208"/>
      <c r="V131" s="1208"/>
      <c r="W131" s="1209" t="s">
        <v>491</v>
      </c>
      <c r="X131" s="1210"/>
      <c r="Y131" s="1210"/>
      <c r="Z131" s="1211"/>
      <c r="AA131" s="1103">
        <v>6146336</v>
      </c>
      <c r="AB131" s="1082"/>
      <c r="AC131" s="1082"/>
      <c r="AD131" s="1082"/>
      <c r="AE131" s="1083"/>
      <c r="AF131" s="1081">
        <v>6168666</v>
      </c>
      <c r="AG131" s="1082"/>
      <c r="AH131" s="1082"/>
      <c r="AI131" s="1082"/>
      <c r="AJ131" s="1083"/>
      <c r="AK131" s="1081">
        <v>6227616</v>
      </c>
      <c r="AL131" s="1082"/>
      <c r="AM131" s="1082"/>
      <c r="AN131" s="1082"/>
      <c r="AO131" s="1083"/>
      <c r="AP131" s="1212"/>
      <c r="AQ131" s="1213"/>
      <c r="AR131" s="1213"/>
      <c r="AS131" s="1213"/>
      <c r="AT131" s="1214"/>
      <c r="AU131" s="284"/>
      <c r="AV131" s="284"/>
      <c r="AW131" s="284"/>
      <c r="AX131" s="1184" t="s">
        <v>492</v>
      </c>
      <c r="AY131" s="1135"/>
      <c r="AZ131" s="1135"/>
      <c r="BA131" s="1135"/>
      <c r="BB131" s="1135"/>
      <c r="BC131" s="1135"/>
      <c r="BD131" s="1135"/>
      <c r="BE131" s="1136"/>
      <c r="BF131" s="1185" t="s">
        <v>433</v>
      </c>
      <c r="BG131" s="1186"/>
      <c r="BH131" s="1186"/>
      <c r="BI131" s="1186"/>
      <c r="BJ131" s="1186"/>
      <c r="BK131" s="1186"/>
      <c r="BL131" s="1187"/>
      <c r="BM131" s="1185">
        <v>350</v>
      </c>
      <c r="BN131" s="1186"/>
      <c r="BO131" s="1186"/>
      <c r="BP131" s="1186"/>
      <c r="BQ131" s="1186"/>
      <c r="BR131" s="1186"/>
      <c r="BS131" s="1187"/>
      <c r="BT131" s="1188"/>
      <c r="BU131" s="1189"/>
      <c r="BV131" s="1189"/>
      <c r="BW131" s="1189"/>
      <c r="BX131" s="1189"/>
      <c r="BY131" s="1189"/>
      <c r="BZ131" s="1190"/>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91" t="s">
        <v>493</v>
      </c>
      <c r="B132" s="1192"/>
      <c r="C132" s="1192"/>
      <c r="D132" s="1192"/>
      <c r="E132" s="1192"/>
      <c r="F132" s="1192"/>
      <c r="G132" s="1192"/>
      <c r="H132" s="1192"/>
      <c r="I132" s="1192"/>
      <c r="J132" s="1192"/>
      <c r="K132" s="1192"/>
      <c r="L132" s="1192"/>
      <c r="M132" s="1192"/>
      <c r="N132" s="1192"/>
      <c r="O132" s="1192"/>
      <c r="P132" s="1192"/>
      <c r="Q132" s="1192"/>
      <c r="R132" s="1192"/>
      <c r="S132" s="1192"/>
      <c r="T132" s="1192"/>
      <c r="U132" s="1192"/>
      <c r="V132" s="1195" t="s">
        <v>494</v>
      </c>
      <c r="W132" s="1195"/>
      <c r="X132" s="1195"/>
      <c r="Y132" s="1195"/>
      <c r="Z132" s="1196"/>
      <c r="AA132" s="1197">
        <v>5.6527986759999997</v>
      </c>
      <c r="AB132" s="1198"/>
      <c r="AC132" s="1198"/>
      <c r="AD132" s="1198"/>
      <c r="AE132" s="1199"/>
      <c r="AF132" s="1200">
        <v>5.1333627079999999</v>
      </c>
      <c r="AG132" s="1198"/>
      <c r="AH132" s="1198"/>
      <c r="AI132" s="1198"/>
      <c r="AJ132" s="1199"/>
      <c r="AK132" s="1200">
        <v>4.1143352450000004</v>
      </c>
      <c r="AL132" s="1198"/>
      <c r="AM132" s="1198"/>
      <c r="AN132" s="1198"/>
      <c r="AO132" s="1199"/>
      <c r="AP132" s="1097"/>
      <c r="AQ132" s="1098"/>
      <c r="AR132" s="1098"/>
      <c r="AS132" s="1098"/>
      <c r="AT132" s="1201"/>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93"/>
      <c r="B133" s="1194"/>
      <c r="C133" s="1194"/>
      <c r="D133" s="1194"/>
      <c r="E133" s="1194"/>
      <c r="F133" s="1194"/>
      <c r="G133" s="1194"/>
      <c r="H133" s="1194"/>
      <c r="I133" s="1194"/>
      <c r="J133" s="1194"/>
      <c r="K133" s="1194"/>
      <c r="L133" s="1194"/>
      <c r="M133" s="1194"/>
      <c r="N133" s="1194"/>
      <c r="O133" s="1194"/>
      <c r="P133" s="1194"/>
      <c r="Q133" s="1194"/>
      <c r="R133" s="1194"/>
      <c r="S133" s="1194"/>
      <c r="T133" s="1194"/>
      <c r="U133" s="1194"/>
      <c r="V133" s="1178" t="s">
        <v>495</v>
      </c>
      <c r="W133" s="1178"/>
      <c r="X133" s="1178"/>
      <c r="Y133" s="1178"/>
      <c r="Z133" s="1179"/>
      <c r="AA133" s="1180">
        <v>6</v>
      </c>
      <c r="AB133" s="1181"/>
      <c r="AC133" s="1181"/>
      <c r="AD133" s="1181"/>
      <c r="AE133" s="1182"/>
      <c r="AF133" s="1180">
        <v>5.5</v>
      </c>
      <c r="AG133" s="1181"/>
      <c r="AH133" s="1181"/>
      <c r="AI133" s="1181"/>
      <c r="AJ133" s="1182"/>
      <c r="AK133" s="1180">
        <v>4.9000000000000004</v>
      </c>
      <c r="AL133" s="1181"/>
      <c r="AM133" s="1181"/>
      <c r="AN133" s="1181"/>
      <c r="AO133" s="1182"/>
      <c r="AP133" s="1127"/>
      <c r="AQ133" s="1128"/>
      <c r="AR133" s="1128"/>
      <c r="AS133" s="1128"/>
      <c r="AT133" s="1183"/>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ZcJiNm2GVaYn3v+rrZ4zXfj77SqWeintn9gCUgWaPBG2vs4SzQkPxE/bGo4KbutffxIJYmqNN0918RdwP80rQ==" saltValue="lIRFSQQBNgTxKam5oXdEg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6xzbeBT1FEIPcpJwTvae1HJAFJBjQItP/bM5uIxYcSm0yWcDRiv+hHBmEGBkp1s+zgjI4cfun+UhPITWg4XQw==" saltValue="O3fhRGsXVflut1CTuxYb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GOogP/CYt17xobuszodxpL3sC3L5FU1PR+Gaw29S9XSz+ULgZbPkQYWXVRfX9kch50eBNNVWkJZpvnJ8aMuSQ==" saltValue="4UsR5BLUFMqFU8sIGfWX/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8"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9"/>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0" t="s">
        <v>504</v>
      </c>
      <c r="AL9" s="1221"/>
      <c r="AM9" s="1221"/>
      <c r="AN9" s="1222"/>
      <c r="AO9" s="312">
        <v>2057590</v>
      </c>
      <c r="AP9" s="312">
        <v>61103</v>
      </c>
      <c r="AQ9" s="313">
        <v>56489</v>
      </c>
      <c r="AR9" s="314">
        <v>8.1999999999999993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0" t="s">
        <v>505</v>
      </c>
      <c r="AL10" s="1221"/>
      <c r="AM10" s="1221"/>
      <c r="AN10" s="1222"/>
      <c r="AO10" s="315">
        <v>149610</v>
      </c>
      <c r="AP10" s="315">
        <v>4443</v>
      </c>
      <c r="AQ10" s="316">
        <v>5759</v>
      </c>
      <c r="AR10" s="317">
        <v>-22.9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0" t="s">
        <v>506</v>
      </c>
      <c r="AL11" s="1221"/>
      <c r="AM11" s="1221"/>
      <c r="AN11" s="1222"/>
      <c r="AO11" s="315">
        <v>380424</v>
      </c>
      <c r="AP11" s="315">
        <v>11297</v>
      </c>
      <c r="AQ11" s="316">
        <v>8418</v>
      </c>
      <c r="AR11" s="317">
        <v>34.200000000000003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0" t="s">
        <v>507</v>
      </c>
      <c r="AL12" s="1221"/>
      <c r="AM12" s="1221"/>
      <c r="AN12" s="1222"/>
      <c r="AO12" s="315" t="s">
        <v>508</v>
      </c>
      <c r="AP12" s="315" t="s">
        <v>508</v>
      </c>
      <c r="AQ12" s="316">
        <v>199</v>
      </c>
      <c r="AR12" s="317" t="s">
        <v>508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0" t="s">
        <v>509</v>
      </c>
      <c r="AL13" s="1221"/>
      <c r="AM13" s="1221"/>
      <c r="AN13" s="1222"/>
      <c r="AO13" s="315" t="s">
        <v>508</v>
      </c>
      <c r="AP13" s="315" t="s">
        <v>508</v>
      </c>
      <c r="AQ13" s="316">
        <v>11</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0" t="s">
        <v>510</v>
      </c>
      <c r="AL14" s="1221"/>
      <c r="AM14" s="1221"/>
      <c r="AN14" s="1222"/>
      <c r="AO14" s="315">
        <v>91881</v>
      </c>
      <c r="AP14" s="315">
        <v>2729</v>
      </c>
      <c r="AQ14" s="316">
        <v>2749</v>
      </c>
      <c r="AR14" s="317">
        <v>-0.7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0" t="s">
        <v>511</v>
      </c>
      <c r="AL15" s="1221"/>
      <c r="AM15" s="1221"/>
      <c r="AN15" s="1222"/>
      <c r="AO15" s="315">
        <v>56785</v>
      </c>
      <c r="AP15" s="315">
        <v>1686</v>
      </c>
      <c r="AQ15" s="316">
        <v>1213</v>
      </c>
      <c r="AR15" s="317">
        <v>39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3" t="s">
        <v>512</v>
      </c>
      <c r="AL16" s="1224"/>
      <c r="AM16" s="1224"/>
      <c r="AN16" s="1225"/>
      <c r="AO16" s="315">
        <v>-194696</v>
      </c>
      <c r="AP16" s="315">
        <v>-5782</v>
      </c>
      <c r="AQ16" s="316">
        <v>-4842</v>
      </c>
      <c r="AR16" s="317">
        <v>19.399999999999999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3" t="s">
        <v>188</v>
      </c>
      <c r="AL17" s="1224"/>
      <c r="AM17" s="1224"/>
      <c r="AN17" s="1225"/>
      <c r="AO17" s="315">
        <v>2541594</v>
      </c>
      <c r="AP17" s="315">
        <v>75476</v>
      </c>
      <c r="AQ17" s="316">
        <v>69997</v>
      </c>
      <c r="AR17" s="317">
        <v>7.8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5" t="s">
        <v>517</v>
      </c>
      <c r="AL21" s="1216"/>
      <c r="AM21" s="1216"/>
      <c r="AN21" s="1217"/>
      <c r="AO21" s="327">
        <v>8.02</v>
      </c>
      <c r="AP21" s="328">
        <v>6.51</v>
      </c>
      <c r="AQ21" s="329">
        <v>1.51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5" t="s">
        <v>518</v>
      </c>
      <c r="AL22" s="1216"/>
      <c r="AM22" s="1216"/>
      <c r="AN22" s="1217"/>
      <c r="AO22" s="332">
        <v>91.3</v>
      </c>
      <c r="AP22" s="333">
        <v>97.2</v>
      </c>
      <c r="AQ22" s="334">
        <v>-5.9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8"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9"/>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31" t="s">
        <v>522</v>
      </c>
      <c r="AL32" s="1232"/>
      <c r="AM32" s="1232"/>
      <c r="AN32" s="1233"/>
      <c r="AO32" s="342">
        <v>866739</v>
      </c>
      <c r="AP32" s="342">
        <v>25739</v>
      </c>
      <c r="AQ32" s="343">
        <v>31531</v>
      </c>
      <c r="AR32" s="344">
        <v>-18.399999999999999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31" t="s">
        <v>523</v>
      </c>
      <c r="AL33" s="1232"/>
      <c r="AM33" s="1232"/>
      <c r="AN33" s="1233"/>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31" t="s">
        <v>524</v>
      </c>
      <c r="AL34" s="1232"/>
      <c r="AM34" s="1232"/>
      <c r="AN34" s="1233"/>
      <c r="AO34" s="342" t="s">
        <v>508</v>
      </c>
      <c r="AP34" s="342" t="s">
        <v>508</v>
      </c>
      <c r="AQ34" s="343" t="s">
        <v>508</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31" t="s">
        <v>525</v>
      </c>
      <c r="AL35" s="1232"/>
      <c r="AM35" s="1232"/>
      <c r="AN35" s="1233"/>
      <c r="AO35" s="342">
        <v>540083</v>
      </c>
      <c r="AP35" s="342">
        <v>16039</v>
      </c>
      <c r="AQ35" s="343">
        <v>9647</v>
      </c>
      <c r="AR35" s="344">
        <v>66.3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31" t="s">
        <v>526</v>
      </c>
      <c r="AL36" s="1232"/>
      <c r="AM36" s="1232"/>
      <c r="AN36" s="1233"/>
      <c r="AO36" s="342">
        <v>14764</v>
      </c>
      <c r="AP36" s="342">
        <v>438</v>
      </c>
      <c r="AQ36" s="343">
        <v>2316</v>
      </c>
      <c r="AR36" s="344">
        <v>-81.099999999999994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31" t="s">
        <v>527</v>
      </c>
      <c r="AL37" s="1232"/>
      <c r="AM37" s="1232"/>
      <c r="AN37" s="1233"/>
      <c r="AO37" s="342" t="s">
        <v>508</v>
      </c>
      <c r="AP37" s="342" t="s">
        <v>508</v>
      </c>
      <c r="AQ37" s="343">
        <v>1006</v>
      </c>
      <c r="AR37" s="344" t="s">
        <v>508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4" t="s">
        <v>528</v>
      </c>
      <c r="AL38" s="1235"/>
      <c r="AM38" s="1235"/>
      <c r="AN38" s="1236"/>
      <c r="AO38" s="345" t="s">
        <v>508</v>
      </c>
      <c r="AP38" s="345" t="s">
        <v>508</v>
      </c>
      <c r="AQ38" s="346">
        <v>1</v>
      </c>
      <c r="AR38" s="334" t="s">
        <v>508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4" t="s">
        <v>529</v>
      </c>
      <c r="AL39" s="1235"/>
      <c r="AM39" s="1235"/>
      <c r="AN39" s="1236"/>
      <c r="AO39" s="342">
        <v>-263115</v>
      </c>
      <c r="AP39" s="342">
        <v>-7814</v>
      </c>
      <c r="AQ39" s="343">
        <v>-3160</v>
      </c>
      <c r="AR39" s="344">
        <v>147.30000000000001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31" t="s">
        <v>530</v>
      </c>
      <c r="AL40" s="1232"/>
      <c r="AM40" s="1232"/>
      <c r="AN40" s="1233"/>
      <c r="AO40" s="342">
        <v>-902246</v>
      </c>
      <c r="AP40" s="342">
        <v>-26794</v>
      </c>
      <c r="AQ40" s="343">
        <v>-28415</v>
      </c>
      <c r="AR40" s="344">
        <v>-5.7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7" t="s">
        <v>302</v>
      </c>
      <c r="AL41" s="1238"/>
      <c r="AM41" s="1238"/>
      <c r="AN41" s="1239"/>
      <c r="AO41" s="342">
        <v>256225</v>
      </c>
      <c r="AP41" s="342">
        <v>7609</v>
      </c>
      <c r="AQ41" s="343">
        <v>12925</v>
      </c>
      <c r="AR41" s="344">
        <v>-41.1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6" t="s">
        <v>499</v>
      </c>
      <c r="AN49" s="1228" t="s">
        <v>534</v>
      </c>
      <c r="AO49" s="1229"/>
      <c r="AP49" s="1229"/>
      <c r="AQ49" s="1229"/>
      <c r="AR49" s="1230"/>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7"/>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14329124</v>
      </c>
      <c r="AN51" s="364">
        <v>419348</v>
      </c>
      <c r="AO51" s="365">
        <v>-9.8000000000000007</v>
      </c>
      <c r="AP51" s="366">
        <v>53292</v>
      </c>
      <c r="AQ51" s="367">
        <v>0</v>
      </c>
      <c r="AR51" s="368">
        <v>-9.8000000000000007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1565405</v>
      </c>
      <c r="AN52" s="372">
        <v>45812</v>
      </c>
      <c r="AO52" s="373">
        <v>3.1</v>
      </c>
      <c r="AP52" s="374">
        <v>28900</v>
      </c>
      <c r="AQ52" s="375">
        <v>18.899999999999999</v>
      </c>
      <c r="AR52" s="376">
        <v>-15.8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6027307</v>
      </c>
      <c r="AN53" s="364">
        <v>176552</v>
      </c>
      <c r="AO53" s="365">
        <v>-57.9</v>
      </c>
      <c r="AP53" s="366">
        <v>56894</v>
      </c>
      <c r="AQ53" s="367">
        <v>6.8</v>
      </c>
      <c r="AR53" s="368">
        <v>-64.7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1262872</v>
      </c>
      <c r="AN54" s="372">
        <v>36992</v>
      </c>
      <c r="AO54" s="373">
        <v>-19.3</v>
      </c>
      <c r="AP54" s="374">
        <v>32548</v>
      </c>
      <c r="AQ54" s="375">
        <v>12.6</v>
      </c>
      <c r="AR54" s="376">
        <v>-31.9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5588609</v>
      </c>
      <c r="AN55" s="364">
        <v>164245</v>
      </c>
      <c r="AO55" s="365">
        <v>-7</v>
      </c>
      <c r="AP55" s="366">
        <v>47738</v>
      </c>
      <c r="AQ55" s="367">
        <v>-16.100000000000001</v>
      </c>
      <c r="AR55" s="368">
        <v>9.1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1186645</v>
      </c>
      <c r="AN56" s="372">
        <v>34875</v>
      </c>
      <c r="AO56" s="373">
        <v>-5.7</v>
      </c>
      <c r="AP56" s="374">
        <v>24937</v>
      </c>
      <c r="AQ56" s="375">
        <v>-23.4</v>
      </c>
      <c r="AR56" s="376">
        <v>17.7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3730119</v>
      </c>
      <c r="AN57" s="364">
        <v>110248</v>
      </c>
      <c r="AO57" s="365">
        <v>-32.9</v>
      </c>
      <c r="AP57" s="366">
        <v>52191</v>
      </c>
      <c r="AQ57" s="367">
        <v>9.3000000000000007</v>
      </c>
      <c r="AR57" s="368">
        <v>-42.2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1334943</v>
      </c>
      <c r="AN58" s="372">
        <v>39456</v>
      </c>
      <c r="AO58" s="373">
        <v>13.1</v>
      </c>
      <c r="AP58" s="374">
        <v>24843</v>
      </c>
      <c r="AQ58" s="375">
        <v>-0.4</v>
      </c>
      <c r="AR58" s="376">
        <v>13.5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5810530</v>
      </c>
      <c r="AN59" s="364">
        <v>172552</v>
      </c>
      <c r="AO59" s="365">
        <v>56.5</v>
      </c>
      <c r="AP59" s="366">
        <v>47387</v>
      </c>
      <c r="AQ59" s="367">
        <v>-9.1999999999999993</v>
      </c>
      <c r="AR59" s="368">
        <v>65.7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2285945</v>
      </c>
      <c r="AN60" s="372">
        <v>67885</v>
      </c>
      <c r="AO60" s="373">
        <v>72.099999999999994</v>
      </c>
      <c r="AP60" s="374">
        <v>24928</v>
      </c>
      <c r="AQ60" s="375">
        <v>0.3</v>
      </c>
      <c r="AR60" s="376">
        <v>71.8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7097138</v>
      </c>
      <c r="AN61" s="379">
        <v>208589</v>
      </c>
      <c r="AO61" s="380">
        <v>-10.199999999999999</v>
      </c>
      <c r="AP61" s="381">
        <v>51500</v>
      </c>
      <c r="AQ61" s="382">
        <v>-1.8</v>
      </c>
      <c r="AR61" s="368">
        <v>-8.4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1527162</v>
      </c>
      <c r="AN62" s="372">
        <v>45004</v>
      </c>
      <c r="AO62" s="373">
        <v>12.7</v>
      </c>
      <c r="AP62" s="374">
        <v>27231</v>
      </c>
      <c r="AQ62" s="375">
        <v>1.6</v>
      </c>
      <c r="AR62" s="376">
        <v>11.1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poHDtbTJQduzd4+9nrwlw0/iY1zdOHM+3gLKtTluk4bhvP8jXJhDwFZ17+AtXBJjWVIT+D9uOb8MQPpakti9Aw==" saltValue="ahy7Bhx0zHFA7qzdpQBi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1sNUzJBWsiAFVbvDSJADRdlmgHg839L9zqAmOwnOfakIKEpXdipLAqBtkoTgobYt8xwPkL122eIUaL7sQ+FrQ==" saltValue="YLehM5MZPlp7vDCocehB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pBRcGttddr9XeLpafhAUDDtF7FeO1Bcq5Egz1hmZqw34ocpyHtW0qUMNVoLlXCVBQlA7SZcwPiKvoN1hClMHg==" saltValue="44SMx2bUNGI27HcEAAi91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40" t="s">
        <v>3</v>
      </c>
      <c r="D47" s="1240"/>
      <c r="E47" s="1241"/>
      <c r="F47" s="11">
        <v>65.33</v>
      </c>
      <c r="G47" s="12">
        <v>67.47</v>
      </c>
      <c r="H47" s="12">
        <v>52.79</v>
      </c>
      <c r="I47" s="12">
        <v>48.34</v>
      </c>
      <c r="J47" s="13">
        <v>18.48</v>
      </c>
    </row>
    <row r="48" spans="2:10" ht="57.75" customHeight="1" x14ac:dyDescent="0.15">
      <c r="B48" s="14"/>
      <c r="C48" s="1242" t="s">
        <v>4</v>
      </c>
      <c r="D48" s="1242"/>
      <c r="E48" s="1243"/>
      <c r="F48" s="15">
        <v>12.76</v>
      </c>
      <c r="G48" s="16">
        <v>16.14</v>
      </c>
      <c r="H48" s="16">
        <v>29.57</v>
      </c>
      <c r="I48" s="16">
        <v>7.98</v>
      </c>
      <c r="J48" s="17">
        <v>9.68</v>
      </c>
    </row>
    <row r="49" spans="2:10" ht="57.75" customHeight="1" thickBot="1" x14ac:dyDescent="0.2">
      <c r="B49" s="18"/>
      <c r="C49" s="1244" t="s">
        <v>5</v>
      </c>
      <c r="D49" s="1244"/>
      <c r="E49" s="1245"/>
      <c r="F49" s="19" t="s">
        <v>555</v>
      </c>
      <c r="G49" s="20" t="s">
        <v>556</v>
      </c>
      <c r="H49" s="20" t="s">
        <v>557</v>
      </c>
      <c r="I49" s="20" t="s">
        <v>558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SEOz4OHn+FICs2FqTzlG5H/OgMXV8AtbEZu22iQe15Og572jmxJDVqr1CJAqwiz4/p6c0K28HWy9sjQ1T2DEg==" saltValue="jKvuLscQTicflQJd1vso9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2020-08-27T08:09:20Z</cp:lastPrinted>
  <dcterms:created xsi:type="dcterms:W3CDTF">2020-02-10T02:26:21Z</dcterms:created>
  <dcterms:modified xsi:type="dcterms:W3CDTF">2020-09-02T01:23:25Z</dcterms:modified>
  <cp:category/>
</cp:coreProperties>
</file>