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<sst xmlns="http://schemas.openxmlformats.org/spreadsheetml/2006/main" count="1097" uniqueCount="622">
  <si>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</si>
  <si>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</si>
  <si>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</si>
  <si>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</si>
  <si>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</si>
  <si>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</si>
  <si>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</si>
  <si>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</si>
  <si>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</si>
  <si>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</si>
  <si>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</si>
  <si>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</si>
  <si>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</si>
  <si>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</si>
  <si>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</si>
  <si>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</si>
  <si>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</si>
  <si>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</si>
  <si>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</si>
  <si>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</si>
  <si>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</si>
  <si>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</si>
  <si>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</si>
  <si>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</si>
  <si>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</si>
  <si>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</si>
  <si>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</si>
  <si>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</si>
  <si>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</si>
  <si>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</si>
  <si>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</si>
  <si>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</si>
  <si>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</si>
  <si>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</si>
  <si>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</si>
  <si>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</si>
  <si>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</si>
  <si>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</si>
  <si>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</si>
  <si>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</si>
  <si>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</si>
  <si>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</si>
  <si>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</si>
  <si>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</si>
  <si>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</si>
  <si>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</si>
  <si>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</si>
  <si>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</si>
  <si>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</si>
  <si>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</si>
  <si>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</si>
  <si>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</si>
  <si>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</si>
  <si>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</si>
  <si>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</si>
  <si>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</si>
  <si>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</si>
  <si>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</si>
  <si>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</si>
  <si>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</si>
  <si>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</si>
  <si>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</si>
  <si>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</si>
  <si>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</si>
  <si>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</si>
  <si>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</si>
  <si>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</si>
  <si>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</si>
  <si>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</si>
  <si>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</si>
  <si>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</si>
  <si>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</si>
  <si>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</si>
  <si>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</si>
  <si>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</si>
  <si>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</si>
  <si>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</si>
  <si>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</si>
  <si>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</si>
  <si>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</si>
  <si>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</si>
  <si>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</si>
  <si>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</si>
  <si>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</si>
  <si>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</si>
  <si>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</si>
  <si>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</si>
  <si>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</si>
  <si>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</si>
  <si>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</si>
  <si>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</si>
  <si>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</si>
  <si>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</si>
  <si>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</si>
  <si>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</si>
  <si>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</si>
  <si>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</si>
  <si>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</si>
  <si>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気仙沼市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</si>
  <si>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</si>
  <si>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</si>
  <si>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</si>
  <si>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</si>
  <si>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</si>
  <si>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</si>
  <si>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</si>
  <si>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</si>
  <si>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</si>
  <si>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</si>
  <si>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</si>
  <si>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</si>
  <si>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</si>
  <si>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</si>
  <si>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</si>
  <si>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</si>
  <si>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</si>
  <si>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</si>
  <si>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</si>
  <si>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</si>
  <si>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</si>
  <si>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</si>
  <si>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</si>
  <si>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</si>
  <si>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</si>
  <si>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</si>
  <si>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</si>
  <si>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</si>
  <si>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</si>
  <si>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</si>
  <si>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</si>
  <si>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</si>
  <si>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</si>
  <si>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</si>
  <si>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</si>
  <si>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</si>
  <si>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</si>
  <si>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</si>
  <si>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</si>
  <si>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</si>
  <si>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</si>
  <si>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</si>
  <si>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</si>
  <si>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</si>
  <si>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</si>
  <si>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</si>
  <si>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</si>
  <si>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</si>
  <si>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</si>
  <si>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</si>
  <si>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</si>
  <si>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</si>
  <si>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</si>
  <si>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</si>
  <si>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</si>
  <si>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</si>
  <si>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</si>
  <si>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</si>
  <si>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</si>
  <si>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</si>
  <si>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</si>
  <si>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</si>
  <si>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</si>
  <si>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</si>
  <si>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</si>
  <si>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</si>
  <si>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</si>
  <si>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</si>
  <si>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</si>
  <si>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</si>
  <si>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</si>
  <si>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</si>
  <si>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</si>
  <si>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</si>
  <si>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</si>
  <si>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</si>
  <si>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</si>
  <si>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</si>
  <si>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</si>
  <si>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</si>
  <si>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</si>
  <si>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</si>
  <si>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</si>
  <si>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</si>
  <si>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</si>
  <si>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</si>
  <si>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</si>
  <si>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</si>
  <si>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</si>
  <si>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</si>
  <si>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</si>
  <si>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</si>
  <si>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</si>
  <si>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</si>
  <si>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</si>
  <si>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</si>
  <si>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</si>
  <si>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</si>
  <si>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</si>
  <si>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</si>
  <si>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</si>
  <si>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</si>
  <si>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</si>
  <si>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</si>
  <si>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</si>
  <si>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</si>
  <si>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</si>
  <si>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</si>
  <si>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</si>
  <si>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</si>
  <si>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</si>
  <si>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</si>
  <si>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宮城県気仙沼市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</si>
  <si>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</si>
  <si>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</si>
  <si>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</si>
  <si>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</si>
  <si>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</si>
  <si>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</si>
  <si>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</si>
  <si>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</si>
  <si>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</si>
  <si>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</si>
  <si>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</si>
  <si>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</si>
  <si>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</si>
  <si>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</si>
  <si>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</si>
  <si>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</si>
  <si>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</si>
  <si>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</si>
  <si>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</si>
  <si>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</si>
  <si>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</si>
  <si>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</si>
  <si>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</si>
  <si>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</si>
  <si>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</si>
  <si>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</si>
  <si>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</si>
  <si>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</si>
  <si>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</si>
  <si>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</si>
  <si>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</si>
  <si>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</si>
  <si>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</si>
  <si>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</si>
  <si>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</si>
  <si>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</si>
  <si>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</si>
  <si>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</si>
  <si>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</si>
  <si>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</si>
  <si>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</si>
  <si>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</si>
  <si>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</si>
  <si>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</si>
  <si>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</si>
  <si>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</si>
  <si>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</si>
  <si>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</si>
  <si>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</si>
  <si>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</si>
  <si>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</si>
  <si>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</si>
  <si>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</si>
  <si>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</si>
  <si>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</si>
  <si>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</si>
  <si>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</si>
  <si>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</si>
  <si>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</si>
  <si>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</si>
  <si>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</si>
  <si>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</si>
  <si>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</si>
  <si>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</si>
  <si>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</si>
  <si>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</si>
  <si>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</si>
  <si>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</si>
  <si>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</si>
  <si>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</si>
  <si>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</si>
  <si>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</si>
  <si>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</si>
  <si>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</si>
  <si>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</si>
  <si>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</si>
  <si>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</si>
  <si>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</si>
  <si>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</si>
  <si>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</si>
  <si>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</si>
  <si>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</si>
  <si>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</si>
  <si>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</si>
  <si>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</si>
  <si>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</si>
  <si>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</si>
  <si>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</si>
  <si>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</si>
  <si>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</si>
  <si>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</si>
  <si>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</si>
  <si>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</si>
  <si>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</si>
  <si>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</si>
  <si>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</si>
  <si>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</si>
  <si>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</si>
  <si>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</si>
  <si>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</si>
  <si>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</si>
  <si>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</si>
  <si>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</si>
  <si>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</si>
  <si>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</si>
  <si>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</si>
  <si>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</si>
  <si>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</si>
  <si>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</si>
  <si>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</si>
  <si>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</si>
  <si>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</si>
  <si>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</si>
  <si>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</si>
  <si>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</si>
  <si>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</si>
  <si>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</si>
  <si>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</si>
  <si>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</si>
  <si>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</si>
  <si>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</si>
  <si>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</si>
  <si>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</si>
  <si>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</si>
  <si>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</si>
  <si>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</si>
  <si>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</si>
  <si>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</si>
  <si>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</si>
  <si>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</si>
  <si>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</si>
  <si>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</si>
  <si>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</si>
  <si>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</si>
  <si>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</si>
  <si>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</si>
  <si>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</si>
  <si>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</si>
  <si>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</si>
  <si>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</si>
  <si>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</si>
  <si>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</si>
  <si>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</si>
  <si>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</si>
  <si>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</si>
  <si>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</si>
  <si>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</si>
  <si>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</si>
  <si>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</si>
  <si>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宮城県気仙沼市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</si>
  <si>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</si>
  <si>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</si>
  <si>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</si>
  <si>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</si>
  <si>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</si>
  <si>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</si>
  <si>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</si>
  <si>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</si>
  <si>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</si>
  <si>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</si>
  <si>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</si>
  <si>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</si>
  <si>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</si>
  <si>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</si>
  <si>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</si>
  <si>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</si>
  <si>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</si>
  <si>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</si>
  <si>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</si>
  <si>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</si>
  <si>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</si>
  <si>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</si>
  <si>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</si>
  <si>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</si>
  <si>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</si>
  <si>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</si>
  <si>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</si>
  <si>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</si>
  <si>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</si>
  <si>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</si>
  <si>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</si>
  <si>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</si>
  <si>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</si>
  <si>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</si>
  <si>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</si>
  <si>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</si>
  <si>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</si>
  <si>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</si>
  <si>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</si>
  <si>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ガス事業会計</t>
    <phoneticPr fontId="5"/>
  </si>
  <si>
    <t>病院事業会計</t>
    <phoneticPr fontId="5"/>
  </si>
  <si>
    <t>法適用企業</t>
    <phoneticPr fontId="5"/>
  </si>
  <si>
    <t>魚市場特別会計</t>
    <phoneticPr fontId="5"/>
  </si>
  <si>
    <t>法非適用企業</t>
    <phoneticPr fontId="5"/>
  </si>
  <si>
    <t>唐桑半島ビジターセンター事業特別会計</t>
    <phoneticPr fontId="5"/>
  </si>
  <si>
    <t>公共下水道特別会計</t>
    <phoneticPr fontId="5"/>
  </si>
  <si>
    <t>法非適用企業</t>
    <phoneticPr fontId="5"/>
  </si>
  <si>
    <t>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</si>
  <si>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</si>
  <si>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</si>
  <si>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</si>
  <si>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</si>
  <si>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</si>
  <si>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</si>
  <si>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</si>
  <si>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</si>
  <si>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</si>
  <si>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</si>
  <si>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</si>
  <si>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</si>
  <si>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</si>
  <si>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</si>
  <si>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</si>
  <si>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</si>
  <si>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</si>
  <si>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</si>
  <si>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</si>
  <si>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</si>
  <si>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</si>
  <si>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</si>
  <si>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</si>
  <si>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</si>
  <si>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</si>
  <si>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</si>
  <si>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</si>
  <si>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</si>
  <si>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</si>
  <si>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</si>
  <si>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</si>
  <si>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</si>
  <si>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</si>
  <si>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</si>
  <si>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</si>
  <si>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</si>
  <si>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</si>
  <si>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</si>
  <si>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</si>
  <si>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</si>
  <si>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</si>
  <si>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</si>
  <si>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</si>
  <si>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</si>
  <si>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</si>
  <si>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</si>
  <si>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</si>
  <si>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</si>
  <si>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</si>
  <si>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</si>
  <si>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</si>
  <si>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</si>
  <si>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</si>
  <si>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</si>
  <si>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</si>
  <si>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</si>
  <si>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</si>
  <si>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</si>
  <si>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</si>
  <si>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</si>
  <si>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</si>
  <si>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</si>
  <si>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</si>
  <si>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魚市場特別会計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</si>
  <si>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</si>
  <si>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</si>
  <si>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</si>
  <si>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</si>
  <si>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</si>
  <si>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</si>
  <si>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</si>
  <si>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</si>
  <si>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</si>
  <si>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</si>
  <si>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</si>
  <si>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</si>
  <si>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</si>
  <si>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</si>
  <si>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</si>
  <si>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</si>
  <si>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</si>
  <si>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</si>
  <si>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</si>
  <si>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</si>
  <si>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</si>
  <si>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</si>
  <si>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</si>
  <si>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</si>
  <si>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</si>
  <si>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</si>
  <si>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</si>
  <si>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</si>
  <si>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</si>
  <si>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</si>
  <si>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</si>
  <si>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</si>
  <si>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</si>
  <si>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</si>
  <si>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</si>
  <si>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</si>
  <si>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</si>
  <si>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</si>
  <si>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</si>
  <si>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</si>
  <si>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</si>
  <si>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</si>
  <si>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</si>
  <si>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</si>
  <si>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</si>
  <si>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</si>
  <si>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</si>
  <si>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</si>
  <si>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</si>
  <si>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</si>
  <si>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</si>
  <si>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</si>
  <si>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</si>
  <si>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</si>
  <si>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</si>
  <si>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</si>
  <si>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</si>
  <si>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</si>
  <si>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</si>
  <si>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</si>
  <si>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</si>
  <si>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</si>
  <si>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</si>
  <si>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</si>
  <si>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</si>
  <si>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</si>
  <si>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</si>
  <si>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</si>
  <si>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</si>
  <si>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</si>
  <si>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</si>
  <si>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</si>
  <si>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</si>
  <si>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</si>
  <si>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</si>
  <si>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</si>
  <si>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</si>
  <si>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</si>
  <si>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</si>
  <si>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</si>
  <si>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</si>
  <si>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</si>
  <si>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</si>
  <si>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</si>
  <si>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71.13</t>
  </si>
  <si>
    <t>▲ 39.60</t>
  </si>
  <si>
    <t>▲ 2.79</t>
  </si>
  <si>
    <t>一般会計</t>
  </si>
  <si>
    <t>水道事業会計</t>
  </si>
  <si>
    <t>病院事業会計</t>
  </si>
  <si>
    <t>国民健康保険特別会計</t>
  </si>
  <si>
    <t>ガス事業会計</t>
  </si>
  <si>
    <t>介護保険特別会計</t>
  </si>
  <si>
    <t>後期高齢者医療特別会計</t>
  </si>
  <si>
    <t>土地特別会計</t>
  </si>
  <si>
    <t>その他会計（赤字）</t>
  </si>
  <si>
    <t>その他会計（黒字）</t>
  </si>
  <si>
    <t>H25末</t>
    <phoneticPr fontId="5"/>
  </si>
  <si>
    <t>H26末</t>
    <phoneticPr fontId="5"/>
  </si>
  <si>
    <t>H27末</t>
    <phoneticPr fontId="5"/>
  </si>
  <si>
    <t>H28末</t>
    <phoneticPr fontId="5"/>
  </si>
  <si>
    <t>H29末</t>
    <phoneticPr fontId="5"/>
  </si>
  <si>
    <t>気仙沼産業センター</t>
    <rPh sb="0" eb="3">
      <t>ケセンヌマ</t>
    </rPh>
    <rPh sb="3" eb="5">
      <t>サンギョウ</t>
    </rPh>
    <phoneticPr fontId="2"/>
  </si>
  <si>
    <t>本吉町産業振興公社</t>
    <rPh sb="0" eb="3">
      <t>モトヨシチョウ</t>
    </rPh>
    <rPh sb="3" eb="5">
      <t>サンギョウ</t>
    </rPh>
    <rPh sb="5" eb="7">
      <t>シンコウ</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</si>
  <si>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</si>
  <si>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</si>
  <si>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</si>
  <si>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</si>
  <si>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</si>
  <si>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</si>
  <si>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</si>
  <si>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</si>
  <si>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</si>
  <si>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</si>
  <si>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</si>
  <si>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</si>
  <si>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</si>
  <si>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</si>
  <si>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</si>
  <si>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</si>
  <si>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</si>
  <si>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</si>
  <si>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</si>
  <si>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</si>
  <si>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東日本大震災復興交付金事業基金</t>
  </si>
  <si>
    <t>地域振興基金</t>
  </si>
  <si>
    <t>庁舎建設基金</t>
  </si>
  <si>
    <t>東日本大震災復興基金</t>
    <phoneticPr fontId="2"/>
  </si>
  <si>
    <t>市営住宅基金</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</si>
  <si>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</si>
  <si>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</si>
  <si>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</si>
  <si>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</si>
  <si>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</si>
  <si>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</si>
  <si>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</si>
  <si>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</si>
  <si>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</si>
  <si>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</si>
  <si>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</si>
  <si>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</si>
  <si>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</si>
  <si>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</si>
  <si>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</si>
  <si>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</si>
  <si>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</si>
  <si>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固定資産台帳については整備中である。</t>
    <rPh sb="0" eb="2">
      <t>コテイ</t>
    </rPh>
    <rPh sb="2" eb="4">
      <t>シサン</t>
    </rPh>
    <rPh sb="4" eb="6">
      <t>ダイチョウ</t>
    </rPh>
    <rPh sb="11" eb="14">
      <t>セイビチュウ</t>
    </rPh>
    <phoneticPr fontId="5"/>
  </si>
  <si>
    <t>実質公債費比率は類似団体と比較して高いものの、将来負担比率は低くなっている。
災害公営住宅の使用料収入が増加したこと等により、いずれの比率も低下傾向にあるが、今後も健全な財政運営を継続するため、投資的事業等の実施にあたっては事業及び経費の精査を行い、将来負担の抑制を図っていく。</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9" eb="41">
      <t>サイガイ</t>
    </rPh>
    <rPh sb="41" eb="43">
      <t>コウエイ</t>
    </rPh>
    <rPh sb="43" eb="45">
      <t>ジュウタク</t>
    </rPh>
    <rPh sb="46" eb="49">
      <t>シヨウリョウ</t>
    </rPh>
    <rPh sb="49" eb="51">
      <t>シュウニュウ</t>
    </rPh>
    <rPh sb="52" eb="54">
      <t>ゾウカ</t>
    </rPh>
    <rPh sb="58" eb="59">
      <t>ナド</t>
    </rPh>
    <rPh sb="67" eb="69">
      <t>ヒリツ</t>
    </rPh>
    <rPh sb="70" eb="72">
      <t>テイカ</t>
    </rPh>
    <rPh sb="72" eb="74">
      <t>ケイコウ</t>
    </rPh>
    <rPh sb="79" eb="81">
      <t>コンゴ</t>
    </rPh>
    <rPh sb="82" eb="84">
      <t>ケンゼン</t>
    </rPh>
    <rPh sb="85" eb="87">
      <t>ザイセイ</t>
    </rPh>
    <rPh sb="87" eb="89">
      <t>ウンエイ</t>
    </rPh>
    <rPh sb="90" eb="92">
      <t>ケイゾク</t>
    </rPh>
    <rPh sb="97" eb="100">
      <t>トウシテキ</t>
    </rPh>
    <rPh sb="100" eb="102">
      <t>ジギョウ</t>
    </rPh>
    <rPh sb="102" eb="103">
      <t>ナド</t>
    </rPh>
    <rPh sb="104" eb="106">
      <t>ジッシ</t>
    </rPh>
    <rPh sb="112" eb="114">
      <t>ジギョウ</t>
    </rPh>
    <rPh sb="114" eb="115">
      <t>オヨ</t>
    </rPh>
    <rPh sb="116" eb="118">
      <t>ケイヒ</t>
    </rPh>
    <rPh sb="119" eb="121">
      <t>セイサ</t>
    </rPh>
    <rPh sb="122" eb="123">
      <t>オコナ</t>
    </rPh>
    <rPh sb="125" eb="127">
      <t>ショウライ</t>
    </rPh>
    <rPh sb="127" eb="129">
      <t>フタン</t>
    </rPh>
    <rPh sb="130" eb="132">
      <t>ヨクセイ</t>
    </rPh>
    <rPh sb="133" eb="13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</si>
</sst>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57295</c:v>
                </c:pt>
                <c:pt idx="3">
                  <c:v>54110</c:v>
                </c:pt>
                <c:pt idx="4">
                  <c:v>54684</c:v>
                </c:pt>
              </c:numCache>
            </c:numRef>
          </c:val>
          <c:smooth val="0"/>
          <c:extLst>
            <c:ext xmlns:c16="http://schemas.microsoft.com/office/drawing/2014/chart" uri="{C3380CC4-5D6E-409C-BE32-E72D297353CC}">
              <c16:uniqueId val="{00000000-F381-4C53-8C89-B13A0851DD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680873</c:v>
                </c:pt>
                <c:pt idx="1">
                  <c:v>1169483</c:v>
                </c:pt>
                <c:pt idx="2">
                  <c:v>1450895</c:v>
                </c:pt>
                <c:pt idx="3">
                  <c:v>674119</c:v>
                </c:pt>
                <c:pt idx="4">
                  <c:v>517621</c:v>
                </c:pt>
              </c:numCache>
            </c:numRef>
          </c:val>
          <c:smooth val="0"/>
          <c:extLst>
            <c:ext xmlns:c16="http://schemas.microsoft.com/office/drawing/2014/chart" uri="{C3380CC4-5D6E-409C-BE32-E72D297353CC}">
              <c16:uniqueId val="{00000001-F381-4C53-8C89-B13A0851DD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58.13</c:v>
                </c:pt>
                <c:pt idx="1">
                  <c:v>77.06</c:v>
                </c:pt>
                <c:pt idx="2">
                  <c:v>32.06</c:v>
                </c:pt>
                <c:pt idx="3">
                  <c:v>29.31</c:v>
                </c:pt>
                <c:pt idx="4">
                  <c:v>32.200000000000003</c:v>
                </c:pt>
              </c:numCache>
            </c:numRef>
          </c:val>
          <c:extLst>
            <c:ext xmlns:c16="http://schemas.microsoft.com/office/drawing/2014/chart" uri="{C3380CC4-5D6E-409C-BE32-E72D297353CC}">
              <c16:uniqueId val="{00000000-DD40-4001-A566-826702D39C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75.069999999999993</c:v>
                </c:pt>
                <c:pt idx="1">
                  <c:v>86.45</c:v>
                </c:pt>
                <c:pt idx="2">
                  <c:v>102.47</c:v>
                </c:pt>
                <c:pt idx="3">
                  <c:v>84.31</c:v>
                </c:pt>
                <c:pt idx="4">
                  <c:v>94.18</c:v>
                </c:pt>
              </c:numCache>
            </c:numRef>
          </c:val>
          <c:extLst>
            <c:ext xmlns:c16="http://schemas.microsoft.com/office/drawing/2014/chart" uri="{C3380CC4-5D6E-409C-BE32-E72D297353CC}">
              <c16:uniqueId val="{00000001-DD40-4001-A566-826702D39C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20.8</c:v>
                </c:pt>
                <c:pt idx="1">
                  <c:v>2.5499999999999998</c:v>
                </c:pt>
                <c:pt idx="2">
                  <c:v>-71.13</c:v>
                </c:pt>
                <c:pt idx="3">
                  <c:v>-39.6</c:v>
                </c:pt>
                <c:pt idx="4">
                  <c:v>-2.79</c:v>
                </c:pt>
              </c:numCache>
            </c:numRef>
          </c:val>
          <c:smooth val="0"/>
          <c:extLst>
            <c:ext xmlns:c16="http://schemas.microsoft.com/office/drawing/2014/chart" uri="{C3380CC4-5D6E-409C-BE32-E72D297353CC}">
              <c16:uniqueId val="{00000002-DD40-4001-A566-826702D39C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0522-475F-97B9-8BFAD38EB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2-475F-97B9-8BFAD38EB88E}"/>
            </c:ext>
          </c:extLst>
        </c:ser>
        <c:ser>
          <c:idx val="2"/>
          <c:order val="2"/>
          <c:tx>
            <c:strRef>
              <c:f>データシート!$A$29</c:f>
              <c:strCache>
                <c:ptCount val="1"/>
                <c:pt idx="0">
                  <c:v>土地特別会計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22-475F-97B9-8BFAD38EB88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3-0522-475F-97B9-8BFAD38EB88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1.22</c:v>
                </c:pt>
                <c:pt idx="2">
                  <c:v>#N/A</c:v>
                </c:pt>
                <c:pt idx="3">
                  <c:v>2.44</c:v>
                </c:pt>
                <c:pt idx="4">
                  <c:v>#N/A</c:v>
                </c:pt>
                <c:pt idx="5">
                  <c:v>1.8</c:v>
                </c:pt>
                <c:pt idx="6">
                  <c:v>#N/A</c:v>
                </c:pt>
                <c:pt idx="7">
                  <c:v>0.31</c:v>
                </c:pt>
                <c:pt idx="8">
                  <c:v>#N/A</c:v>
                </c:pt>
                <c:pt idx="9">
                  <c:v>0.7</c:v>
                </c:pt>
              </c:numCache>
            </c:numRef>
          </c:val>
          <c:extLst>
            <c:ext xmlns:c16="http://schemas.microsoft.com/office/drawing/2014/chart" uri="{C3380CC4-5D6E-409C-BE32-E72D297353CC}">
              <c16:uniqueId val="{00000004-0522-475F-97B9-8BFAD38EB88E}"/>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0.67</c:v>
                </c:pt>
                <c:pt idx="4">
                  <c:v>#N/A</c:v>
                </c:pt>
                <c:pt idx="5">
                  <c:v>0.64</c:v>
                </c:pt>
                <c:pt idx="6">
                  <c:v>#N/A</c:v>
                </c:pt>
                <c:pt idx="7">
                  <c:v>0.52</c:v>
                </c:pt>
                <c:pt idx="8">
                  <c:v>#N/A</c:v>
                </c:pt>
                <c:pt idx="9">
                  <c:v>0.76</c:v>
                </c:pt>
              </c:numCache>
            </c:numRef>
          </c:val>
          <c:extLst>
            <c:ext xmlns:c16="http://schemas.microsoft.com/office/drawing/2014/chart" uri="{C3380CC4-5D6E-409C-BE32-E72D297353CC}">
              <c16:uniqueId val="{00000005-0522-475F-97B9-8BFAD38EB88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1.95</c:v>
                </c:pt>
                <c:pt idx="2">
                  <c:v>#N/A</c:v>
                </c:pt>
                <c:pt idx="3">
                  <c:v>1.37</c:v>
                </c:pt>
                <c:pt idx="4">
                  <c:v>#N/A</c:v>
                </c:pt>
                <c:pt idx="5">
                  <c:v>2.35</c:v>
                </c:pt>
                <c:pt idx="6">
                  <c:v>#N/A</c:v>
                </c:pt>
                <c:pt idx="7">
                  <c:v>2.2200000000000002</c:v>
                </c:pt>
                <c:pt idx="8">
                  <c:v>#N/A</c:v>
                </c:pt>
                <c:pt idx="9">
                  <c:v>1.37</c:v>
                </c:pt>
              </c:numCache>
            </c:numRef>
          </c:val>
          <c:extLst>
            <c:ext xmlns:c16="http://schemas.microsoft.com/office/drawing/2014/chart" uri="{C3380CC4-5D6E-409C-BE32-E72D297353CC}">
              <c16:uniqueId val="{00000006-0522-475F-97B9-8BFAD38EB88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8.5500000000000007</c:v>
                </c:pt>
                <c:pt idx="2">
                  <c:v>#N/A</c:v>
                </c:pt>
                <c:pt idx="3">
                  <c:v>8.9</c:v>
                </c:pt>
                <c:pt idx="4">
                  <c:v>#N/A</c:v>
                </c:pt>
                <c:pt idx="5">
                  <c:v>8.31</c:v>
                </c:pt>
                <c:pt idx="6">
                  <c:v>#N/A</c:v>
                </c:pt>
                <c:pt idx="7">
                  <c:v>3.59</c:v>
                </c:pt>
                <c:pt idx="8">
                  <c:v>#N/A</c:v>
                </c:pt>
                <c:pt idx="9">
                  <c:v>3.6</c:v>
                </c:pt>
              </c:numCache>
            </c:numRef>
          </c:val>
          <c:extLst>
            <c:ext xmlns:c16="http://schemas.microsoft.com/office/drawing/2014/chart" uri="{C3380CC4-5D6E-409C-BE32-E72D297353CC}">
              <c16:uniqueId val="{00000007-0522-475F-97B9-8BFAD38EB88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9.9499999999999993</c:v>
                </c:pt>
                <c:pt idx="2">
                  <c:v>#N/A</c:v>
                </c:pt>
                <c:pt idx="3">
                  <c:v>9.27</c:v>
                </c:pt>
                <c:pt idx="4">
                  <c:v>#N/A</c:v>
                </c:pt>
                <c:pt idx="5">
                  <c:v>8.6</c:v>
                </c:pt>
                <c:pt idx="6">
                  <c:v>#N/A</c:v>
                </c:pt>
                <c:pt idx="7">
                  <c:v>7.16</c:v>
                </c:pt>
                <c:pt idx="8">
                  <c:v>#N/A</c:v>
                </c:pt>
                <c:pt idx="9">
                  <c:v>6.75</c:v>
                </c:pt>
              </c:numCache>
            </c:numRef>
          </c:val>
          <c:extLst>
            <c:ext xmlns:c16="http://schemas.microsoft.com/office/drawing/2014/chart" uri="{C3380CC4-5D6E-409C-BE32-E72D297353CC}">
              <c16:uniqueId val="{00000008-0522-475F-97B9-8BFAD38EB8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58.12</c:v>
                </c:pt>
                <c:pt idx="2">
                  <c:v>#N/A</c:v>
                </c:pt>
                <c:pt idx="3">
                  <c:v>77.05</c:v>
                </c:pt>
                <c:pt idx="4">
                  <c:v>#N/A</c:v>
                </c:pt>
                <c:pt idx="5">
                  <c:v>32.049999999999997</c:v>
                </c:pt>
                <c:pt idx="6">
                  <c:v>#N/A</c:v>
                </c:pt>
                <c:pt idx="7">
                  <c:v>29.3</c:v>
                </c:pt>
                <c:pt idx="8">
                  <c:v>#N/A</c:v>
                </c:pt>
                <c:pt idx="9">
                  <c:v>32.19</c:v>
                </c:pt>
              </c:numCache>
            </c:numRef>
          </c:val>
          <c:extLst>
            <c:ext xmlns:c16="http://schemas.microsoft.com/office/drawing/2014/chart" uri="{C3380CC4-5D6E-409C-BE32-E72D297353CC}">
              <c16:uniqueId val="{00000009-0522-475F-97B9-8BFAD38EB8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2770</c:v>
                </c:pt>
                <c:pt idx="5">
                  <c:v>2752</c:v>
                </c:pt>
                <c:pt idx="8">
                  <c:v>2787</c:v>
                </c:pt>
                <c:pt idx="11">
                  <c:v>3035</c:v>
                </c:pt>
                <c:pt idx="14">
                  <c:v>3080</c:v>
                </c:pt>
              </c:numCache>
            </c:numRef>
          </c:val>
          <c:extLst>
            <c:ext xmlns:c16="http://schemas.microsoft.com/office/drawing/2014/chart" uri="{C3380CC4-5D6E-409C-BE32-E72D297353CC}">
              <c16:uniqueId val="{00000000-9716-4BB7-A7D0-7C806A5C5A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16-4BB7-A7D0-7C806A5C5A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17</c:v>
                </c:pt>
                <c:pt idx="6">
                  <c:v>16</c:v>
                </c:pt>
                <c:pt idx="9">
                  <c:v>34</c:v>
                </c:pt>
                <c:pt idx="12">
                  <c:v>0</c:v>
                </c:pt>
              </c:numCache>
            </c:numRef>
          </c:val>
          <c:extLst>
            <c:ext xmlns:c16="http://schemas.microsoft.com/office/drawing/2014/chart" uri="{C3380CC4-5D6E-409C-BE32-E72D297353CC}">
              <c16:uniqueId val="{00000002-9716-4BB7-A7D0-7C806A5C5A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30</c:v>
                </c:pt>
                <c:pt idx="6">
                  <c:v>33</c:v>
                </c:pt>
                <c:pt idx="9">
                  <c:v>62</c:v>
                </c:pt>
                <c:pt idx="12">
                  <c:v>63</c:v>
                </c:pt>
              </c:numCache>
            </c:numRef>
          </c:val>
          <c:extLst>
            <c:ext xmlns:c16="http://schemas.microsoft.com/office/drawing/2014/chart" uri="{C3380CC4-5D6E-409C-BE32-E72D297353CC}">
              <c16:uniqueId val="{00000003-9716-4BB7-A7D0-7C806A5C5A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1362</c:v>
                </c:pt>
                <c:pt idx="3">
                  <c:v>1551</c:v>
                </c:pt>
                <c:pt idx="6">
                  <c:v>1551</c:v>
                </c:pt>
                <c:pt idx="9">
                  <c:v>1317</c:v>
                </c:pt>
                <c:pt idx="12">
                  <c:v>1389</c:v>
                </c:pt>
              </c:numCache>
            </c:numRef>
          </c:val>
          <c:extLst>
            <c:ext xmlns:c16="http://schemas.microsoft.com/office/drawing/2014/chart" uri="{C3380CC4-5D6E-409C-BE32-E72D297353CC}">
              <c16:uniqueId val="{00000004-9716-4BB7-A7D0-7C806A5C5A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6-4BB7-A7D0-7C806A5C5A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16-4BB7-A7D0-7C806A5C5A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3231</c:v>
                </c:pt>
                <c:pt idx="3">
                  <c:v>3237</c:v>
                </c:pt>
                <c:pt idx="6">
                  <c:v>3035</c:v>
                </c:pt>
                <c:pt idx="9">
                  <c:v>3143</c:v>
                </c:pt>
                <c:pt idx="12">
                  <c:v>3121</c:v>
                </c:pt>
              </c:numCache>
            </c:numRef>
          </c:val>
          <c:extLst>
            <c:ext xmlns:c16="http://schemas.microsoft.com/office/drawing/2014/chart" uri="{C3380CC4-5D6E-409C-BE32-E72D297353CC}">
              <c16:uniqueId val="{00000007-9716-4BB7-A7D0-7C806A5C5A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1875</c:v>
                </c:pt>
                <c:pt idx="2">
                  <c:v>#N/A</c:v>
                </c:pt>
                <c:pt idx="3">
                  <c:v>#N/A</c:v>
                </c:pt>
                <c:pt idx="4">
                  <c:v>2083</c:v>
                </c:pt>
                <c:pt idx="5">
                  <c:v>#N/A</c:v>
                </c:pt>
                <c:pt idx="6">
                  <c:v>#N/A</c:v>
                </c:pt>
                <c:pt idx="7">
                  <c:v>1848</c:v>
                </c:pt>
                <c:pt idx="8">
                  <c:v>#N/A</c:v>
                </c:pt>
                <c:pt idx="9">
                  <c:v>#N/A</c:v>
                </c:pt>
                <c:pt idx="10">
                  <c:v>1521</c:v>
                </c:pt>
                <c:pt idx="11">
                  <c:v>#N/A</c:v>
                </c:pt>
                <c:pt idx="12">
                  <c:v>#N/A</c:v>
                </c:pt>
                <c:pt idx="13">
                  <c:v>1493</c:v>
                </c:pt>
                <c:pt idx="14">
                  <c:v>#N/A</c:v>
                </c:pt>
              </c:numCache>
            </c:numRef>
          </c:val>
          <c:smooth val="0"/>
          <c:extLst>
            <c:ext xmlns:c16="http://schemas.microsoft.com/office/drawing/2014/chart" uri="{C3380CC4-5D6E-409C-BE32-E72D297353CC}">
              <c16:uniqueId val="{00000008-9716-4BB7-A7D0-7C806A5C5A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28737</c:v>
                </c:pt>
                <c:pt idx="5">
                  <c:v>27852</c:v>
                </c:pt>
                <c:pt idx="8">
                  <c:v>27674</c:v>
                </c:pt>
                <c:pt idx="11">
                  <c:v>26709</c:v>
                </c:pt>
                <c:pt idx="14">
                  <c:v>26857</c:v>
                </c:pt>
              </c:numCache>
            </c:numRef>
          </c:val>
          <c:extLst>
            <c:ext xmlns:c16="http://schemas.microsoft.com/office/drawing/2014/chart" uri="{C3380CC4-5D6E-409C-BE32-E72D297353CC}">
              <c16:uniqueId val="{00000000-506A-4AC3-9CEC-413F85A71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3134</c:v>
                </c:pt>
                <c:pt idx="5">
                  <c:v>4417</c:v>
                </c:pt>
                <c:pt idx="8">
                  <c:v>7778</c:v>
                </c:pt>
                <c:pt idx="11">
                  <c:v>10705</c:v>
                </c:pt>
                <c:pt idx="14">
                  <c:v>11476</c:v>
                </c:pt>
              </c:numCache>
            </c:numRef>
          </c:val>
          <c:extLst>
            <c:ext xmlns:c16="http://schemas.microsoft.com/office/drawing/2014/chart" uri="{C3380CC4-5D6E-409C-BE32-E72D297353CC}">
              <c16:uniqueId val="{00000001-506A-4AC3-9CEC-413F85A71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16988</c:v>
                </c:pt>
                <c:pt idx="5">
                  <c:v>19395</c:v>
                </c:pt>
                <c:pt idx="8">
                  <c:v>24438</c:v>
                </c:pt>
                <c:pt idx="11">
                  <c:v>22148</c:v>
                </c:pt>
                <c:pt idx="14">
                  <c:v>26349</c:v>
                </c:pt>
              </c:numCache>
            </c:numRef>
          </c:val>
          <c:extLst>
            <c:ext xmlns:c16="http://schemas.microsoft.com/office/drawing/2014/chart" uri="{C3380CC4-5D6E-409C-BE32-E72D297353CC}">
              <c16:uniqueId val="{00000002-506A-4AC3-9CEC-413F85A71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6A-4AC3-9CEC-413F85A71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6A-4AC3-9CEC-413F85A71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c:v>
                </c:pt>
                <c:pt idx="3">
                  <c:v>5</c:v>
                </c:pt>
                <c:pt idx="6">
                  <c:v>15</c:v>
                </c:pt>
                <c:pt idx="9">
                  <c:v>17</c:v>
                </c:pt>
                <c:pt idx="12">
                  <c:v>19</c:v>
                </c:pt>
              </c:numCache>
            </c:numRef>
          </c:val>
          <c:extLst>
            <c:ext xmlns:c16="http://schemas.microsoft.com/office/drawing/2014/chart" uri="{C3380CC4-5D6E-409C-BE32-E72D297353CC}">
              <c16:uniqueId val="{00000005-506A-4AC3-9CEC-413F85A71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5475</c:v>
                </c:pt>
                <c:pt idx="3">
                  <c:v>5108</c:v>
                </c:pt>
                <c:pt idx="6">
                  <c:v>4843</c:v>
                </c:pt>
                <c:pt idx="9">
                  <c:v>4780</c:v>
                </c:pt>
                <c:pt idx="12">
                  <c:v>4587</c:v>
                </c:pt>
              </c:numCache>
            </c:numRef>
          </c:val>
          <c:extLst>
            <c:ext xmlns:c16="http://schemas.microsoft.com/office/drawing/2014/chart" uri="{C3380CC4-5D6E-409C-BE32-E72D297353CC}">
              <c16:uniqueId val="{00000006-506A-4AC3-9CEC-413F85A71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225</c:v>
                </c:pt>
                <c:pt idx="3">
                  <c:v>278</c:v>
                </c:pt>
                <c:pt idx="6">
                  <c:v>280</c:v>
                </c:pt>
                <c:pt idx="9">
                  <c:v>253</c:v>
                </c:pt>
                <c:pt idx="12">
                  <c:v>256</c:v>
                </c:pt>
              </c:numCache>
            </c:numRef>
          </c:val>
          <c:extLst>
            <c:ext xmlns:c16="http://schemas.microsoft.com/office/drawing/2014/chart" uri="{C3380CC4-5D6E-409C-BE32-E72D297353CC}">
              <c16:uniqueId val="{00000007-506A-4AC3-9CEC-413F85A71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13605</c:v>
                </c:pt>
                <c:pt idx="3">
                  <c:v>13870</c:v>
                </c:pt>
                <c:pt idx="6">
                  <c:v>15477</c:v>
                </c:pt>
                <c:pt idx="9">
                  <c:v>15534</c:v>
                </c:pt>
                <c:pt idx="12">
                  <c:v>14184</c:v>
                </c:pt>
              </c:numCache>
            </c:numRef>
          </c:val>
          <c:extLst>
            <c:ext xmlns:c16="http://schemas.microsoft.com/office/drawing/2014/chart" uri="{C3380CC4-5D6E-409C-BE32-E72D297353CC}">
              <c16:uniqueId val="{00000008-506A-4AC3-9CEC-413F85A71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226</c:v>
                </c:pt>
                <c:pt idx="3">
                  <c:v>190</c:v>
                </c:pt>
                <c:pt idx="6">
                  <c:v>154</c:v>
                </c:pt>
                <c:pt idx="9">
                  <c:v>100</c:v>
                </c:pt>
                <c:pt idx="12">
                  <c:v>80</c:v>
                </c:pt>
              </c:numCache>
            </c:numRef>
          </c:val>
          <c:extLst>
            <c:ext xmlns:c16="http://schemas.microsoft.com/office/drawing/2014/chart" uri="{C3380CC4-5D6E-409C-BE32-E72D297353CC}">
              <c16:uniqueId val="{00000009-506A-4AC3-9CEC-413F85A71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31561</c:v>
                </c:pt>
                <c:pt idx="3">
                  <c:v>33619</c:v>
                </c:pt>
                <c:pt idx="6">
                  <c:v>39086</c:v>
                </c:pt>
                <c:pt idx="9">
                  <c:v>40107</c:v>
                </c:pt>
                <c:pt idx="12">
                  <c:v>39672</c:v>
                </c:pt>
              </c:numCache>
            </c:numRef>
          </c:val>
          <c:extLst>
            <c:ext xmlns:c16="http://schemas.microsoft.com/office/drawing/2014/chart" uri="{C3380CC4-5D6E-409C-BE32-E72D297353CC}">
              <c16:uniqueId val="{0000000A-506A-4AC3-9CEC-413F85A71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2262</c:v>
                </c:pt>
                <c:pt idx="2">
                  <c:v>#N/A</c:v>
                </c:pt>
                <c:pt idx="3">
                  <c:v>#N/A</c:v>
                </c:pt>
                <c:pt idx="4">
                  <c:v>1406</c:v>
                </c:pt>
                <c:pt idx="5">
                  <c:v>#N/A</c:v>
                </c:pt>
                <c:pt idx="6">
                  <c:v>#N/A</c:v>
                </c:pt>
                <c:pt idx="7">
                  <c:v>0</c:v>
                </c:pt>
                <c:pt idx="8">
                  <c:v>#N/A</c:v>
                </c:pt>
                <c:pt idx="9">
                  <c:v>#N/A</c:v>
                </c:pt>
                <c:pt idx="10">
                  <c:v>1229</c:v>
                </c:pt>
                <c:pt idx="11">
                  <c:v>#N/A</c:v>
                </c:pt>
                <c:pt idx="12">
                  <c:v>#N/A</c:v>
                </c:pt>
                <c:pt idx="13">
                  <c:v>0</c:v>
                </c:pt>
                <c:pt idx="14">
                  <c:v>#N/A</c:v>
                </c:pt>
              </c:numCache>
            </c:numRef>
          </c:val>
          <c:smooth val="0"/>
          <c:extLst>
            <c:ext xmlns:c16="http://schemas.microsoft.com/office/drawing/2014/chart" uri="{C3380CC4-5D6E-409C-BE32-E72D297353CC}">
              <c16:uniqueId val="{0000000B-506A-4AC3-9CEC-413F85A71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18908</c:v>
                </c:pt>
                <c:pt idx="1">
                  <c:v>15310</c:v>
                </c:pt>
                <c:pt idx="2">
                  <c:v>17012</c:v>
                </c:pt>
              </c:numCache>
            </c:numRef>
          </c:val>
          <c:extLst>
            <c:ext xmlns:c16="http://schemas.microsoft.com/office/drawing/2014/chart" uri="{C3380CC4-5D6E-409C-BE32-E72D297353CC}">
              <c16:uniqueId val="{00000000-2CFB-47F9-8B99-D86625D717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2CFB-47F9-8B99-D86625D717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79583</c:v>
                </c:pt>
                <c:pt idx="1">
                  <c:v>67622</c:v>
                </c:pt>
                <c:pt idx="2">
                  <c:v>49257</c:v>
                </c:pt>
              </c:numCache>
            </c:numRef>
          </c:val>
          <c:extLst>
            <c:ext xmlns:c16="http://schemas.microsoft.com/office/drawing/2014/chart" uri="{C3380CC4-5D6E-409C-BE32-E72D297353CC}">
              <c16:uniqueId val="{00000002-2CFB-47F9-8B99-D86625D717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{1CAC9F07-742E-4BC9-869D-3ADFF223175A}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F2E-4805-85CF-0F464B9E9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{019E1EB0-54FE-49A2-BEDB-5AE75F11FDB1}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E-4805-85CF-0F464B9E9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{CD9B07F7-C6E4-4977-B7EF-A77A0F00832A}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E-4805-85CF-0F464B9E9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{2B5410B6-F30E-42E7-8AF7-F1939ADE6664}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E-4805-85CF-0F464B9E9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{D2CF4364-87E7-4868-8F23-64D296AC4973}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E-4805-85CF-0F464B9E99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{BA831DE7-F3A6-4AF4-B81B-3F1ACDA8866E}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F2E-4805-85CF-0F464B9E99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{64D703D9-D716-4859-B24A-6C4DC3C04AC5}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F2E-4805-85CF-0F464B9E99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{A55D3DA2-4440-430F-A997-6F85D3FA25A7}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F2E-4805-85CF-0F464B9E99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{E02D0289-9782-4012-A6B3-340C5781B77F}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F2E-4805-85CF-0F464B9E9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F2E-4805-85CF-0F464B9E99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{185273E7-439B-4217-8A59-B99C05486EC6}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F2E-4805-85CF-0F464B9E99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{C55DA9F3-F739-49FB-AB09-8D35FD19C730}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E-4805-85CF-0F464B9E9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{9A3DAA70-3991-4364-9E19-402F25986D52}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E-4805-85CF-0F464B9E9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{E4529967-9267-4CCF-8A29-636EBBB75E65}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E-4805-85CF-0F464B9E9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{FFABA3F6-9F04-4E5F-83BB-D200DF75FD58}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E-4805-85CF-0F464B9E99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{2C91CB19-5E88-4401-A652-292BCFA411A5}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F2E-4805-85CF-0F464B9E99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{93FA7AD7-1414-438E-BDD3-6FCFE457F0F3}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F2E-4805-85CF-0F464B9E99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{7B789125-C83D-40FC-B929-AAEC9E662391}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F2E-4805-85CF-0F464B9E99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{ABB13416-CEBE-43E9-A243-A0CB905A21C6}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F2E-4805-85CF-0F464B9E9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F2E-4805-85CF-0F464B9E99E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{FA7B0BEF-F8A1-4A6C-9AC3-CCDF0D577084}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554-498D-B39C-41B425CB13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{63A4B633-7ACE-4D2E-84D5-EEC5510A3461}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54-498D-B39C-41B425CB13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{0E4495B3-7186-4A21-9DE5-A70BBEC3CFB5}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54-498D-B39C-41B425CB13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{73AF2120-1E99-4A05-B6B2-0004E78106C3}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54-498D-B39C-41B425CB13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{A9A2A804-E64B-4F94-A213-F76A9EC758DA}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54-498D-B39C-41B425CB1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{59399200-EFCB-47EE-A0D9-1D90531B6B0D}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554-498D-B39C-41B425CB13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{C385033F-DF5B-4AD7-AC8D-8140A20C96D1}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554-498D-B39C-41B425CB13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{D22EC865-BCD9-4509-9D35-FB3D1CFE0BD3}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554-498D-B39C-41B425CB13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{4C1DEF10-D280-4ED4-A3F2-4294A59143E3}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554-498D-B39C-41B425CB13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12.5</c:v>
                </c:pt>
                <c:pt idx="16">
                  <c:v>12.1</c:v>
                </c:pt>
                <c:pt idx="24">
                  <c:v>11.4</c:v>
                </c:pt>
                <c:pt idx="32">
                  <c:v>10.3</c:v>
                </c:pt>
              </c:numCache>
            </c:numRef>
          </c:xVal>
          <c:yVal>
            <c:numRef>
              <c:f>公会計指標分析・財政指標組合せ分析表!$BP$73:$DC$73</c:f>
              <c:numCache>
                <c:formatCode>#,##0.0;"▲ "#,##0.0</c:formatCode>
                <c:ptCount val="40"/>
                <c:pt idx="0">
                  <c:v>14.2</c:v>
                </c:pt>
                <c:pt idx="8">
                  <c:v>8.6999999999999993</c:v>
                </c:pt>
                <c:pt idx="24">
                  <c:v>7.9</c:v>
                </c:pt>
              </c:numCache>
            </c:numRef>
          </c:yVal>
          <c:smooth val="0"/>
          <c:extLst>
            <c:ext xmlns:c16="http://schemas.microsoft.com/office/drawing/2014/chart" uri="{C3380CC4-5D6E-409C-BE32-E72D297353CC}">
              <c16:uniqueId val="{00000009-E554-498D-B39C-41B425CB13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{4D9B9952-5571-425B-96F9-3A104BFF650A}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554-498D-B39C-41B425CB13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{556CF16B-C8F1-4BB5-A816-5F234DC986BD}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54-498D-B39C-41B425CB13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{B85CBAF2-029F-4D5F-8F72-D0B47405DF5B}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54-498D-B39C-41B425CB13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{4B81EFF5-0667-4DD8-9D2D-83552CB6789B}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54-498D-B39C-41B425CB13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{707D4B88-B915-451A-93F6-BC2661C46A19}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54-498D-B39C-41B425CB1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{012573C2-BEC2-4776-BE8C-4B6E26C1C46A}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554-498D-B39C-41B425CB13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{B0D67246-A1A1-4EE0-98A9-BE2EA2C304E8}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554-498D-B39C-41B425CB13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{6088B7C2-92D7-42AB-AA82-AB0DCBC19D10}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554-498D-B39C-41B425CB13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{C1DE1B5A-032F-47D5-8C81-DCD60C6A3797}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554-498D-B39C-41B425CB13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7.5</c:v>
                </c:pt>
                <c:pt idx="24">
                  <c:v>7.2</c:v>
                </c:pt>
                <c:pt idx="32">
                  <c:v>6.9</c:v>
                </c:pt>
              </c:numCache>
            </c:numRef>
          </c:xVal>
          <c:yVal>
            <c:numRef>
              <c:f>公会計指標分析・財政指標組合せ分析表!$BP$77:$DC$77</c:f>
              <c:numCache>
                <c:formatCode>#,##0.0;"▲ "#,##0.0</c:formatCode>
                <c:ptCount val="40"/>
                <c:pt idx="0">
                  <c:v>45.9</c:v>
                </c:pt>
                <c:pt idx="8">
                  <c:v>39</c:v>
                </c:pt>
                <c:pt idx="16">
                  <c:v>33.1</c:v>
                </c:pt>
                <c:pt idx="24">
                  <c:v>31.3</c:v>
                </c:pt>
                <c:pt idx="32">
                  <c:v>25.3</c:v>
                </c:pt>
              </c:numCache>
            </c:numRef>
          </c:yVal>
          <c:smooth val="0"/>
          <c:extLst>
            <c:ext xmlns:c16="http://schemas.microsoft.com/office/drawing/2014/chart" uri="{C3380CC4-5D6E-409C-BE32-E72D297353CC}">
              <c16:uniqueId val="{00000013-E554-498D-B39C-41B425CB1348}"/>
            </c:ext>
          </c:extLst>
        </c:ser>
        <c:dLbls>
          <c:showLegendKey val="0"/>
          <c:showVal val="1"/>
          <c:showCatName val="0"/>
          <c:showSerName val="0"/>
          <c:showPercent val="0"/>
          <c:showBubbleSize val="0"/>
        </c:dLbls>
        <c:axId val="84219776"/>
        <c:axId val="84234240"/>
      </c:scatterChart>
      <c:valAx>
        <c:axId val="84219776"/>
        <c:scaling>
          <c:orientation val="minMax"/>
          <c:max val="13.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災害公営住宅の使用料収入が増加したことに伴い、算入公債費等が増加した。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これにより、実質公債費比率の分子は前年度より減少した。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年度以降、利子の積み立てのみ行っている。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今後、状況により積み立て等の検討が必要である。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災害公営住宅整備事業債の現在高の減等により将来負担額は減少し、市営住宅基金などの充当可能基金残高は増加したため、将来負担比率（分子）が前年度より減少した。</a:t>
          </a:r>
        </a:p>
        <a:p>
          <a:r>
            <a:rPr kumimoji="1" lang="ja-JP" altLang="en-US" sz="1400">
              <a:solidFill>
                <a:sysClr val="windowText" lastClr="000000"/>
              </a:solidFill>
              <a:latin typeface="ＭＳ ゴシック" pitchFamily="49" charset="-128"/>
              <a:ea typeface="ＭＳ ゴシック" pitchFamily="49" charset="-128"/>
            </a:rPr>
            <a:t>　健全な財政運営を継続するため、引き続き、投資的事業の実施にあたっては、事業及び経費の精査を行い、将来負担の抑制を図っていく。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宮城県気仙沼市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東日本大震災に係る復旧・復興事業の進捗に伴う東日本大震災復興交付金事業基金の基金残高の減等により、基金全体の残高は減少している。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財源として交付された資金が財政調整基金や一部特定目的基金に積まれており、基金全体の残高が多額になっている。今後、当該事業の収束に伴う清算により、残高が減少していく見込まれるため、適切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また、通常分の財政調整基金については、社会情勢の急激な変化や災害等に備えて一定程度確保しておく必要があることから、残高を注視しつつ事業の選択や執行の管理に努める。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○東日本大震災復興交付金事業基金・・・復興交付金事業に要する資金に充てる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○市営住宅基金・・・市営住宅及び共同施設の建設、修繕、改良、解体等に要する資金に充てる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○庁舎建設基金・・・将来的な庁舎建設の資金に充てる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東日本大震災に係る復旧・復興事業の進捗に伴う東日本大震災復興交付金事業基金等の残高の減等により、その他特定目的基金残高は減少している。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各種目的に応じて計画的に積み立て及び取り崩しを行い，基金の設置目的を果たし残高が無くなった後は基金の廃止を行う等，適切に管理していく。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東日本大震災に係る復旧・復興事業の進捗に伴う取崩しにより、基金残高は減少傾向にあったが、剰余金の積み立てにより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基金残高には復旧・復興事業の財源として交付された震災復興特別交付税を含んでおり、当該事業の収束に伴い基金残高は減少していく見込みである。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また、合併市である本市は、平成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年度から合併算定替による普通交付税の増加額が逓減し、普通交付税が減少していく見込みであることから、今後の財政需要に備えて通常分の残高を一定程度確保しておく必要がある。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年度においては利子の積み立てのみ行っており、基金残高は横ばいとなっている。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今後，財源の状況を見ながら積み立て等の検討が必要である。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72</xdr:row>
      <xdr:rowOff>0</xdr:rowOff>
    </xdr:from>
    <xdr:to>
      <xdr:col>91</xdr:col>
      <xdr:colOff>0</xdr:colOff>
      <xdr:row>74</xdr:row>
      <xdr:rowOff>0</xdr:rowOff>
    </xdr:to>
    <xdr:sp macro="" textlink="">
      <xdr:nvSpPr>
        <xdr:cNvPr id="4" name="正方形/長方形 3"/>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固定資産台帳については整備中である。</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0" name="正方形/長方形 49"/>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1" name="正方形/長方形 5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2" name="正方形/長方形 5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3" name="正方形/長方形 5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4" name="正方形/長方形 5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5" name="正方形/長方形 5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6" name="正方形/長方形 5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7" name="正方形/長方形 5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8" name="正方形/長方形 5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9" name="正方形/長方形 5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0" name="正方形/長方形 5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1" name="正方形/長方形 6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2" name="正方形/長方形 6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3" name="テキスト ボックス 6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経常一般財源等（歳入）等は普通交付税に係る合併算定替えの縮減の影響等により減少傾向にあることから、継続的に事務・事業の見直しを行い経常的な経費の適正化に向けて取り組んでいく。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4" name="テキスト ボックス 6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5" name="直線コネクタ 6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7" name="テキスト ボックス 6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5" name="テキスト ボックス 7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7" name="テキスト ボックス 7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79" name="直線コネクタ 78"/>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1" name="直線コネクタ 8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82"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83" name="直線コネクタ 82"/>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84"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85" name="フローチャート: 判断 84"/>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86" name="フローチャート: 判断 85"/>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7" name="テキスト ボックス 8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8" name="テキスト ボックス 8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9" name="テキスト ボックス 8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0" name="テキスト ボックス 8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1" name="テキスト ボックス 9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76990</xdr:rowOff>
    </xdr:from>
    <xdr:to>
      <xdr:col>76</xdr:col>
      <xdr:colOff>73025</xdr:colOff>
      <xdr:row>31</xdr:row>
      <xdr:rowOff>7140</xdr:rowOff>
    </xdr:to>
    <xdr:sp macro="" textlink="">
      <xdr:nvSpPr>
        <xdr:cNvPr id="92" name="楕円 91"/>
        <xdr:cNvSpPr/>
      </xdr:nvSpPr>
      <xdr:spPr>
        <a:xfrm>
          <a:off x="14744700" y="59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55417</xdr:rowOff>
    </xdr:from>
    <xdr:ext cx="469744" cy="259045"/>
    <xdr:sp macro="" textlink="">
      <xdr:nvSpPr>
        <xdr:cNvPr id="93" name="債務償還比率該当値テキスト"/>
        <xdr:cNvSpPr txBox="1"/>
      </xdr:nvSpPr>
      <xdr:spPr>
        <a:xfrm>
          <a:off x="14846300" y="59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11141</xdr:rowOff>
    </xdr:from>
    <xdr:to>
      <xdr:col>72</xdr:col>
      <xdr:colOff>123825</xdr:colOff>
      <xdr:row>30</xdr:row>
      <xdr:rowOff>112741</xdr:rowOff>
    </xdr:to>
    <xdr:sp macro="" textlink="">
      <xdr:nvSpPr>
        <xdr:cNvPr id="94" name="楕円 93"/>
        <xdr:cNvSpPr/>
      </xdr:nvSpPr>
      <xdr:spPr>
        <a:xfrm>
          <a:off x="14033500" y="59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61941</xdr:rowOff>
    </xdr:from>
    <xdr:to>
      <xdr:col>76</xdr:col>
      <xdr:colOff>22225</xdr:colOff>
      <xdr:row>30</xdr:row>
      <xdr:rowOff>127790</xdr:rowOff>
    </xdr:to>
    <xdr:cxnSp macro="">
      <xdr:nvCxnSpPr>
        <xdr:cNvPr id="95" name="直線コネクタ 94"/>
        <xdr:cNvCxnSpPr/>
      </xdr:nvCxnSpPr>
      <xdr:spPr>
        <a:xfrm>
          <a:off x="14084300" y="5976966"/>
          <a:ext cx="711200" cy="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96"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129268</xdr:rowOff>
    </xdr:from>
    <xdr:ext cx="469744" cy="259045"/>
    <xdr:sp macro="" textlink="">
      <xdr:nvSpPr>
        <xdr:cNvPr id="97" name="n_1mainValue債務償還比率"/>
        <xdr:cNvSpPr txBox="1"/>
      </xdr:nvSpPr>
      <xdr:spPr>
        <a:xfrm>
          <a:off x="13836727" y="570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0" name="正方形/長方形 9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1" name="正方形/長方形 10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固定資産台帳については整備中である。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固定資産台帳については整備中である。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東日本大震災後の急激な人口減少に加え、産業構造により、個人・法人市民税収額が低水準で推移していること等から、財政力指数は類似団体を下回る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震災後は市税収入が減少し、財政力指数が低下傾向にあったが、平成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年度以降は復旧復興の進捗による固定資産税などの市税収入の増等に伴い，上昇傾向に転じた。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引き続き、歳出の抑制を図るため、行政事務の効率化や事務・事業の見直しに取り組んでいく。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71261</xdr:rowOff>
    </xdr:to>
    <xdr:cxnSp macro="">
      <xdr:nvCxnSpPr>
        <xdr:cNvPr id="69" name="直線コネクタ 68"/>
        <xdr:cNvCxnSpPr/>
      </xdr:nvCxnSpPr>
      <xdr:spPr>
        <a:xfrm flipV="1">
          <a:off x="4114800" y="75882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98072</xdr:rowOff>
    </xdr:to>
    <xdr:cxnSp macro="">
      <xdr:nvCxnSpPr>
        <xdr:cNvPr id="72" name="直線コネクタ 71"/>
        <xdr:cNvCxnSpPr/>
      </xdr:nvCxnSpPr>
      <xdr:spPr>
        <a:xfrm flipV="1">
          <a:off x="3225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111478</xdr:rowOff>
    </xdr:to>
    <xdr:cxnSp macro="">
      <xdr:nvCxnSpPr>
        <xdr:cNvPr id="75" name="直線コネクタ 74"/>
        <xdr:cNvCxnSpPr/>
      </xdr:nvCxnSpPr>
      <xdr:spPr>
        <a:xfrm flipV="1">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111478</xdr:rowOff>
    </xdr:to>
    <xdr:cxnSp macro="">
      <xdr:nvCxnSpPr>
        <xdr:cNvPr id="78" name="直線コネクタ 77"/>
        <xdr:cNvCxnSpPr/>
      </xdr:nvCxnSpPr>
      <xdr:spPr>
        <a:xfrm>
          <a:off x="1447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169632</xdr:rowOff>
    </xdr:from>
    <xdr:ext cx="762000" cy="259045"/>
    <xdr:sp macro="" textlink="">
      <xdr:nvSpPr>
        <xdr:cNvPr id="80" name="テキスト ボックス 79"/>
        <xdr:cNvSpPr txBox="1"/>
      </xdr:nvSpPr>
      <xdr:spPr>
        <a:xfrm>
          <a:off x="1955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47272</xdr:rowOff>
    </xdr:from>
    <xdr:to>
      <xdr:col>15</xdr:col>
      <xdr:colOff>133350</xdr:colOff>
      <xdr:row>44</xdr:row>
      <xdr:rowOff>148872</xdr:rowOff>
    </xdr:to>
    <xdr:sp macro="" textlink="">
      <xdr:nvSpPr>
        <xdr:cNvPr id="92" name="楕円 91"/>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133649</xdr:rowOff>
    </xdr:from>
    <xdr:ext cx="762000" cy="259045"/>
    <xdr:sp macro="" textlink="">
      <xdr:nvSpPr>
        <xdr:cNvPr id="93" name="テキスト ボックス 92"/>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60678</xdr:rowOff>
    </xdr:from>
    <xdr:to>
      <xdr:col>7</xdr:col>
      <xdr:colOff>31750</xdr:colOff>
      <xdr:row>44</xdr:row>
      <xdr:rowOff>162278</xdr:rowOff>
    </xdr:to>
    <xdr:sp macro="" textlink="">
      <xdr:nvSpPr>
        <xdr:cNvPr id="96" name="楕円 95"/>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147055</xdr:rowOff>
    </xdr:from>
    <xdr:ext cx="762000" cy="259045"/>
    <xdr:sp macro="" textlink="">
      <xdr:nvSpPr>
        <xdr:cNvPr id="97" name="テキスト ボックス 96"/>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震災の影響による市税の減収により、経常収支比率が通常より高くなっている。個人所得の回復による市民税の増や課税免除区域の縮小により、税収は近年回復傾向にあるが、地方交付税の減等により平成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年度の経常収支比率は昨年度より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今後は、復興事業により整備した施設の維持管理費の増加が見込まれることから、老朽化した施設の統廃合も含め、既存事業の廃止・縮小による経常経費の縮減を図り、適正な財政運営に努める。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67</xdr:row>
      <xdr:rowOff>133096</xdr:rowOff>
    </xdr:to>
    <xdr:cxnSp macro="">
      <xdr:nvCxnSpPr>
        <xdr:cNvPr id="130" name="直線コネクタ 129"/>
        <xdr:cNvCxnSpPr/>
      </xdr:nvCxnSpPr>
      <xdr:spPr>
        <a:xfrm>
          <a:off x="4114800" y="1142238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111506</xdr:rowOff>
    </xdr:to>
    <xdr:cxnSp macro="">
      <xdr:nvCxnSpPr>
        <xdr:cNvPr id="133" name="直線コネクタ 132"/>
        <xdr:cNvCxnSpPr/>
      </xdr:nvCxnSpPr>
      <xdr:spPr>
        <a:xfrm flipV="1">
          <a:off x="3225800" y="1142238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66</xdr:row>
      <xdr:rowOff>111506</xdr:rowOff>
    </xdr:to>
    <xdr:cxnSp macro="">
      <xdr:nvCxnSpPr>
        <xdr:cNvPr id="136" name="直線コネクタ 135"/>
        <xdr:cNvCxnSpPr/>
      </xdr:nvCxnSpPr>
      <xdr:spPr>
        <a:xfrm>
          <a:off x="2336800" y="1122451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66</xdr:row>
      <xdr:rowOff>508</xdr:rowOff>
    </xdr:to>
    <xdr:cxnSp macro="">
      <xdr:nvCxnSpPr>
        <xdr:cNvPr id="139" name="直線コネクタ 138"/>
        <xdr:cNvCxnSpPr/>
      </xdr:nvCxnSpPr>
      <xdr:spPr>
        <a:xfrm flipV="1">
          <a:off x="1447800" y="112245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82296</xdr:rowOff>
    </xdr:from>
    <xdr:to>
      <xdr:col>23</xdr:col>
      <xdr:colOff>184150</xdr:colOff>
      <xdr:row>68</xdr:row>
      <xdr:rowOff>12446</xdr:rowOff>
    </xdr:to>
    <xdr:sp macro="" textlink="">
      <xdr:nvSpPr>
        <xdr:cNvPr id="149" name="楕円 148"/>
        <xdr:cNvSpPr/>
      </xdr:nvSpPr>
      <xdr:spPr>
        <a:xfrm>
          <a:off x="4902200" y="115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149623</xdr:rowOff>
    </xdr:from>
    <xdr:ext cx="762000" cy="259045"/>
    <xdr:sp macro="" textlink="">
      <xdr:nvSpPr>
        <xdr:cNvPr id="150" name="財政構造の弾力性該当値テキスト"/>
        <xdr:cNvSpPr txBox="1"/>
      </xdr:nvSpPr>
      <xdr:spPr>
        <a:xfrm>
          <a:off x="5041900" y="114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60706</xdr:rowOff>
    </xdr:from>
    <xdr:to>
      <xdr:col>15</xdr:col>
      <xdr:colOff>133350</xdr:colOff>
      <xdr:row>66</xdr:row>
      <xdr:rowOff>162306</xdr:rowOff>
    </xdr:to>
    <xdr:sp macro="" textlink="">
      <xdr:nvSpPr>
        <xdr:cNvPr id="153" name="楕円 152"/>
        <xdr:cNvSpPr/>
      </xdr:nvSpPr>
      <xdr:spPr>
        <a:xfrm>
          <a:off x="3175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147083</xdr:rowOff>
    </xdr:from>
    <xdr:ext cx="762000" cy="259045"/>
    <xdr:sp macro="" textlink="">
      <xdr:nvSpPr>
        <xdr:cNvPr id="154" name="テキスト ボックス 153"/>
        <xdr:cNvSpPr txBox="1"/>
      </xdr:nvSpPr>
      <xdr:spPr>
        <a:xfrm>
          <a:off x="2844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の決算額が類似団体平均を上回っているのは、物件費が主な要因となっている。これは、住宅再建のための住民支援業務など震災関連での歳出が多額となっ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また、人件費についても、震災関連業務に対応するための任期付職員の採用などにより通常より増加している。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復興事業終了までは同様の状況が続くと思われるが、各施設管理に係る経費の見直しに努めていく。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164021</xdr:rowOff>
    </xdr:from>
    <xdr:to>
      <xdr:col>23</xdr:col>
      <xdr:colOff>133350</xdr:colOff>
      <xdr:row>87</xdr:row>
      <xdr:rowOff>22095</xdr:rowOff>
    </xdr:to>
    <xdr:cxnSp macro="">
      <xdr:nvCxnSpPr>
        <xdr:cNvPr id="191" name="直線コネクタ 190"/>
        <xdr:cNvCxnSpPr/>
      </xdr:nvCxnSpPr>
      <xdr:spPr>
        <a:xfrm>
          <a:off x="4114800" y="14737271"/>
          <a:ext cx="838200" cy="20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164021</xdr:rowOff>
    </xdr:from>
    <xdr:to>
      <xdr:col>19</xdr:col>
      <xdr:colOff>133350</xdr:colOff>
      <xdr:row>86</xdr:row>
      <xdr:rowOff>144676</xdr:rowOff>
    </xdr:to>
    <xdr:cxnSp macro="">
      <xdr:nvCxnSpPr>
        <xdr:cNvPr id="194" name="直線コネクタ 193"/>
        <xdr:cNvCxnSpPr/>
      </xdr:nvCxnSpPr>
      <xdr:spPr>
        <a:xfrm flipV="1">
          <a:off x="3225800" y="14737271"/>
          <a:ext cx="889000" cy="15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82093</xdr:rowOff>
    </xdr:from>
    <xdr:to>
      <xdr:col>15</xdr:col>
      <xdr:colOff>82550</xdr:colOff>
      <xdr:row>86</xdr:row>
      <xdr:rowOff>144676</xdr:rowOff>
    </xdr:to>
    <xdr:cxnSp macro="">
      <xdr:nvCxnSpPr>
        <xdr:cNvPr id="197" name="直線コネクタ 196"/>
        <xdr:cNvCxnSpPr/>
      </xdr:nvCxnSpPr>
      <xdr:spPr>
        <a:xfrm>
          <a:off x="2336800" y="14826793"/>
          <a:ext cx="889000" cy="6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56119</xdr:rowOff>
    </xdr:from>
    <xdr:to>
      <xdr:col>11</xdr:col>
      <xdr:colOff>31750</xdr:colOff>
      <xdr:row>86</xdr:row>
      <xdr:rowOff>82093</xdr:rowOff>
    </xdr:to>
    <xdr:cxnSp macro="">
      <xdr:nvCxnSpPr>
        <xdr:cNvPr id="200" name="直線コネクタ 199"/>
        <xdr:cNvCxnSpPr/>
      </xdr:nvCxnSpPr>
      <xdr:spPr>
        <a:xfrm>
          <a:off x="1447800" y="14800819"/>
          <a:ext cx="8890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1" name="フローチャート: 判断 200"/>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2" name="テキスト ボックス 201"/>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142745</xdr:rowOff>
    </xdr:from>
    <xdr:to>
      <xdr:col>23</xdr:col>
      <xdr:colOff>184150</xdr:colOff>
      <xdr:row>87</xdr:row>
      <xdr:rowOff>72895</xdr:rowOff>
    </xdr:to>
    <xdr:sp macro="" textlink="">
      <xdr:nvSpPr>
        <xdr:cNvPr id="210" name="楕円 209"/>
        <xdr:cNvSpPr/>
      </xdr:nvSpPr>
      <xdr:spPr>
        <a:xfrm>
          <a:off x="4902200" y="148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114822</xdr:rowOff>
    </xdr:from>
    <xdr:ext cx="762000" cy="259045"/>
    <xdr:sp macro="" textlink="">
      <xdr:nvSpPr>
        <xdr:cNvPr id="211" name="人件費・物件費等の状況該当値テキスト"/>
        <xdr:cNvSpPr txBox="1"/>
      </xdr:nvSpPr>
      <xdr:spPr>
        <a:xfrm>
          <a:off x="5041900" y="148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113221</xdr:rowOff>
    </xdr:from>
    <xdr:to>
      <xdr:col>19</xdr:col>
      <xdr:colOff>184150</xdr:colOff>
      <xdr:row>86</xdr:row>
      <xdr:rowOff>43371</xdr:rowOff>
    </xdr:to>
    <xdr:sp macro="" textlink="">
      <xdr:nvSpPr>
        <xdr:cNvPr id="212" name="楕円 211"/>
        <xdr:cNvSpPr/>
      </xdr:nvSpPr>
      <xdr:spPr>
        <a:xfrm>
          <a:off x="4064000" y="14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28148</xdr:rowOff>
    </xdr:from>
    <xdr:ext cx="736600" cy="259045"/>
    <xdr:sp macro="" textlink="">
      <xdr:nvSpPr>
        <xdr:cNvPr id="213" name="テキスト ボックス 212"/>
        <xdr:cNvSpPr txBox="1"/>
      </xdr:nvSpPr>
      <xdr:spPr>
        <a:xfrm>
          <a:off x="3733800" y="14772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93876</xdr:rowOff>
    </xdr:from>
    <xdr:to>
      <xdr:col>15</xdr:col>
      <xdr:colOff>133350</xdr:colOff>
      <xdr:row>87</xdr:row>
      <xdr:rowOff>24026</xdr:rowOff>
    </xdr:to>
    <xdr:sp macro="" textlink="">
      <xdr:nvSpPr>
        <xdr:cNvPr id="214" name="楕円 213"/>
        <xdr:cNvSpPr/>
      </xdr:nvSpPr>
      <xdr:spPr>
        <a:xfrm>
          <a:off x="3175000" y="14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8803</xdr:rowOff>
    </xdr:from>
    <xdr:ext cx="762000" cy="259045"/>
    <xdr:sp macro="" textlink="">
      <xdr:nvSpPr>
        <xdr:cNvPr id="215" name="テキスト ボックス 214"/>
        <xdr:cNvSpPr txBox="1"/>
      </xdr:nvSpPr>
      <xdr:spPr>
        <a:xfrm>
          <a:off x="2844800" y="1492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31293</xdr:rowOff>
    </xdr:from>
    <xdr:to>
      <xdr:col>11</xdr:col>
      <xdr:colOff>82550</xdr:colOff>
      <xdr:row>86</xdr:row>
      <xdr:rowOff>132893</xdr:rowOff>
    </xdr:to>
    <xdr:sp macro="" textlink="">
      <xdr:nvSpPr>
        <xdr:cNvPr id="216" name="楕円 215"/>
        <xdr:cNvSpPr/>
      </xdr:nvSpPr>
      <xdr:spPr>
        <a:xfrm>
          <a:off x="2286000" y="147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117670</xdr:rowOff>
    </xdr:from>
    <xdr:ext cx="762000" cy="259045"/>
    <xdr:sp macro="" textlink="">
      <xdr:nvSpPr>
        <xdr:cNvPr id="217" name="テキスト ボックス 216"/>
        <xdr:cNvSpPr txBox="1"/>
      </xdr:nvSpPr>
      <xdr:spPr>
        <a:xfrm>
          <a:off x="1955800" y="148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5319</xdr:rowOff>
    </xdr:from>
    <xdr:to>
      <xdr:col>7</xdr:col>
      <xdr:colOff>31750</xdr:colOff>
      <xdr:row>86</xdr:row>
      <xdr:rowOff>106919</xdr:rowOff>
    </xdr:to>
    <xdr:sp macro="" textlink="">
      <xdr:nvSpPr>
        <xdr:cNvPr id="218" name="楕円 217"/>
        <xdr:cNvSpPr/>
      </xdr:nvSpPr>
      <xdr:spPr>
        <a:xfrm>
          <a:off x="1397000" y="14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91696</xdr:rowOff>
    </xdr:from>
    <xdr:ext cx="762000" cy="259045"/>
    <xdr:sp macro="" textlink="">
      <xdr:nvSpPr>
        <xdr:cNvPr id="219" name="テキスト ボックス 218"/>
        <xdr:cNvSpPr txBox="1"/>
      </xdr:nvSpPr>
      <xdr:spPr>
        <a:xfrm>
          <a:off x="1066800" y="1483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ポイント下回っているのは、退職者数と新規採用者数の割合等による、職員の年齢構成の違いによるものである。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81</xdr:row>
      <xdr:rowOff>79829</xdr:rowOff>
    </xdr:to>
    <xdr:cxnSp macro="">
      <xdr:nvCxnSpPr>
        <xdr:cNvPr id="255" name="直線コネクタ 254"/>
        <xdr:cNvCxnSpPr/>
      </xdr:nvCxnSpPr>
      <xdr:spPr>
        <a:xfrm>
          <a:off x="16179800" y="138638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97064</xdr:rowOff>
    </xdr:to>
    <xdr:cxnSp macro="">
      <xdr:nvCxnSpPr>
        <xdr:cNvPr id="258" name="直線コネクタ 257"/>
        <xdr:cNvCxnSpPr/>
      </xdr:nvCxnSpPr>
      <xdr:spPr>
        <a:xfrm flipV="1">
          <a:off x="15290800" y="138638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81</xdr:row>
      <xdr:rowOff>97064</xdr:rowOff>
    </xdr:to>
    <xdr:cxnSp macro="">
      <xdr:nvCxnSpPr>
        <xdr:cNvPr id="261" name="直線コネクタ 260"/>
        <xdr:cNvCxnSpPr/>
      </xdr:nvCxnSpPr>
      <xdr:spPr>
        <a:xfrm>
          <a:off x="14401800" y="137949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147864</xdr:rowOff>
    </xdr:to>
    <xdr:cxnSp macro="">
      <xdr:nvCxnSpPr>
        <xdr:cNvPr id="264" name="直線コネクタ 263"/>
        <xdr:cNvCxnSpPr/>
      </xdr:nvCxnSpPr>
      <xdr:spPr>
        <a:xfrm flipV="1">
          <a:off x="13512800" y="137949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5"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76" name="楕円 275"/>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77" name="テキスト ボックス 276"/>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78" name="楕円 277"/>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79" name="テキスト ボックス 278"/>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28121</xdr:rowOff>
    </xdr:from>
    <xdr:to>
      <xdr:col>68</xdr:col>
      <xdr:colOff>203200</xdr:colOff>
      <xdr:row>80</xdr:row>
      <xdr:rowOff>129721</xdr:rowOff>
    </xdr:to>
    <xdr:sp macro="" textlink="">
      <xdr:nvSpPr>
        <xdr:cNvPr id="280" name="楕円 279"/>
        <xdr:cNvSpPr/>
      </xdr:nvSpPr>
      <xdr:spPr>
        <a:xfrm>
          <a:off x="14351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139898</xdr:rowOff>
    </xdr:from>
    <xdr:ext cx="762000" cy="259045"/>
    <xdr:sp macro="" textlink="">
      <xdr:nvSpPr>
        <xdr:cNvPr id="281" name="テキスト ボックス 280"/>
        <xdr:cNvSpPr txBox="1"/>
      </xdr:nvSpPr>
      <xdr:spPr>
        <a:xfrm>
          <a:off x="14020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2" name="楕円 281"/>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3" name="テキスト ボックス 282"/>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一部の道路維持補修業務や保育施設運営などを直営で行っていることに加え、震災関連業務に対応するための任期付職員を含めた職員採用数の増により、類似団体平均を上回っている。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今後も復興事業等への対応のため、当面は大幅な職員数の削減が難しい状況にあるが，業務の効率化を進めるなどの取組を実施し、職員数の適正化を図るよう努める。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5609</xdr:rowOff>
    </xdr:from>
    <xdr:to>
      <xdr:col>81</xdr:col>
      <xdr:colOff>44450</xdr:colOff>
      <xdr:row>67</xdr:row>
      <xdr:rowOff>23706</xdr:rowOff>
    </xdr:to>
    <xdr:cxnSp macro="">
      <xdr:nvCxnSpPr>
        <xdr:cNvPr id="318" name="直線コネクタ 317"/>
        <xdr:cNvCxnSpPr/>
      </xdr:nvCxnSpPr>
      <xdr:spPr>
        <a:xfrm>
          <a:off x="16179800" y="11492759"/>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36301</xdr:rowOff>
    </xdr:from>
    <xdr:to>
      <xdr:col>77</xdr:col>
      <xdr:colOff>44450</xdr:colOff>
      <xdr:row>67</xdr:row>
      <xdr:rowOff>5609</xdr:rowOff>
    </xdr:to>
    <xdr:cxnSp macro="">
      <xdr:nvCxnSpPr>
        <xdr:cNvPr id="321" name="直線コネクタ 320"/>
        <xdr:cNvCxnSpPr/>
      </xdr:nvCxnSpPr>
      <xdr:spPr>
        <a:xfrm>
          <a:off x="15290800" y="1135200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117263</xdr:rowOff>
    </xdr:from>
    <xdr:to>
      <xdr:col>72</xdr:col>
      <xdr:colOff>203200</xdr:colOff>
      <xdr:row>66</xdr:row>
      <xdr:rowOff>36301</xdr:rowOff>
    </xdr:to>
    <xdr:cxnSp macro="">
      <xdr:nvCxnSpPr>
        <xdr:cNvPr id="324" name="直線コネクタ 323"/>
        <xdr:cNvCxnSpPr/>
      </xdr:nvCxnSpPr>
      <xdr:spPr>
        <a:xfrm>
          <a:off x="14401800" y="1126151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77046</xdr:rowOff>
    </xdr:from>
    <xdr:to>
      <xdr:col>68</xdr:col>
      <xdr:colOff>152400</xdr:colOff>
      <xdr:row>65</xdr:row>
      <xdr:rowOff>117263</xdr:rowOff>
    </xdr:to>
    <xdr:cxnSp macro="">
      <xdr:nvCxnSpPr>
        <xdr:cNvPr id="327" name="直線コネクタ 326"/>
        <xdr:cNvCxnSpPr/>
      </xdr:nvCxnSpPr>
      <xdr:spPr>
        <a:xfrm>
          <a:off x="13512800" y="1122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8" name="フローチャート: 判断 327"/>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29" name="テキスト ボックス 328"/>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144356</xdr:rowOff>
    </xdr:from>
    <xdr:to>
      <xdr:col>81</xdr:col>
      <xdr:colOff>95250</xdr:colOff>
      <xdr:row>67</xdr:row>
      <xdr:rowOff>74506</xdr:rowOff>
    </xdr:to>
    <xdr:sp macro="" textlink="">
      <xdr:nvSpPr>
        <xdr:cNvPr id="337" name="楕円 336"/>
        <xdr:cNvSpPr/>
      </xdr:nvSpPr>
      <xdr:spPr>
        <a:xfrm>
          <a:off x="169672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40233</xdr:rowOff>
    </xdr:from>
    <xdr:ext cx="762000" cy="259045"/>
    <xdr:sp macro="" textlink="">
      <xdr:nvSpPr>
        <xdr:cNvPr id="338" name="定員管理の状況該当値テキスト"/>
        <xdr:cNvSpPr txBox="1"/>
      </xdr:nvSpPr>
      <xdr:spPr>
        <a:xfrm>
          <a:off x="17106900" y="1135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126259</xdr:rowOff>
    </xdr:from>
    <xdr:to>
      <xdr:col>77</xdr:col>
      <xdr:colOff>95250</xdr:colOff>
      <xdr:row>67</xdr:row>
      <xdr:rowOff>56409</xdr:rowOff>
    </xdr:to>
    <xdr:sp macro="" textlink="">
      <xdr:nvSpPr>
        <xdr:cNvPr id="339" name="楕円 338"/>
        <xdr:cNvSpPr/>
      </xdr:nvSpPr>
      <xdr:spPr>
        <a:xfrm>
          <a:off x="16129000" y="114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41186</xdr:rowOff>
    </xdr:from>
    <xdr:ext cx="736600" cy="259045"/>
    <xdr:sp macro="" textlink="">
      <xdr:nvSpPr>
        <xdr:cNvPr id="340" name="テキスト ボックス 339"/>
        <xdr:cNvSpPr txBox="1"/>
      </xdr:nvSpPr>
      <xdr:spPr>
        <a:xfrm>
          <a:off x="15798800" y="1152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156951</xdr:rowOff>
    </xdr:from>
    <xdr:to>
      <xdr:col>73</xdr:col>
      <xdr:colOff>44450</xdr:colOff>
      <xdr:row>66</xdr:row>
      <xdr:rowOff>87101</xdr:rowOff>
    </xdr:to>
    <xdr:sp macro="" textlink="">
      <xdr:nvSpPr>
        <xdr:cNvPr id="341" name="楕円 340"/>
        <xdr:cNvSpPr/>
      </xdr:nvSpPr>
      <xdr:spPr>
        <a:xfrm>
          <a:off x="15240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71878</xdr:rowOff>
    </xdr:from>
    <xdr:ext cx="762000" cy="259045"/>
    <xdr:sp macro="" textlink="">
      <xdr:nvSpPr>
        <xdr:cNvPr id="342" name="テキスト ボックス 341"/>
        <xdr:cNvSpPr txBox="1"/>
      </xdr:nvSpPr>
      <xdr:spPr>
        <a:xfrm>
          <a:off x="14909800" y="1138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66463</xdr:rowOff>
    </xdr:from>
    <xdr:to>
      <xdr:col>68</xdr:col>
      <xdr:colOff>203200</xdr:colOff>
      <xdr:row>65</xdr:row>
      <xdr:rowOff>168063</xdr:rowOff>
    </xdr:to>
    <xdr:sp macro="" textlink="">
      <xdr:nvSpPr>
        <xdr:cNvPr id="343" name="楕円 342"/>
        <xdr:cNvSpPr/>
      </xdr:nvSpPr>
      <xdr:spPr>
        <a:xfrm>
          <a:off x="14351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152840</xdr:rowOff>
    </xdr:from>
    <xdr:ext cx="762000" cy="259045"/>
    <xdr:sp macro="" textlink="">
      <xdr:nvSpPr>
        <xdr:cNvPr id="344" name="テキスト ボックス 343"/>
        <xdr:cNvSpPr txBox="1"/>
      </xdr:nvSpPr>
      <xdr:spPr>
        <a:xfrm>
          <a:off x="14020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26246</xdr:rowOff>
    </xdr:from>
    <xdr:to>
      <xdr:col>64</xdr:col>
      <xdr:colOff>152400</xdr:colOff>
      <xdr:row>65</xdr:row>
      <xdr:rowOff>127846</xdr:rowOff>
    </xdr:to>
    <xdr:sp macro="" textlink="">
      <xdr:nvSpPr>
        <xdr:cNvPr id="345" name="楕円 344"/>
        <xdr:cNvSpPr/>
      </xdr:nvSpPr>
      <xdr:spPr>
        <a:xfrm>
          <a:off x="13462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112623</xdr:rowOff>
    </xdr:from>
    <xdr:ext cx="762000" cy="259045"/>
    <xdr:sp macro="" textlink="">
      <xdr:nvSpPr>
        <xdr:cNvPr id="346" name="テキスト ボックス 345"/>
        <xdr:cNvSpPr txBox="1"/>
      </xdr:nvSpPr>
      <xdr:spPr>
        <a:xfrm>
          <a:off x="13131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元利償還金に充当する特定財源が増となったことなどにより、実質公債費比率は昨年度より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今後の新規事業については優先度とニーズを的確に把握したうえで事業選択し、地方債の発行抑制に努める。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52977</xdr:rowOff>
    </xdr:to>
    <xdr:cxnSp macro="">
      <xdr:nvCxnSpPr>
        <xdr:cNvPr id="381" name="直線コネクタ 380"/>
        <xdr:cNvCxnSpPr/>
      </xdr:nvCxnSpPr>
      <xdr:spPr>
        <a:xfrm flipV="1">
          <a:off x="16179800" y="717804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101237</xdr:rowOff>
    </xdr:to>
    <xdr:cxnSp macro="">
      <xdr:nvCxnSpPr>
        <xdr:cNvPr id="384" name="直線コネクタ 383"/>
        <xdr:cNvCxnSpPr/>
      </xdr:nvCxnSpPr>
      <xdr:spPr>
        <a:xfrm flipV="1">
          <a:off x="15290800" y="7253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101237</xdr:rowOff>
    </xdr:from>
    <xdr:to>
      <xdr:col>72</xdr:col>
      <xdr:colOff>203200</xdr:colOff>
      <xdr:row>42</xdr:row>
      <xdr:rowOff>128815</xdr:rowOff>
    </xdr:to>
    <xdr:cxnSp macro="">
      <xdr:nvCxnSpPr>
        <xdr:cNvPr id="387" name="直線コネクタ 386"/>
        <xdr:cNvCxnSpPr/>
      </xdr:nvCxnSpPr>
      <xdr:spPr>
        <a:xfrm flipV="1">
          <a:off x="14401800" y="73021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43</xdr:row>
      <xdr:rowOff>12519</xdr:rowOff>
    </xdr:to>
    <xdr:cxnSp macro="">
      <xdr:nvCxnSpPr>
        <xdr:cNvPr id="390" name="直線コネクタ 389"/>
        <xdr:cNvCxnSpPr/>
      </xdr:nvCxnSpPr>
      <xdr:spPr>
        <a:xfrm flipV="1">
          <a:off x="13512800" y="73297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1" name="フローチャート: 判断 390"/>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2" name="テキスト ボックス 391"/>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2" name="楕円 401"/>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3" name="テキスト ボックス 402"/>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50437</xdr:rowOff>
    </xdr:from>
    <xdr:to>
      <xdr:col>73</xdr:col>
      <xdr:colOff>44450</xdr:colOff>
      <xdr:row>42</xdr:row>
      <xdr:rowOff>152037</xdr:rowOff>
    </xdr:to>
    <xdr:sp macro="" textlink="">
      <xdr:nvSpPr>
        <xdr:cNvPr id="404" name="楕円 403"/>
        <xdr:cNvSpPr/>
      </xdr:nvSpPr>
      <xdr:spPr>
        <a:xfrm>
          <a:off x="15240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136814</xdr:rowOff>
    </xdr:from>
    <xdr:ext cx="762000" cy="259045"/>
    <xdr:sp macro="" textlink="">
      <xdr:nvSpPr>
        <xdr:cNvPr id="405" name="テキスト ボックス 404"/>
        <xdr:cNvSpPr txBox="1"/>
      </xdr:nvSpPr>
      <xdr:spPr>
        <a:xfrm>
          <a:off x="14909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133169</xdr:rowOff>
    </xdr:from>
    <xdr:to>
      <xdr:col>64</xdr:col>
      <xdr:colOff>152400</xdr:colOff>
      <xdr:row>43</xdr:row>
      <xdr:rowOff>63319</xdr:rowOff>
    </xdr:to>
    <xdr:sp macro="" textlink="">
      <xdr:nvSpPr>
        <xdr:cNvPr id="408" name="楕円 407"/>
        <xdr:cNvSpPr/>
      </xdr:nvSpPr>
      <xdr:spPr>
        <a:xfrm>
          <a:off x="13462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48096</xdr:rowOff>
    </xdr:from>
    <xdr:ext cx="762000" cy="259045"/>
    <xdr:sp macro="" textlink="">
      <xdr:nvSpPr>
        <xdr:cNvPr id="409" name="テキスト ボックス 408"/>
        <xdr:cNvSpPr txBox="1"/>
      </xdr:nvSpPr>
      <xdr:spPr>
        <a:xfrm>
          <a:off x="13131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類似団体平均を下回っている。主な要因としては、市営住宅基金残高の増により充当可能基金残高が大きくなっていることが挙げられる。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今後も、新規事業については優先度とニーズを的確に把握したうえで事業選択し、地方債の発行抑制など後年度負担の軽減を図り、健全な財政運営に努める。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40344</xdr:rowOff>
    </xdr:from>
    <xdr:to>
      <xdr:col>68</xdr:col>
      <xdr:colOff>152400</xdr:colOff>
      <xdr:row>14</xdr:row>
      <xdr:rowOff>84582</xdr:rowOff>
    </xdr:to>
    <xdr:cxnSp macro="">
      <xdr:nvCxnSpPr>
        <xdr:cNvPr id="445" name="直線コネクタ 444"/>
        <xdr:cNvCxnSpPr/>
      </xdr:nvCxnSpPr>
      <xdr:spPr>
        <a:xfrm flipV="1">
          <a:off x="13512800" y="244064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7" name="テキスト ボックス 446"/>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50" name="フローチャート: 判断 449"/>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148184</xdr:rowOff>
    </xdr:from>
    <xdr:ext cx="762000" cy="259045"/>
    <xdr:sp macro="" textlink="">
      <xdr:nvSpPr>
        <xdr:cNvPr id="451" name="テキスト ボックス 450"/>
        <xdr:cNvSpPr txBox="1"/>
      </xdr:nvSpPr>
      <xdr:spPr>
        <a:xfrm>
          <a:off x="14020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2" name="フローチャート: 判断 451"/>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3" name="テキスト ボックス 452"/>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154559</xdr:rowOff>
    </xdr:from>
    <xdr:to>
      <xdr:col>77</xdr:col>
      <xdr:colOff>95250</xdr:colOff>
      <xdr:row>14</xdr:row>
      <xdr:rowOff>84709</xdr:rowOff>
    </xdr:to>
    <xdr:sp macro="" textlink="">
      <xdr:nvSpPr>
        <xdr:cNvPr id="459" name="楕円 458"/>
        <xdr:cNvSpPr/>
      </xdr:nvSpPr>
      <xdr:spPr>
        <a:xfrm>
          <a:off x="16129000" y="23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94886</xdr:rowOff>
    </xdr:from>
    <xdr:ext cx="736600" cy="259045"/>
    <xdr:sp macro="" textlink="">
      <xdr:nvSpPr>
        <xdr:cNvPr id="460" name="テキスト ボックス 459"/>
        <xdr:cNvSpPr txBox="1"/>
      </xdr:nvSpPr>
      <xdr:spPr>
        <a:xfrm>
          <a:off x="15798800" y="215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160994</xdr:rowOff>
    </xdr:from>
    <xdr:to>
      <xdr:col>68</xdr:col>
      <xdr:colOff>203200</xdr:colOff>
      <xdr:row>14</xdr:row>
      <xdr:rowOff>91144</xdr:rowOff>
    </xdr:to>
    <xdr:sp macro="" textlink="">
      <xdr:nvSpPr>
        <xdr:cNvPr id="461" name="楕円 460"/>
        <xdr:cNvSpPr/>
      </xdr:nvSpPr>
      <xdr:spPr>
        <a:xfrm>
          <a:off x="14351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101321</xdr:rowOff>
    </xdr:from>
    <xdr:ext cx="762000" cy="259045"/>
    <xdr:sp macro="" textlink="">
      <xdr:nvSpPr>
        <xdr:cNvPr id="462" name="テキスト ボックス 461"/>
        <xdr:cNvSpPr txBox="1"/>
      </xdr:nvSpPr>
      <xdr:spPr>
        <a:xfrm>
          <a:off x="14020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33782</xdr:rowOff>
    </xdr:from>
    <xdr:to>
      <xdr:col>64</xdr:col>
      <xdr:colOff>152400</xdr:colOff>
      <xdr:row>14</xdr:row>
      <xdr:rowOff>135382</xdr:rowOff>
    </xdr:to>
    <xdr:sp macro="" textlink="">
      <xdr:nvSpPr>
        <xdr:cNvPr id="463" name="楕円 462"/>
        <xdr:cNvSpPr/>
      </xdr:nvSpPr>
      <xdr:spPr>
        <a:xfrm>
          <a:off x="13462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145559</xdr:rowOff>
    </xdr:from>
    <xdr:ext cx="762000" cy="259045"/>
    <xdr:sp macro="" textlink="">
      <xdr:nvSpPr>
        <xdr:cNvPr id="464" name="テキスト ボックス 463"/>
        <xdr:cNvSpPr txBox="1"/>
      </xdr:nvSpPr>
      <xdr:spPr>
        <a:xfrm>
          <a:off x="13131800" y="220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一部の道路維持補修業務などを直営で行っているほか、復興事業対応のため、任期付職員を含めた職員数の増により、類似団体と比べ職員数が多いためである。復興事業が続く間は、職員数の大幅な削減は難しいが、今後は可能な業務については民間委託を進める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85090</xdr:rowOff>
    </xdr:to>
    <xdr:cxnSp macro="">
      <xdr:nvCxnSpPr>
        <xdr:cNvPr id="66" name="直線コネクタ 65"/>
        <xdr:cNvCxnSpPr/>
      </xdr:nvCxnSpPr>
      <xdr:spPr>
        <a:xfrm>
          <a:off x="3987800" y="6703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100330</xdr:rowOff>
    </xdr:to>
    <xdr:cxnSp macro="">
      <xdr:nvCxnSpPr>
        <xdr:cNvPr id="69" name="直線コネクタ 68"/>
        <xdr:cNvCxnSpPr/>
      </xdr:nvCxnSpPr>
      <xdr:spPr>
        <a:xfrm flipV="1">
          <a:off x="3098800" y="6703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100330</xdr:rowOff>
    </xdr:to>
    <xdr:cxnSp macro="">
      <xdr:nvCxnSpPr>
        <xdr:cNvPr id="72" name="直線コネクタ 71"/>
        <xdr:cNvCxnSpPr/>
      </xdr:nvCxnSpPr>
      <xdr:spPr>
        <a:xfrm>
          <a:off x="2209800" y="669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107950</xdr:rowOff>
    </xdr:to>
    <xdr:cxnSp macro="">
      <xdr:nvCxnSpPr>
        <xdr:cNvPr id="75" name="直線コネクタ 74"/>
        <xdr:cNvCxnSpPr/>
      </xdr:nvCxnSpPr>
      <xdr:spPr>
        <a:xfrm flipV="1">
          <a:off x="1320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物件費に係る経常収支比率は類似団体平均を下回っている。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これは、道路維持修繕等について直営実施の業務が多いなど、行政サービスの提供形態の違いによるためである。今後は、可能な業務については民間委託を進めていく。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1270</xdr:rowOff>
    </xdr:to>
    <xdr:cxnSp macro="">
      <xdr:nvCxnSpPr>
        <xdr:cNvPr id="127" name="直線コネクタ 126"/>
        <xdr:cNvCxnSpPr/>
      </xdr:nvCxnSpPr>
      <xdr:spPr>
        <a:xfrm>
          <a:off x="15671800" y="2847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30" name="直線コネクタ 129"/>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81280</xdr:rowOff>
    </xdr:to>
    <xdr:cxnSp macro="">
      <xdr:nvCxnSpPr>
        <xdr:cNvPr id="133" name="直線コネクタ 132"/>
        <xdr:cNvCxnSpPr/>
      </xdr:nvCxnSpPr>
      <xdr:spPr>
        <a:xfrm>
          <a:off x="13893800" y="2679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115570</xdr:rowOff>
    </xdr:to>
    <xdr:cxnSp macro="">
      <xdr:nvCxnSpPr>
        <xdr:cNvPr id="136" name="直線コネクタ 135"/>
        <xdr:cNvCxnSpPr/>
      </xdr:nvCxnSpPr>
      <xdr:spPr>
        <a:xfrm flipV="1">
          <a:off x="13004800" y="267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7"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4" name="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今後については、さらに高齢化が進むことによる生活保護費等の増加が予想されるため、引き続き適正な資格審査等により、扶助費の増加抑制に努める。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54</xdr:row>
      <xdr:rowOff>17272</xdr:rowOff>
    </xdr:to>
    <xdr:cxnSp macro="">
      <xdr:nvCxnSpPr>
        <xdr:cNvPr id="186" name="直線コネクタ 185"/>
        <xdr:cNvCxnSpPr/>
      </xdr:nvCxnSpPr>
      <xdr:spPr>
        <a:xfrm>
          <a:off x="3987800" y="9257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53</xdr:row>
      <xdr:rowOff>170434</xdr:rowOff>
    </xdr:to>
    <xdr:cxnSp macro="">
      <xdr:nvCxnSpPr>
        <xdr:cNvPr id="189" name="直線コネクタ 188"/>
        <xdr:cNvCxnSpPr/>
      </xdr:nvCxnSpPr>
      <xdr:spPr>
        <a:xfrm>
          <a:off x="3098800" y="9202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88138</xdr:rowOff>
    </xdr:from>
    <xdr:to>
      <xdr:col>15</xdr:col>
      <xdr:colOff>98425</xdr:colOff>
      <xdr:row>53</xdr:row>
      <xdr:rowOff>115570</xdr:rowOff>
    </xdr:to>
    <xdr:cxnSp macro="">
      <xdr:nvCxnSpPr>
        <xdr:cNvPr id="192" name="直線コネクタ 191"/>
        <xdr:cNvCxnSpPr/>
      </xdr:nvCxnSpPr>
      <xdr:spPr>
        <a:xfrm>
          <a:off x="2209800" y="9174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88138</xdr:rowOff>
    </xdr:from>
    <xdr:to>
      <xdr:col>11</xdr:col>
      <xdr:colOff>9525</xdr:colOff>
      <xdr:row>53</xdr:row>
      <xdr:rowOff>115570</xdr:rowOff>
    </xdr:to>
    <xdr:cxnSp macro="">
      <xdr:nvCxnSpPr>
        <xdr:cNvPr id="195" name="直線コネクタ 194"/>
        <xdr:cNvCxnSpPr/>
      </xdr:nvCxnSpPr>
      <xdr:spPr>
        <a:xfrm flipV="1">
          <a:off x="1320800" y="9174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137922</xdr:rowOff>
    </xdr:from>
    <xdr:to>
      <xdr:col>24</xdr:col>
      <xdr:colOff>76200</xdr:colOff>
      <xdr:row>54</xdr:row>
      <xdr:rowOff>68072</xdr:rowOff>
    </xdr:to>
    <xdr:sp macro="" textlink="">
      <xdr:nvSpPr>
        <xdr:cNvPr id="205" name="楕円 204"/>
        <xdr:cNvSpPr/>
      </xdr:nvSpPr>
      <xdr:spPr>
        <a:xfrm>
          <a:off x="47752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46499</xdr:rowOff>
    </xdr:from>
    <xdr:ext cx="762000" cy="259045"/>
    <xdr:sp macro="" textlink="">
      <xdr:nvSpPr>
        <xdr:cNvPr id="206" name="扶助費該当値テキスト"/>
        <xdr:cNvSpPr txBox="1"/>
      </xdr:nvSpPr>
      <xdr:spPr>
        <a:xfrm>
          <a:off x="4914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119634</xdr:rowOff>
    </xdr:from>
    <xdr:to>
      <xdr:col>20</xdr:col>
      <xdr:colOff>38100</xdr:colOff>
      <xdr:row>54</xdr:row>
      <xdr:rowOff>49784</xdr:rowOff>
    </xdr:to>
    <xdr:sp macro="" textlink="">
      <xdr:nvSpPr>
        <xdr:cNvPr id="207" name="楕円 206"/>
        <xdr:cNvSpPr/>
      </xdr:nvSpPr>
      <xdr:spPr>
        <a:xfrm>
          <a:off x="3937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59961</xdr:rowOff>
    </xdr:from>
    <xdr:ext cx="736600" cy="259045"/>
    <xdr:sp macro="" textlink="">
      <xdr:nvSpPr>
        <xdr:cNvPr id="208" name="テキスト ボックス 207"/>
        <xdr:cNvSpPr txBox="1"/>
      </xdr:nvSpPr>
      <xdr:spPr>
        <a:xfrm>
          <a:off x="3606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64770</xdr:rowOff>
    </xdr:from>
    <xdr:to>
      <xdr:col>15</xdr:col>
      <xdr:colOff>149225</xdr:colOff>
      <xdr:row>53</xdr:row>
      <xdr:rowOff>166370</xdr:rowOff>
    </xdr:to>
    <xdr:sp macro="" textlink="">
      <xdr:nvSpPr>
        <xdr:cNvPr id="209" name="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5097</xdr:rowOff>
    </xdr:from>
    <xdr:ext cx="762000" cy="259045"/>
    <xdr:sp macro="" textlink="">
      <xdr:nvSpPr>
        <xdr:cNvPr id="210" name="テキスト ボックス 209"/>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37338</xdr:rowOff>
    </xdr:from>
    <xdr:to>
      <xdr:col>11</xdr:col>
      <xdr:colOff>60325</xdr:colOff>
      <xdr:row>53</xdr:row>
      <xdr:rowOff>138938</xdr:rowOff>
    </xdr:to>
    <xdr:sp macro="" textlink="">
      <xdr:nvSpPr>
        <xdr:cNvPr id="211" name="楕円 210"/>
        <xdr:cNvSpPr/>
      </xdr:nvSpPr>
      <xdr:spPr>
        <a:xfrm>
          <a:off x="2159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149115</xdr:rowOff>
    </xdr:from>
    <xdr:ext cx="762000" cy="259045"/>
    <xdr:sp macro="" textlink="">
      <xdr:nvSpPr>
        <xdr:cNvPr id="212" name="テキスト ボックス 211"/>
        <xdr:cNvSpPr txBox="1"/>
      </xdr:nvSpPr>
      <xdr:spPr>
        <a:xfrm>
          <a:off x="1828800" y="88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3" name="楕円 212"/>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5097</xdr:rowOff>
    </xdr:from>
    <xdr:ext cx="762000" cy="259045"/>
    <xdr:sp macro="" textlink="">
      <xdr:nvSpPr>
        <xdr:cNvPr id="214" name="テキスト ボックス 213"/>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その他に係る経常収支比率は類似団体平均を上回っているのは、繰出金が主な要因である。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これは、魚市場特別会計があることや下水道事業に対する繰出金が増加傾向にあることが影響している。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普通会計の繰出金による負担が過大とならないよう、各事業についてより健全な運営に努める。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50800</xdr:rowOff>
    </xdr:to>
    <xdr:cxnSp macro="">
      <xdr:nvCxnSpPr>
        <xdr:cNvPr id="247" name="直線コネクタ 246"/>
        <xdr:cNvCxnSpPr/>
      </xdr:nvCxnSpPr>
      <xdr:spPr>
        <a:xfrm>
          <a:off x="15671800" y="10253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161290</xdr:rowOff>
    </xdr:to>
    <xdr:cxnSp macro="">
      <xdr:nvCxnSpPr>
        <xdr:cNvPr id="250" name="直線コネクタ 249"/>
        <xdr:cNvCxnSpPr/>
      </xdr:nvCxnSpPr>
      <xdr:spPr>
        <a:xfrm flipV="1">
          <a:off x="14782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161290</xdr:rowOff>
    </xdr:to>
    <xdr:cxnSp macro="">
      <xdr:nvCxnSpPr>
        <xdr:cNvPr id="253" name="直線コネクタ 252"/>
        <xdr:cNvCxnSpPr/>
      </xdr:nvCxnSpPr>
      <xdr:spPr>
        <a:xfrm>
          <a:off x="13893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85090</xdr:rowOff>
    </xdr:to>
    <xdr:cxnSp macro="">
      <xdr:nvCxnSpPr>
        <xdr:cNvPr id="256" name="直線コネクタ 255"/>
        <xdr:cNvCxnSpPr/>
      </xdr:nvCxnSpPr>
      <xdr:spPr>
        <a:xfrm>
          <a:off x="13004800" y="1014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8" name="テキスト ボックス 257"/>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6" name="楕円 26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67" name="その他該当値テキスト"/>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8" name="楕円 267"/>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9" name="テキスト ボックス 268"/>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0" name="楕円 269"/>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1" name="テキスト ボックス 270"/>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2" name="楕円 271"/>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3" name="テキスト ボックス 272"/>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4" name="楕円 273"/>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5" name="テキスト ボックス 274"/>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これは、一部事務組合への負担金、水道事業会計や病院事業会計等の公営企業会計への補助金等が多いためである。今後は、企業会計の更なる経営改善に取り組み、補助費等の削減に努める。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74422</xdr:rowOff>
    </xdr:to>
    <xdr:cxnSp macro="">
      <xdr:nvCxnSpPr>
        <xdr:cNvPr id="305" name="直線コネクタ 304"/>
        <xdr:cNvCxnSpPr/>
      </xdr:nvCxnSpPr>
      <xdr:spPr>
        <a:xfrm>
          <a:off x="15671800" y="6363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19558</xdr:rowOff>
    </xdr:to>
    <xdr:cxnSp macro="">
      <xdr:nvCxnSpPr>
        <xdr:cNvPr id="308" name="直線コネクタ 307"/>
        <xdr:cNvCxnSpPr/>
      </xdr:nvCxnSpPr>
      <xdr:spPr>
        <a:xfrm>
          <a:off x="14782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1" name="直線コネクタ 310"/>
        <xdr:cNvCxnSpPr/>
      </xdr:nvCxnSpPr>
      <xdr:spPr>
        <a:xfrm>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136144</xdr:rowOff>
    </xdr:to>
    <xdr:cxnSp macro="">
      <xdr:nvCxnSpPr>
        <xdr:cNvPr id="314" name="直線コネクタ 313"/>
        <xdr:cNvCxnSpPr/>
      </xdr:nvCxnSpPr>
      <xdr:spPr>
        <a:xfrm flipV="1">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6" name="テキスト ボックス 31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4" name="楕円 323"/>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5"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7" name="テキスト ボックス 326"/>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1" name="テキスト ボックス 330"/>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2" name="楕円 331"/>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3" name="テキスト ボックス 332"/>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公債費に係る経常収支比率は、類似団体平均を下回っている。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今後実施する事業については優先度を明確化し、地方債の新規発行の抑制に努める。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97282</xdr:rowOff>
    </xdr:to>
    <xdr:cxnSp macro="">
      <xdr:nvCxnSpPr>
        <xdr:cNvPr id="363" name="直線コネクタ 362"/>
        <xdr:cNvCxnSpPr/>
      </xdr:nvCxnSpPr>
      <xdr:spPr>
        <a:xfrm flipV="1">
          <a:off x="3987800" y="132897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124713</xdr:rowOff>
    </xdr:to>
    <xdr:cxnSp macro="">
      <xdr:nvCxnSpPr>
        <xdr:cNvPr id="366" name="直線コネクタ 365"/>
        <xdr:cNvCxnSpPr/>
      </xdr:nvCxnSpPr>
      <xdr:spPr>
        <a:xfrm flipV="1">
          <a:off x="3098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152146</xdr:rowOff>
    </xdr:to>
    <xdr:cxnSp macro="">
      <xdr:nvCxnSpPr>
        <xdr:cNvPr id="369" name="直線コネクタ 368"/>
        <xdr:cNvCxnSpPr/>
      </xdr:nvCxnSpPr>
      <xdr:spPr>
        <a:xfrm flipV="1">
          <a:off x="2209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12700</xdr:rowOff>
    </xdr:to>
    <xdr:cxnSp macro="">
      <xdr:nvCxnSpPr>
        <xdr:cNvPr id="372" name="直線コネクタ 371"/>
        <xdr:cNvCxnSpPr/>
      </xdr:nvCxnSpPr>
      <xdr:spPr>
        <a:xfrm flipV="1">
          <a:off x="1320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2" name="楕円 381"/>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3"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4" name="楕円 383"/>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5" name="テキスト ボックス 384"/>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6" name="楕円 385"/>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7" name="テキスト ボックス 386"/>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9" name="テキスト ボックス 388"/>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0" name="楕円 38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1" name="テキスト ボックス 390"/>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これは、人件費及び繰出金の比率が高いためである。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今後は、可能な業務について民間委託を進め、人件費の抑制に努める。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また、保険事業会計においては、予防事業による給付費の縮減や事務的経費の削減に努めるなど、繰出金による負担が過大とならないよう、各事業についてより健全な運営に努める。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65278</xdr:rowOff>
    </xdr:from>
    <xdr:to>
      <xdr:col>82</xdr:col>
      <xdr:colOff>107950</xdr:colOff>
      <xdr:row>80</xdr:row>
      <xdr:rowOff>90424</xdr:rowOff>
    </xdr:to>
    <xdr:cxnSp macro="">
      <xdr:nvCxnSpPr>
        <xdr:cNvPr id="422" name="直線コネクタ 421"/>
        <xdr:cNvCxnSpPr/>
      </xdr:nvCxnSpPr>
      <xdr:spPr>
        <a:xfrm>
          <a:off x="15671800" y="1360982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65278</xdr:rowOff>
    </xdr:to>
    <xdr:cxnSp macro="">
      <xdr:nvCxnSpPr>
        <xdr:cNvPr id="425" name="直線コネクタ 424"/>
        <xdr:cNvCxnSpPr/>
      </xdr:nvCxnSpPr>
      <xdr:spPr>
        <a:xfrm>
          <a:off x="14782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79</xdr:row>
      <xdr:rowOff>42418</xdr:rowOff>
    </xdr:to>
    <xdr:cxnSp macro="">
      <xdr:nvCxnSpPr>
        <xdr:cNvPr id="428" name="直線コネクタ 427"/>
        <xdr:cNvCxnSpPr/>
      </xdr:nvCxnSpPr>
      <xdr:spPr>
        <a:xfrm>
          <a:off x="13893800" y="13367513"/>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49276</xdr:rowOff>
    </xdr:to>
    <xdr:cxnSp macro="">
      <xdr:nvCxnSpPr>
        <xdr:cNvPr id="431" name="直線コネクタ 430"/>
        <xdr:cNvCxnSpPr/>
      </xdr:nvCxnSpPr>
      <xdr:spPr>
        <a:xfrm flipV="1">
          <a:off x="13004800" y="133675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3" name="テキスト ボックス 43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41" name="楕円 440"/>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11701</xdr:rowOff>
    </xdr:from>
    <xdr:ext cx="762000" cy="259045"/>
    <xdr:sp macro="" textlink="">
      <xdr:nvSpPr>
        <xdr:cNvPr id="442" name="公債費以外該当値テキスト"/>
        <xdr:cNvSpPr txBox="1"/>
      </xdr:nvSpPr>
      <xdr:spPr>
        <a:xfrm>
          <a:off x="165989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43" name="楕円 44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44" name="テキスト ボックス 44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45" name="楕円 444"/>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46" name="テキスト ボックス 445"/>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47" name="楕円 446"/>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48" name="テキスト ボックス 447"/>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9" name="楕円 448"/>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0" name="テキスト ボックス 449"/>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44094</xdr:rowOff>
    </xdr:from>
    <xdr:to>
      <xdr:col>29</xdr:col>
      <xdr:colOff>127000</xdr:colOff>
      <xdr:row>12</xdr:row>
      <xdr:rowOff>142703</xdr:rowOff>
    </xdr:to>
    <xdr:cxnSp macro="">
      <xdr:nvCxnSpPr>
        <xdr:cNvPr id="52" name="直線コネクタ 51"/>
        <xdr:cNvCxnSpPr/>
      </xdr:nvCxnSpPr>
      <xdr:spPr bwMode="auto">
        <a:xfrm flipV="1">
          <a:off x="5003800" y="2149119"/>
          <a:ext cx="647700" cy="98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142703</xdr:rowOff>
    </xdr:from>
    <xdr:to>
      <xdr:col>26</xdr:col>
      <xdr:colOff>50800</xdr:colOff>
      <xdr:row>13</xdr:row>
      <xdr:rowOff>24076</xdr:rowOff>
    </xdr:to>
    <xdr:cxnSp macro="">
      <xdr:nvCxnSpPr>
        <xdr:cNvPr id="55" name="直線コネクタ 54"/>
        <xdr:cNvCxnSpPr/>
      </xdr:nvCxnSpPr>
      <xdr:spPr bwMode="auto">
        <a:xfrm flipV="1">
          <a:off x="4305300" y="2247728"/>
          <a:ext cx="6985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163309</xdr:rowOff>
    </xdr:from>
    <xdr:to>
      <xdr:col>22</xdr:col>
      <xdr:colOff>114300</xdr:colOff>
      <xdr:row>13</xdr:row>
      <xdr:rowOff>24076</xdr:rowOff>
    </xdr:to>
    <xdr:cxnSp macro="">
      <xdr:nvCxnSpPr>
        <xdr:cNvPr id="58" name="直線コネクタ 57"/>
        <xdr:cNvCxnSpPr/>
      </xdr:nvCxnSpPr>
      <xdr:spPr bwMode="auto">
        <a:xfrm>
          <a:off x="3606800" y="2268334"/>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163309</xdr:rowOff>
    </xdr:from>
    <xdr:to>
      <xdr:col>18</xdr:col>
      <xdr:colOff>177800</xdr:colOff>
      <xdr:row>13</xdr:row>
      <xdr:rowOff>117099</xdr:rowOff>
    </xdr:to>
    <xdr:cxnSp macro="">
      <xdr:nvCxnSpPr>
        <xdr:cNvPr id="61" name="直線コネクタ 60"/>
        <xdr:cNvCxnSpPr/>
      </xdr:nvCxnSpPr>
      <xdr:spPr bwMode="auto">
        <a:xfrm flipV="1">
          <a:off x="2908300" y="2268334"/>
          <a:ext cx="698500" cy="12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164744</xdr:rowOff>
    </xdr:from>
    <xdr:to>
      <xdr:col>29</xdr:col>
      <xdr:colOff>177800</xdr:colOff>
      <xdr:row>12</xdr:row>
      <xdr:rowOff>94894</xdr:rowOff>
    </xdr:to>
    <xdr:sp macro="" textlink="">
      <xdr:nvSpPr>
        <xdr:cNvPr id="71" name="楕円 70"/>
        <xdr:cNvSpPr/>
      </xdr:nvSpPr>
      <xdr:spPr bwMode="auto">
        <a:xfrm>
          <a:off x="5600700" y="2098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111421</xdr:rowOff>
    </xdr:from>
    <xdr:ext cx="762000" cy="259045"/>
    <xdr:sp macro="" textlink="">
      <xdr:nvSpPr>
        <xdr:cNvPr id="72" name="人口1人当たり決算額の推移該当値テキスト130"/>
        <xdr:cNvSpPr txBox="1"/>
      </xdr:nvSpPr>
      <xdr:spPr>
        <a:xfrm>
          <a:off x="5740400" y="204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91903</xdr:rowOff>
    </xdr:from>
    <xdr:to>
      <xdr:col>26</xdr:col>
      <xdr:colOff>101600</xdr:colOff>
      <xdr:row>13</xdr:row>
      <xdr:rowOff>22053</xdr:rowOff>
    </xdr:to>
    <xdr:sp macro="" textlink="">
      <xdr:nvSpPr>
        <xdr:cNvPr id="73" name="楕円 72"/>
        <xdr:cNvSpPr/>
      </xdr:nvSpPr>
      <xdr:spPr bwMode="auto">
        <a:xfrm>
          <a:off x="4953000" y="219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32230</xdr:rowOff>
    </xdr:from>
    <xdr:ext cx="736600" cy="259045"/>
    <xdr:sp macro="" textlink="">
      <xdr:nvSpPr>
        <xdr:cNvPr id="74" name="テキスト ボックス 73"/>
        <xdr:cNvSpPr txBox="1"/>
      </xdr:nvSpPr>
      <xdr:spPr>
        <a:xfrm>
          <a:off x="4622800" y="19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144726</xdr:rowOff>
    </xdr:from>
    <xdr:to>
      <xdr:col>22</xdr:col>
      <xdr:colOff>165100</xdr:colOff>
      <xdr:row>13</xdr:row>
      <xdr:rowOff>74876</xdr:rowOff>
    </xdr:to>
    <xdr:sp macro="" textlink="">
      <xdr:nvSpPr>
        <xdr:cNvPr id="75" name="楕円 74"/>
        <xdr:cNvSpPr/>
      </xdr:nvSpPr>
      <xdr:spPr bwMode="auto">
        <a:xfrm>
          <a:off x="4254500" y="224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85053</xdr:rowOff>
    </xdr:from>
    <xdr:ext cx="762000" cy="259045"/>
    <xdr:sp macro="" textlink="">
      <xdr:nvSpPr>
        <xdr:cNvPr id="76" name="テキスト ボックス 75"/>
        <xdr:cNvSpPr txBox="1"/>
      </xdr:nvSpPr>
      <xdr:spPr>
        <a:xfrm>
          <a:off x="3924300" y="201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112509</xdr:rowOff>
    </xdr:from>
    <xdr:to>
      <xdr:col>19</xdr:col>
      <xdr:colOff>38100</xdr:colOff>
      <xdr:row>13</xdr:row>
      <xdr:rowOff>42659</xdr:rowOff>
    </xdr:to>
    <xdr:sp macro="" textlink="">
      <xdr:nvSpPr>
        <xdr:cNvPr id="77" name="楕円 76"/>
        <xdr:cNvSpPr/>
      </xdr:nvSpPr>
      <xdr:spPr bwMode="auto">
        <a:xfrm>
          <a:off x="3556000" y="221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52836</xdr:rowOff>
    </xdr:from>
    <xdr:ext cx="762000" cy="259045"/>
    <xdr:sp macro="" textlink="">
      <xdr:nvSpPr>
        <xdr:cNvPr id="78" name="テキスト ボックス 77"/>
        <xdr:cNvSpPr txBox="1"/>
      </xdr:nvSpPr>
      <xdr:spPr>
        <a:xfrm>
          <a:off x="3225800" y="198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66299</xdr:rowOff>
    </xdr:from>
    <xdr:to>
      <xdr:col>15</xdr:col>
      <xdr:colOff>101600</xdr:colOff>
      <xdr:row>13</xdr:row>
      <xdr:rowOff>167899</xdr:rowOff>
    </xdr:to>
    <xdr:sp macro="" textlink="">
      <xdr:nvSpPr>
        <xdr:cNvPr id="79" name="楕円 78"/>
        <xdr:cNvSpPr/>
      </xdr:nvSpPr>
      <xdr:spPr bwMode="auto">
        <a:xfrm>
          <a:off x="2857500" y="23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6626</xdr:rowOff>
    </xdr:from>
    <xdr:ext cx="762000" cy="259045"/>
    <xdr:sp macro="" textlink="">
      <xdr:nvSpPr>
        <xdr:cNvPr id="80" name="テキスト ボックス 79"/>
        <xdr:cNvSpPr txBox="1"/>
      </xdr:nvSpPr>
      <xdr:spPr>
        <a:xfrm>
          <a:off x="2527300" y="21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252502</xdr:rowOff>
    </xdr:from>
    <xdr:to>
      <xdr:col>29</xdr:col>
      <xdr:colOff>127000</xdr:colOff>
      <xdr:row>34</xdr:row>
      <xdr:rowOff>253057</xdr:rowOff>
    </xdr:to>
    <xdr:cxnSp macro="">
      <xdr:nvCxnSpPr>
        <xdr:cNvPr id="115" name="直線コネクタ 114"/>
        <xdr:cNvCxnSpPr/>
      </xdr:nvCxnSpPr>
      <xdr:spPr bwMode="auto">
        <a:xfrm>
          <a:off x="5003800" y="6519952"/>
          <a:ext cx="6477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101397</xdr:rowOff>
    </xdr:from>
    <xdr:to>
      <xdr:col>26</xdr:col>
      <xdr:colOff>50800</xdr:colOff>
      <xdr:row>34</xdr:row>
      <xdr:rowOff>252502</xdr:rowOff>
    </xdr:to>
    <xdr:cxnSp macro="">
      <xdr:nvCxnSpPr>
        <xdr:cNvPr id="118" name="直線コネクタ 117"/>
        <xdr:cNvCxnSpPr/>
      </xdr:nvCxnSpPr>
      <xdr:spPr bwMode="auto">
        <a:xfrm>
          <a:off x="4305300" y="6368847"/>
          <a:ext cx="698500" cy="15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341166</xdr:rowOff>
    </xdr:from>
    <xdr:to>
      <xdr:col>22</xdr:col>
      <xdr:colOff>114300</xdr:colOff>
      <xdr:row>34</xdr:row>
      <xdr:rowOff>101397</xdr:rowOff>
    </xdr:to>
    <xdr:cxnSp macro="">
      <xdr:nvCxnSpPr>
        <xdr:cNvPr id="121" name="直線コネクタ 120"/>
        <xdr:cNvCxnSpPr/>
      </xdr:nvCxnSpPr>
      <xdr:spPr bwMode="auto">
        <a:xfrm>
          <a:off x="3606800" y="6265716"/>
          <a:ext cx="698500" cy="10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341166</xdr:rowOff>
    </xdr:from>
    <xdr:to>
      <xdr:col>18</xdr:col>
      <xdr:colOff>177800</xdr:colOff>
      <xdr:row>34</xdr:row>
      <xdr:rowOff>111488</xdr:rowOff>
    </xdr:to>
    <xdr:cxnSp macro="">
      <xdr:nvCxnSpPr>
        <xdr:cNvPr id="124" name="直線コネクタ 123"/>
        <xdr:cNvCxnSpPr/>
      </xdr:nvCxnSpPr>
      <xdr:spPr bwMode="auto">
        <a:xfrm flipV="1">
          <a:off x="2908300" y="6265716"/>
          <a:ext cx="698500" cy="11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6" name="テキスト ボックス 125"/>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202257</xdr:rowOff>
    </xdr:from>
    <xdr:to>
      <xdr:col>29</xdr:col>
      <xdr:colOff>177800</xdr:colOff>
      <xdr:row>34</xdr:row>
      <xdr:rowOff>303857</xdr:rowOff>
    </xdr:to>
    <xdr:sp macro="" textlink="">
      <xdr:nvSpPr>
        <xdr:cNvPr id="134" name="楕円 133"/>
        <xdr:cNvSpPr/>
      </xdr:nvSpPr>
      <xdr:spPr bwMode="auto">
        <a:xfrm>
          <a:off x="5600700" y="646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47334</xdr:rowOff>
    </xdr:from>
    <xdr:ext cx="762000" cy="259045"/>
    <xdr:sp macro="" textlink="">
      <xdr:nvSpPr>
        <xdr:cNvPr id="135" name="人口1人当たり決算額の推移該当値テキスト445"/>
        <xdr:cNvSpPr txBox="1"/>
      </xdr:nvSpPr>
      <xdr:spPr>
        <a:xfrm>
          <a:off x="5740400" y="631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201701</xdr:rowOff>
    </xdr:from>
    <xdr:to>
      <xdr:col>26</xdr:col>
      <xdr:colOff>101600</xdr:colOff>
      <xdr:row>34</xdr:row>
      <xdr:rowOff>303301</xdr:rowOff>
    </xdr:to>
    <xdr:sp macro="" textlink="">
      <xdr:nvSpPr>
        <xdr:cNvPr id="136" name="楕円 135"/>
        <xdr:cNvSpPr/>
      </xdr:nvSpPr>
      <xdr:spPr bwMode="auto">
        <a:xfrm>
          <a:off x="4953000" y="646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313478</xdr:rowOff>
    </xdr:from>
    <xdr:ext cx="736600" cy="259045"/>
    <xdr:sp macro="" textlink="">
      <xdr:nvSpPr>
        <xdr:cNvPr id="137" name="テキスト ボックス 136"/>
        <xdr:cNvSpPr txBox="1"/>
      </xdr:nvSpPr>
      <xdr:spPr>
        <a:xfrm>
          <a:off x="4622800" y="623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50597</xdr:rowOff>
    </xdr:from>
    <xdr:to>
      <xdr:col>22</xdr:col>
      <xdr:colOff>165100</xdr:colOff>
      <xdr:row>34</xdr:row>
      <xdr:rowOff>152197</xdr:rowOff>
    </xdr:to>
    <xdr:sp macro="" textlink="">
      <xdr:nvSpPr>
        <xdr:cNvPr id="138" name="楕円 137"/>
        <xdr:cNvSpPr/>
      </xdr:nvSpPr>
      <xdr:spPr bwMode="auto">
        <a:xfrm>
          <a:off x="4254500" y="6318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162374</xdr:rowOff>
    </xdr:from>
    <xdr:ext cx="762000" cy="259045"/>
    <xdr:sp macro="" textlink="">
      <xdr:nvSpPr>
        <xdr:cNvPr id="139" name="テキスト ボックス 138"/>
        <xdr:cNvSpPr txBox="1"/>
      </xdr:nvSpPr>
      <xdr:spPr>
        <a:xfrm>
          <a:off x="3924300" y="608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290366</xdr:rowOff>
    </xdr:from>
    <xdr:to>
      <xdr:col>19</xdr:col>
      <xdr:colOff>38100</xdr:colOff>
      <xdr:row>34</xdr:row>
      <xdr:rowOff>49066</xdr:rowOff>
    </xdr:to>
    <xdr:sp macro="" textlink="">
      <xdr:nvSpPr>
        <xdr:cNvPr id="140" name="楕円 139"/>
        <xdr:cNvSpPr/>
      </xdr:nvSpPr>
      <xdr:spPr bwMode="auto">
        <a:xfrm>
          <a:off x="3556000" y="621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59243</xdr:rowOff>
    </xdr:from>
    <xdr:ext cx="762000" cy="259045"/>
    <xdr:sp macro="" textlink="">
      <xdr:nvSpPr>
        <xdr:cNvPr id="141" name="テキスト ボックス 140"/>
        <xdr:cNvSpPr txBox="1"/>
      </xdr:nvSpPr>
      <xdr:spPr>
        <a:xfrm>
          <a:off x="3225800" y="59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60688</xdr:rowOff>
    </xdr:from>
    <xdr:to>
      <xdr:col>15</xdr:col>
      <xdr:colOff>101600</xdr:colOff>
      <xdr:row>34</xdr:row>
      <xdr:rowOff>162288</xdr:rowOff>
    </xdr:to>
    <xdr:sp macro="" textlink="">
      <xdr:nvSpPr>
        <xdr:cNvPr id="142" name="楕円 141"/>
        <xdr:cNvSpPr/>
      </xdr:nvSpPr>
      <xdr:spPr bwMode="auto">
        <a:xfrm>
          <a:off x="2857500" y="632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172465</xdr:rowOff>
    </xdr:from>
    <xdr:ext cx="762000" cy="259045"/>
    <xdr:sp macro="" textlink="">
      <xdr:nvSpPr>
        <xdr:cNvPr id="143" name="テキスト ボックス 142"/>
        <xdr:cNvSpPr txBox="1"/>
      </xdr:nvSpPr>
      <xdr:spPr>
        <a:xfrm>
          <a:off x="2527300" y="609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104816</xdr:rowOff>
    </xdr:from>
    <xdr:to>
      <xdr:col>24</xdr:col>
      <xdr:colOff>63500</xdr:colOff>
      <xdr:row>31</xdr:row>
      <xdr:rowOff>24463</xdr:rowOff>
    </xdr:to>
    <xdr:cxnSp macro="">
      <xdr:nvCxnSpPr>
        <xdr:cNvPr id="59" name="直線コネクタ 58"/>
        <xdr:cNvCxnSpPr/>
      </xdr:nvCxnSpPr>
      <xdr:spPr>
        <a:xfrm flipV="1">
          <a:off x="3797300" y="5248316"/>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24463</xdr:rowOff>
    </xdr:from>
    <xdr:to>
      <xdr:col>19</xdr:col>
      <xdr:colOff>177800</xdr:colOff>
      <xdr:row>31</xdr:row>
      <xdr:rowOff>150924</xdr:rowOff>
    </xdr:to>
    <xdr:cxnSp macro="">
      <xdr:nvCxnSpPr>
        <xdr:cNvPr id="62" name="直線コネクタ 61"/>
        <xdr:cNvCxnSpPr/>
      </xdr:nvCxnSpPr>
      <xdr:spPr>
        <a:xfrm flipV="1">
          <a:off x="2908300" y="5339413"/>
          <a:ext cx="889000" cy="1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74435</xdr:rowOff>
    </xdr:from>
    <xdr:to>
      <xdr:col>15</xdr:col>
      <xdr:colOff>50800</xdr:colOff>
      <xdr:row>31</xdr:row>
      <xdr:rowOff>150924</xdr:rowOff>
    </xdr:to>
    <xdr:cxnSp macro="">
      <xdr:nvCxnSpPr>
        <xdr:cNvPr id="65" name="直線コネクタ 64"/>
        <xdr:cNvCxnSpPr/>
      </xdr:nvCxnSpPr>
      <xdr:spPr>
        <a:xfrm>
          <a:off x="2019300" y="5389385"/>
          <a:ext cx="8890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74435</xdr:rowOff>
    </xdr:from>
    <xdr:to>
      <xdr:col>10</xdr:col>
      <xdr:colOff>114300</xdr:colOff>
      <xdr:row>32</xdr:row>
      <xdr:rowOff>40693</xdr:rowOff>
    </xdr:to>
    <xdr:cxnSp macro="">
      <xdr:nvCxnSpPr>
        <xdr:cNvPr id="68" name="直線コネクタ 67"/>
        <xdr:cNvCxnSpPr/>
      </xdr:nvCxnSpPr>
      <xdr:spPr>
        <a:xfrm flipV="1">
          <a:off x="1130300" y="5389385"/>
          <a:ext cx="8890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54016</xdr:rowOff>
    </xdr:from>
    <xdr:to>
      <xdr:col>24</xdr:col>
      <xdr:colOff>114300</xdr:colOff>
      <xdr:row>30</xdr:row>
      <xdr:rowOff>155616</xdr:rowOff>
    </xdr:to>
    <xdr:sp macro="" textlink="">
      <xdr:nvSpPr>
        <xdr:cNvPr id="78" name="楕円 77"/>
        <xdr:cNvSpPr/>
      </xdr:nvSpPr>
      <xdr:spPr>
        <a:xfrm>
          <a:off x="45847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7043</xdr:rowOff>
    </xdr:from>
    <xdr:ext cx="599010" cy="259045"/>
    <xdr:sp macro="" textlink="">
      <xdr:nvSpPr>
        <xdr:cNvPr id="79" name="人件費該当値テキスト"/>
        <xdr:cNvSpPr txBox="1"/>
      </xdr:nvSpPr>
      <xdr:spPr>
        <a:xfrm>
          <a:off x="4686300" y="515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145113</xdr:rowOff>
    </xdr:from>
    <xdr:to>
      <xdr:col>20</xdr:col>
      <xdr:colOff>38100</xdr:colOff>
      <xdr:row>31</xdr:row>
      <xdr:rowOff>75263</xdr:rowOff>
    </xdr:to>
    <xdr:sp macro="" textlink="">
      <xdr:nvSpPr>
        <xdr:cNvPr id="80" name="楕円 79"/>
        <xdr:cNvSpPr/>
      </xdr:nvSpPr>
      <xdr:spPr>
        <a:xfrm>
          <a:off x="3746500" y="52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91790</xdr:rowOff>
    </xdr:from>
    <xdr:ext cx="534377" cy="259045"/>
    <xdr:sp macro="" textlink="">
      <xdr:nvSpPr>
        <xdr:cNvPr id="81" name="テキスト ボックス 80"/>
        <xdr:cNvSpPr txBox="1"/>
      </xdr:nvSpPr>
      <xdr:spPr>
        <a:xfrm>
          <a:off x="3530111" y="50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100124</xdr:rowOff>
    </xdr:from>
    <xdr:to>
      <xdr:col>15</xdr:col>
      <xdr:colOff>101600</xdr:colOff>
      <xdr:row>32</xdr:row>
      <xdr:rowOff>30274</xdr:rowOff>
    </xdr:to>
    <xdr:sp macro="" textlink="">
      <xdr:nvSpPr>
        <xdr:cNvPr id="82" name="楕円 81"/>
        <xdr:cNvSpPr/>
      </xdr:nvSpPr>
      <xdr:spPr>
        <a:xfrm>
          <a:off x="2857500" y="54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46801</xdr:rowOff>
    </xdr:from>
    <xdr:ext cx="534377" cy="259045"/>
    <xdr:sp macro="" textlink="">
      <xdr:nvSpPr>
        <xdr:cNvPr id="83" name="テキスト ボックス 82"/>
        <xdr:cNvSpPr txBox="1"/>
      </xdr:nvSpPr>
      <xdr:spPr>
        <a:xfrm>
          <a:off x="2641111" y="51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23635</xdr:rowOff>
    </xdr:from>
    <xdr:to>
      <xdr:col>10</xdr:col>
      <xdr:colOff>165100</xdr:colOff>
      <xdr:row>31</xdr:row>
      <xdr:rowOff>125235</xdr:rowOff>
    </xdr:to>
    <xdr:sp macro="" textlink="">
      <xdr:nvSpPr>
        <xdr:cNvPr id="84" name="楕円 83"/>
        <xdr:cNvSpPr/>
      </xdr:nvSpPr>
      <xdr:spPr>
        <a:xfrm>
          <a:off x="1968500" y="533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141762</xdr:rowOff>
    </xdr:from>
    <xdr:ext cx="534377" cy="259045"/>
    <xdr:sp macro="" textlink="">
      <xdr:nvSpPr>
        <xdr:cNvPr id="85" name="テキスト ボックス 84"/>
        <xdr:cNvSpPr txBox="1"/>
      </xdr:nvSpPr>
      <xdr:spPr>
        <a:xfrm>
          <a:off x="1752111" y="51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161343</xdr:rowOff>
    </xdr:from>
    <xdr:to>
      <xdr:col>6</xdr:col>
      <xdr:colOff>38100</xdr:colOff>
      <xdr:row>32</xdr:row>
      <xdr:rowOff>91493</xdr:rowOff>
    </xdr:to>
    <xdr:sp macro="" textlink="">
      <xdr:nvSpPr>
        <xdr:cNvPr id="86" name="楕円 85"/>
        <xdr:cNvSpPr/>
      </xdr:nvSpPr>
      <xdr:spPr>
        <a:xfrm>
          <a:off x="1079500" y="547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108020</xdr:rowOff>
    </xdr:from>
    <xdr:ext cx="534377" cy="259045"/>
    <xdr:sp macro="" textlink="">
      <xdr:nvSpPr>
        <xdr:cNvPr id="87" name="テキスト ボックス 86"/>
        <xdr:cNvSpPr txBox="1"/>
      </xdr:nvSpPr>
      <xdr:spPr>
        <a:xfrm>
          <a:off x="863111" y="525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88443</xdr:rowOff>
    </xdr:from>
    <xdr:to>
      <xdr:col>24</xdr:col>
      <xdr:colOff>63500</xdr:colOff>
      <xdr:row>54</xdr:row>
      <xdr:rowOff>93104</xdr:rowOff>
    </xdr:to>
    <xdr:cxnSp macro="">
      <xdr:nvCxnSpPr>
        <xdr:cNvPr id="117" name="直線コネクタ 116"/>
        <xdr:cNvCxnSpPr/>
      </xdr:nvCxnSpPr>
      <xdr:spPr>
        <a:xfrm flipV="1">
          <a:off x="3797300" y="9175293"/>
          <a:ext cx="838200" cy="17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13970</xdr:rowOff>
    </xdr:from>
    <xdr:to>
      <xdr:col>19</xdr:col>
      <xdr:colOff>177800</xdr:colOff>
      <xdr:row>54</xdr:row>
      <xdr:rowOff>93104</xdr:rowOff>
    </xdr:to>
    <xdr:cxnSp macro="">
      <xdr:nvCxnSpPr>
        <xdr:cNvPr id="120" name="直線コネクタ 119"/>
        <xdr:cNvCxnSpPr/>
      </xdr:nvCxnSpPr>
      <xdr:spPr>
        <a:xfrm>
          <a:off x="2908300" y="9100820"/>
          <a:ext cx="889000" cy="2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13970</xdr:rowOff>
    </xdr:from>
    <xdr:to>
      <xdr:col>15</xdr:col>
      <xdr:colOff>50800</xdr:colOff>
      <xdr:row>53</xdr:row>
      <xdr:rowOff>136144</xdr:rowOff>
    </xdr:to>
    <xdr:cxnSp macro="">
      <xdr:nvCxnSpPr>
        <xdr:cNvPr id="123" name="直線コネクタ 122"/>
        <xdr:cNvCxnSpPr/>
      </xdr:nvCxnSpPr>
      <xdr:spPr>
        <a:xfrm flipV="1">
          <a:off x="2019300" y="9100820"/>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95339</xdr:rowOff>
    </xdr:from>
    <xdr:to>
      <xdr:col>10</xdr:col>
      <xdr:colOff>114300</xdr:colOff>
      <xdr:row>53</xdr:row>
      <xdr:rowOff>136144</xdr:rowOff>
    </xdr:to>
    <xdr:cxnSp macro="">
      <xdr:nvCxnSpPr>
        <xdr:cNvPr id="126" name="直線コネクタ 125"/>
        <xdr:cNvCxnSpPr/>
      </xdr:nvCxnSpPr>
      <xdr:spPr>
        <a:xfrm>
          <a:off x="1130300" y="918218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133807</xdr:rowOff>
    </xdr:from>
    <xdr:to>
      <xdr:col>10</xdr:col>
      <xdr:colOff>165100</xdr:colOff>
      <xdr:row>56</xdr:row>
      <xdr:rowOff>63957</xdr:rowOff>
    </xdr:to>
    <xdr:sp macro="" textlink="">
      <xdr:nvSpPr>
        <xdr:cNvPr id="127" name="フローチャート: 判断 126"/>
        <xdr:cNvSpPr/>
      </xdr:nvSpPr>
      <xdr:spPr>
        <a:xfrm>
          <a:off x="1968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55084</xdr:rowOff>
    </xdr:from>
    <xdr:ext cx="534377" cy="259045"/>
    <xdr:sp macro="" textlink="">
      <xdr:nvSpPr>
        <xdr:cNvPr id="128" name="テキスト ボックス 127"/>
        <xdr:cNvSpPr txBox="1"/>
      </xdr:nvSpPr>
      <xdr:spPr>
        <a:xfrm>
          <a:off x="1752111" y="96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37643</xdr:rowOff>
    </xdr:from>
    <xdr:to>
      <xdr:col>24</xdr:col>
      <xdr:colOff>114300</xdr:colOff>
      <xdr:row>53</xdr:row>
      <xdr:rowOff>139243</xdr:rowOff>
    </xdr:to>
    <xdr:sp macro="" textlink="">
      <xdr:nvSpPr>
        <xdr:cNvPr id="136" name="楕円 135"/>
        <xdr:cNvSpPr/>
      </xdr:nvSpPr>
      <xdr:spPr>
        <a:xfrm>
          <a:off x="4584700" y="91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60520</xdr:rowOff>
    </xdr:from>
    <xdr:ext cx="599010" cy="259045"/>
    <xdr:sp macro="" textlink="">
      <xdr:nvSpPr>
        <xdr:cNvPr id="137" name="物件費該当値テキスト"/>
        <xdr:cNvSpPr txBox="1"/>
      </xdr:nvSpPr>
      <xdr:spPr>
        <a:xfrm>
          <a:off x="4686300" y="897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42304</xdr:rowOff>
    </xdr:from>
    <xdr:to>
      <xdr:col>20</xdr:col>
      <xdr:colOff>38100</xdr:colOff>
      <xdr:row>54</xdr:row>
      <xdr:rowOff>143904</xdr:rowOff>
    </xdr:to>
    <xdr:sp macro="" textlink="">
      <xdr:nvSpPr>
        <xdr:cNvPr id="138" name="楕円 137"/>
        <xdr:cNvSpPr/>
      </xdr:nvSpPr>
      <xdr:spPr>
        <a:xfrm>
          <a:off x="3746500" y="93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160431</xdr:rowOff>
    </xdr:from>
    <xdr:ext cx="534377" cy="259045"/>
    <xdr:sp macro="" textlink="">
      <xdr:nvSpPr>
        <xdr:cNvPr id="139" name="テキスト ボックス 138"/>
        <xdr:cNvSpPr txBox="1"/>
      </xdr:nvSpPr>
      <xdr:spPr>
        <a:xfrm>
          <a:off x="3530111" y="90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134620</xdr:rowOff>
    </xdr:from>
    <xdr:to>
      <xdr:col>15</xdr:col>
      <xdr:colOff>101600</xdr:colOff>
      <xdr:row>53</xdr:row>
      <xdr:rowOff>64770</xdr:rowOff>
    </xdr:to>
    <xdr:sp macro="" textlink="">
      <xdr:nvSpPr>
        <xdr:cNvPr id="140" name="楕円 139"/>
        <xdr:cNvSpPr/>
      </xdr:nvSpPr>
      <xdr:spPr>
        <a:xfrm>
          <a:off x="2857500" y="90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81297</xdr:rowOff>
    </xdr:from>
    <xdr:ext cx="599010" cy="259045"/>
    <xdr:sp macro="" textlink="">
      <xdr:nvSpPr>
        <xdr:cNvPr id="141" name="テキスト ボックス 140"/>
        <xdr:cNvSpPr txBox="1"/>
      </xdr:nvSpPr>
      <xdr:spPr>
        <a:xfrm>
          <a:off x="2608795" y="88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85344</xdr:rowOff>
    </xdr:from>
    <xdr:to>
      <xdr:col>10</xdr:col>
      <xdr:colOff>165100</xdr:colOff>
      <xdr:row>54</xdr:row>
      <xdr:rowOff>15494</xdr:rowOff>
    </xdr:to>
    <xdr:sp macro="" textlink="">
      <xdr:nvSpPr>
        <xdr:cNvPr id="142" name="楕円 141"/>
        <xdr:cNvSpPr/>
      </xdr:nvSpPr>
      <xdr:spPr>
        <a:xfrm>
          <a:off x="1968500" y="91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32021</xdr:rowOff>
    </xdr:from>
    <xdr:ext cx="599010" cy="259045"/>
    <xdr:sp macro="" textlink="">
      <xdr:nvSpPr>
        <xdr:cNvPr id="143" name="テキスト ボックス 142"/>
        <xdr:cNvSpPr txBox="1"/>
      </xdr:nvSpPr>
      <xdr:spPr>
        <a:xfrm>
          <a:off x="1719795" y="894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44539</xdr:rowOff>
    </xdr:from>
    <xdr:to>
      <xdr:col>6</xdr:col>
      <xdr:colOff>38100</xdr:colOff>
      <xdr:row>53</xdr:row>
      <xdr:rowOff>146139</xdr:rowOff>
    </xdr:to>
    <xdr:sp macro="" textlink="">
      <xdr:nvSpPr>
        <xdr:cNvPr id="144" name="楕円 143"/>
        <xdr:cNvSpPr/>
      </xdr:nvSpPr>
      <xdr:spPr>
        <a:xfrm>
          <a:off x="1079500" y="91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162666</xdr:rowOff>
    </xdr:from>
    <xdr:ext cx="599010" cy="259045"/>
    <xdr:sp macro="" textlink="">
      <xdr:nvSpPr>
        <xdr:cNvPr id="145" name="テキスト ボックス 144"/>
        <xdr:cNvSpPr txBox="1"/>
      </xdr:nvSpPr>
      <xdr:spPr>
        <a:xfrm>
          <a:off x="830795" y="890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24028</xdr:rowOff>
    </xdr:from>
    <xdr:to>
      <xdr:col>24</xdr:col>
      <xdr:colOff>63500</xdr:colOff>
      <xdr:row>77</xdr:row>
      <xdr:rowOff>118593</xdr:rowOff>
    </xdr:to>
    <xdr:cxnSp macro="">
      <xdr:nvCxnSpPr>
        <xdr:cNvPr id="174" name="直線コネクタ 173"/>
        <xdr:cNvCxnSpPr/>
      </xdr:nvCxnSpPr>
      <xdr:spPr>
        <a:xfrm flipV="1">
          <a:off x="3797300" y="13225678"/>
          <a:ext cx="8382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118593</xdr:rowOff>
    </xdr:from>
    <xdr:to>
      <xdr:col>19</xdr:col>
      <xdr:colOff>177800</xdr:colOff>
      <xdr:row>77</xdr:row>
      <xdr:rowOff>153264</xdr:rowOff>
    </xdr:to>
    <xdr:cxnSp macro="">
      <xdr:nvCxnSpPr>
        <xdr:cNvPr id="177" name="直線コネクタ 176"/>
        <xdr:cNvCxnSpPr/>
      </xdr:nvCxnSpPr>
      <xdr:spPr>
        <a:xfrm flipV="1">
          <a:off x="2908300" y="13320243"/>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153264</xdr:rowOff>
    </xdr:from>
    <xdr:to>
      <xdr:col>15</xdr:col>
      <xdr:colOff>50800</xdr:colOff>
      <xdr:row>78</xdr:row>
      <xdr:rowOff>17171</xdr:rowOff>
    </xdr:to>
    <xdr:cxnSp macro="">
      <xdr:nvCxnSpPr>
        <xdr:cNvPr id="180" name="直線コネクタ 179"/>
        <xdr:cNvCxnSpPr/>
      </xdr:nvCxnSpPr>
      <xdr:spPr>
        <a:xfrm flipV="1">
          <a:off x="2019300" y="1335491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148768</xdr:rowOff>
    </xdr:from>
    <xdr:to>
      <xdr:col>10</xdr:col>
      <xdr:colOff>114300</xdr:colOff>
      <xdr:row>78</xdr:row>
      <xdr:rowOff>17171</xdr:rowOff>
    </xdr:to>
    <xdr:cxnSp macro="">
      <xdr:nvCxnSpPr>
        <xdr:cNvPr id="183" name="直線コネクタ 182"/>
        <xdr:cNvCxnSpPr/>
      </xdr:nvCxnSpPr>
      <xdr:spPr>
        <a:xfrm>
          <a:off x="1130300" y="13350418"/>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4" name="フローチャート: 判断 183"/>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27805</xdr:rowOff>
    </xdr:from>
    <xdr:ext cx="469744" cy="259045"/>
    <xdr:sp macro="" textlink="">
      <xdr:nvSpPr>
        <xdr:cNvPr id="185" name="テキスト ボックス 184"/>
        <xdr:cNvSpPr txBox="1"/>
      </xdr:nvSpPr>
      <xdr:spPr>
        <a:xfrm>
          <a:off x="1784428" y="1288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144678</xdr:rowOff>
    </xdr:from>
    <xdr:to>
      <xdr:col>24</xdr:col>
      <xdr:colOff>114300</xdr:colOff>
      <xdr:row>77</xdr:row>
      <xdr:rowOff>74828</xdr:rowOff>
    </xdr:to>
    <xdr:sp macro="" textlink="">
      <xdr:nvSpPr>
        <xdr:cNvPr id="193" name="楕円 192"/>
        <xdr:cNvSpPr/>
      </xdr:nvSpPr>
      <xdr:spPr>
        <a:xfrm>
          <a:off x="45847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167555</xdr:rowOff>
    </xdr:from>
    <xdr:ext cx="469744" cy="259045"/>
    <xdr:sp macro="" textlink="">
      <xdr:nvSpPr>
        <xdr:cNvPr id="194" name="維持補修費該当値テキスト"/>
        <xdr:cNvSpPr txBox="1"/>
      </xdr:nvSpPr>
      <xdr:spPr>
        <a:xfrm>
          <a:off x="4686300" y="1302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67793</xdr:rowOff>
    </xdr:from>
    <xdr:to>
      <xdr:col>20</xdr:col>
      <xdr:colOff>38100</xdr:colOff>
      <xdr:row>77</xdr:row>
      <xdr:rowOff>169393</xdr:rowOff>
    </xdr:to>
    <xdr:sp macro="" textlink="">
      <xdr:nvSpPr>
        <xdr:cNvPr id="195" name="楕円 194"/>
        <xdr:cNvSpPr/>
      </xdr:nvSpPr>
      <xdr:spPr>
        <a:xfrm>
          <a:off x="3746500" y="1326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160520</xdr:rowOff>
    </xdr:from>
    <xdr:ext cx="469744" cy="259045"/>
    <xdr:sp macro="" textlink="">
      <xdr:nvSpPr>
        <xdr:cNvPr id="196" name="テキスト ボックス 195"/>
        <xdr:cNvSpPr txBox="1"/>
      </xdr:nvSpPr>
      <xdr:spPr>
        <a:xfrm>
          <a:off x="3562428" y="1336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102464</xdr:rowOff>
    </xdr:from>
    <xdr:to>
      <xdr:col>15</xdr:col>
      <xdr:colOff>101600</xdr:colOff>
      <xdr:row>78</xdr:row>
      <xdr:rowOff>32614</xdr:rowOff>
    </xdr:to>
    <xdr:sp macro="" textlink="">
      <xdr:nvSpPr>
        <xdr:cNvPr id="197" name="楕円 196"/>
        <xdr:cNvSpPr/>
      </xdr:nvSpPr>
      <xdr:spPr>
        <a:xfrm>
          <a:off x="2857500" y="13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23741</xdr:rowOff>
    </xdr:from>
    <xdr:ext cx="469744" cy="259045"/>
    <xdr:sp macro="" textlink="">
      <xdr:nvSpPr>
        <xdr:cNvPr id="198" name="テキスト ボックス 197"/>
        <xdr:cNvSpPr txBox="1"/>
      </xdr:nvSpPr>
      <xdr:spPr>
        <a:xfrm>
          <a:off x="2673428" y="133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137821</xdr:rowOff>
    </xdr:from>
    <xdr:to>
      <xdr:col>10</xdr:col>
      <xdr:colOff>165100</xdr:colOff>
      <xdr:row>78</xdr:row>
      <xdr:rowOff>67971</xdr:rowOff>
    </xdr:to>
    <xdr:sp macro="" textlink="">
      <xdr:nvSpPr>
        <xdr:cNvPr id="199" name="楕円 198"/>
        <xdr:cNvSpPr/>
      </xdr:nvSpPr>
      <xdr:spPr>
        <a:xfrm>
          <a:off x="1968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59098</xdr:rowOff>
    </xdr:from>
    <xdr:ext cx="469744" cy="259045"/>
    <xdr:sp macro="" textlink="">
      <xdr:nvSpPr>
        <xdr:cNvPr id="200" name="テキスト ボックス 199"/>
        <xdr:cNvSpPr txBox="1"/>
      </xdr:nvSpPr>
      <xdr:spPr>
        <a:xfrm>
          <a:off x="1784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97968</xdr:rowOff>
    </xdr:from>
    <xdr:to>
      <xdr:col>6</xdr:col>
      <xdr:colOff>38100</xdr:colOff>
      <xdr:row>78</xdr:row>
      <xdr:rowOff>28118</xdr:rowOff>
    </xdr:to>
    <xdr:sp macro="" textlink="">
      <xdr:nvSpPr>
        <xdr:cNvPr id="201" name="楕円 200"/>
        <xdr:cNvSpPr/>
      </xdr:nvSpPr>
      <xdr:spPr>
        <a:xfrm>
          <a:off x="1079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19245</xdr:rowOff>
    </xdr:from>
    <xdr:ext cx="469744" cy="259045"/>
    <xdr:sp macro="" textlink="">
      <xdr:nvSpPr>
        <xdr:cNvPr id="202" name="テキスト ボックス 201"/>
        <xdr:cNvSpPr txBox="1"/>
      </xdr:nvSpPr>
      <xdr:spPr>
        <a:xfrm>
          <a:off x="895428" y="133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163818</xdr:rowOff>
    </xdr:from>
    <xdr:to>
      <xdr:col>24</xdr:col>
      <xdr:colOff>63500</xdr:colOff>
      <xdr:row>97</xdr:row>
      <xdr:rowOff>18314</xdr:rowOff>
    </xdr:to>
    <xdr:cxnSp macro="">
      <xdr:nvCxnSpPr>
        <xdr:cNvPr id="232" name="直線コネクタ 231"/>
        <xdr:cNvCxnSpPr/>
      </xdr:nvCxnSpPr>
      <xdr:spPr>
        <a:xfrm>
          <a:off x="3797300" y="16623018"/>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163818</xdr:rowOff>
    </xdr:from>
    <xdr:to>
      <xdr:col>19</xdr:col>
      <xdr:colOff>177800</xdr:colOff>
      <xdr:row>97</xdr:row>
      <xdr:rowOff>4990</xdr:rowOff>
    </xdr:to>
    <xdr:cxnSp macro="">
      <xdr:nvCxnSpPr>
        <xdr:cNvPr id="235" name="直線コネクタ 234"/>
        <xdr:cNvCxnSpPr/>
      </xdr:nvCxnSpPr>
      <xdr:spPr>
        <a:xfrm flipV="1">
          <a:off x="2908300" y="16623018"/>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4990</xdr:rowOff>
    </xdr:from>
    <xdr:to>
      <xdr:col>15</xdr:col>
      <xdr:colOff>50800</xdr:colOff>
      <xdr:row>97</xdr:row>
      <xdr:rowOff>41720</xdr:rowOff>
    </xdr:to>
    <xdr:cxnSp macro="">
      <xdr:nvCxnSpPr>
        <xdr:cNvPr id="238" name="直線コネクタ 237"/>
        <xdr:cNvCxnSpPr/>
      </xdr:nvCxnSpPr>
      <xdr:spPr>
        <a:xfrm flipV="1">
          <a:off x="2019300" y="16635640"/>
          <a:ext cx="889000" cy="3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41720</xdr:rowOff>
    </xdr:from>
    <xdr:to>
      <xdr:col>10</xdr:col>
      <xdr:colOff>114300</xdr:colOff>
      <xdr:row>97</xdr:row>
      <xdr:rowOff>60668</xdr:rowOff>
    </xdr:to>
    <xdr:cxnSp macro="">
      <xdr:nvCxnSpPr>
        <xdr:cNvPr id="241" name="直線コネクタ 240"/>
        <xdr:cNvCxnSpPr/>
      </xdr:nvCxnSpPr>
      <xdr:spPr>
        <a:xfrm flipV="1">
          <a:off x="1130300" y="16672370"/>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2" name="フローチャート: 判断 241"/>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3" name="テキスト ボックス 242"/>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138964</xdr:rowOff>
    </xdr:from>
    <xdr:to>
      <xdr:col>24</xdr:col>
      <xdr:colOff>114300</xdr:colOff>
      <xdr:row>97</xdr:row>
      <xdr:rowOff>69114</xdr:rowOff>
    </xdr:to>
    <xdr:sp macro="" textlink="">
      <xdr:nvSpPr>
        <xdr:cNvPr id="251" name="楕円 250"/>
        <xdr:cNvSpPr/>
      </xdr:nvSpPr>
      <xdr:spPr>
        <a:xfrm>
          <a:off x="4584700" y="1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53891</xdr:rowOff>
    </xdr:from>
    <xdr:ext cx="534377" cy="259045"/>
    <xdr:sp macro="" textlink="">
      <xdr:nvSpPr>
        <xdr:cNvPr id="252" name="扶助費該当値テキスト"/>
        <xdr:cNvSpPr txBox="1"/>
      </xdr:nvSpPr>
      <xdr:spPr>
        <a:xfrm>
          <a:off x="4686300" y="16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113018</xdr:rowOff>
    </xdr:from>
    <xdr:to>
      <xdr:col>20</xdr:col>
      <xdr:colOff>38100</xdr:colOff>
      <xdr:row>97</xdr:row>
      <xdr:rowOff>43168</xdr:rowOff>
    </xdr:to>
    <xdr:sp macro="" textlink="">
      <xdr:nvSpPr>
        <xdr:cNvPr id="253" name="楕円 252"/>
        <xdr:cNvSpPr/>
      </xdr:nvSpPr>
      <xdr:spPr>
        <a:xfrm>
          <a:off x="37465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34295</xdr:rowOff>
    </xdr:from>
    <xdr:ext cx="534377" cy="259045"/>
    <xdr:sp macro="" textlink="">
      <xdr:nvSpPr>
        <xdr:cNvPr id="254" name="テキスト ボックス 253"/>
        <xdr:cNvSpPr txBox="1"/>
      </xdr:nvSpPr>
      <xdr:spPr>
        <a:xfrm>
          <a:off x="3530111" y="166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125640</xdr:rowOff>
    </xdr:from>
    <xdr:to>
      <xdr:col>15</xdr:col>
      <xdr:colOff>101600</xdr:colOff>
      <xdr:row>97</xdr:row>
      <xdr:rowOff>55790</xdr:rowOff>
    </xdr:to>
    <xdr:sp macro="" textlink="">
      <xdr:nvSpPr>
        <xdr:cNvPr id="255" name="楕円 254"/>
        <xdr:cNvSpPr/>
      </xdr:nvSpPr>
      <xdr:spPr>
        <a:xfrm>
          <a:off x="2857500" y="165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46917</xdr:rowOff>
    </xdr:from>
    <xdr:ext cx="534377" cy="259045"/>
    <xdr:sp macro="" textlink="">
      <xdr:nvSpPr>
        <xdr:cNvPr id="256" name="テキスト ボックス 255"/>
        <xdr:cNvSpPr txBox="1"/>
      </xdr:nvSpPr>
      <xdr:spPr>
        <a:xfrm>
          <a:off x="2641111" y="166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162370</xdr:rowOff>
    </xdr:from>
    <xdr:to>
      <xdr:col>10</xdr:col>
      <xdr:colOff>165100</xdr:colOff>
      <xdr:row>97</xdr:row>
      <xdr:rowOff>92520</xdr:rowOff>
    </xdr:to>
    <xdr:sp macro="" textlink="">
      <xdr:nvSpPr>
        <xdr:cNvPr id="257" name="楕円 256"/>
        <xdr:cNvSpPr/>
      </xdr:nvSpPr>
      <xdr:spPr>
        <a:xfrm>
          <a:off x="1968500" y="166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83647</xdr:rowOff>
    </xdr:from>
    <xdr:ext cx="534377" cy="259045"/>
    <xdr:sp macro="" textlink="">
      <xdr:nvSpPr>
        <xdr:cNvPr id="258" name="テキスト ボックス 257"/>
        <xdr:cNvSpPr txBox="1"/>
      </xdr:nvSpPr>
      <xdr:spPr>
        <a:xfrm>
          <a:off x="1752111" y="167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9868</xdr:rowOff>
    </xdr:from>
    <xdr:to>
      <xdr:col>6</xdr:col>
      <xdr:colOff>38100</xdr:colOff>
      <xdr:row>97</xdr:row>
      <xdr:rowOff>111468</xdr:rowOff>
    </xdr:to>
    <xdr:sp macro="" textlink="">
      <xdr:nvSpPr>
        <xdr:cNvPr id="259" name="楕円 258"/>
        <xdr:cNvSpPr/>
      </xdr:nvSpPr>
      <xdr:spPr>
        <a:xfrm>
          <a:off x="1079500" y="166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102595</xdr:rowOff>
    </xdr:from>
    <xdr:ext cx="534377" cy="259045"/>
    <xdr:sp macro="" textlink="">
      <xdr:nvSpPr>
        <xdr:cNvPr id="260" name="テキスト ボックス 259"/>
        <xdr:cNvSpPr txBox="1"/>
      </xdr:nvSpPr>
      <xdr:spPr>
        <a:xfrm>
          <a:off x="863111" y="167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99804</xdr:rowOff>
    </xdr:from>
    <xdr:to>
      <xdr:col>55</xdr:col>
      <xdr:colOff>0</xdr:colOff>
      <xdr:row>32</xdr:row>
      <xdr:rowOff>133778</xdr:rowOff>
    </xdr:to>
    <xdr:cxnSp macro="">
      <xdr:nvCxnSpPr>
        <xdr:cNvPr id="291" name="直線コネクタ 290"/>
        <xdr:cNvCxnSpPr/>
      </xdr:nvCxnSpPr>
      <xdr:spPr>
        <a:xfrm>
          <a:off x="9639300" y="5586204"/>
          <a:ext cx="8382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99804</xdr:rowOff>
    </xdr:from>
    <xdr:to>
      <xdr:col>50</xdr:col>
      <xdr:colOff>114300</xdr:colOff>
      <xdr:row>33</xdr:row>
      <xdr:rowOff>166392</xdr:rowOff>
    </xdr:to>
    <xdr:cxnSp macro="">
      <xdr:nvCxnSpPr>
        <xdr:cNvPr id="294" name="直線コネクタ 293"/>
        <xdr:cNvCxnSpPr/>
      </xdr:nvCxnSpPr>
      <xdr:spPr>
        <a:xfrm flipV="1">
          <a:off x="8750300" y="5586204"/>
          <a:ext cx="889000" cy="2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8505</xdr:rowOff>
    </xdr:from>
    <xdr:to>
      <xdr:col>45</xdr:col>
      <xdr:colOff>177800</xdr:colOff>
      <xdr:row>33</xdr:row>
      <xdr:rowOff>166392</xdr:rowOff>
    </xdr:to>
    <xdr:cxnSp macro="">
      <xdr:nvCxnSpPr>
        <xdr:cNvPr id="297" name="直線コネクタ 296"/>
        <xdr:cNvCxnSpPr/>
      </xdr:nvCxnSpPr>
      <xdr:spPr>
        <a:xfrm>
          <a:off x="7861300" y="5666355"/>
          <a:ext cx="8890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8505</xdr:rowOff>
    </xdr:from>
    <xdr:to>
      <xdr:col>41</xdr:col>
      <xdr:colOff>50800</xdr:colOff>
      <xdr:row>34</xdr:row>
      <xdr:rowOff>31050</xdr:rowOff>
    </xdr:to>
    <xdr:cxnSp macro="">
      <xdr:nvCxnSpPr>
        <xdr:cNvPr id="300" name="直線コネクタ 299"/>
        <xdr:cNvCxnSpPr/>
      </xdr:nvCxnSpPr>
      <xdr:spPr>
        <a:xfrm flipV="1">
          <a:off x="6972300" y="5666355"/>
          <a:ext cx="889000" cy="19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1" name="フローチャート: 判断 300"/>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2" name="テキスト ボックス 301"/>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82978</xdr:rowOff>
    </xdr:from>
    <xdr:to>
      <xdr:col>55</xdr:col>
      <xdr:colOff>50800</xdr:colOff>
      <xdr:row>33</xdr:row>
      <xdr:rowOff>13128</xdr:rowOff>
    </xdr:to>
    <xdr:sp macro="" textlink="">
      <xdr:nvSpPr>
        <xdr:cNvPr id="310" name="楕円 309"/>
        <xdr:cNvSpPr/>
      </xdr:nvSpPr>
      <xdr:spPr>
        <a:xfrm>
          <a:off x="10426700" y="55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105855</xdr:rowOff>
    </xdr:from>
    <xdr:ext cx="599010" cy="259045"/>
    <xdr:sp macro="" textlink="">
      <xdr:nvSpPr>
        <xdr:cNvPr id="311" name="補助費等該当値テキスト"/>
        <xdr:cNvSpPr txBox="1"/>
      </xdr:nvSpPr>
      <xdr:spPr>
        <a:xfrm>
          <a:off x="10528300" y="542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49004</xdr:rowOff>
    </xdr:from>
    <xdr:to>
      <xdr:col>50</xdr:col>
      <xdr:colOff>165100</xdr:colOff>
      <xdr:row>32</xdr:row>
      <xdr:rowOff>150604</xdr:rowOff>
    </xdr:to>
    <xdr:sp macro="" textlink="">
      <xdr:nvSpPr>
        <xdr:cNvPr id="312" name="楕円 311"/>
        <xdr:cNvSpPr/>
      </xdr:nvSpPr>
      <xdr:spPr>
        <a:xfrm>
          <a:off x="9588500" y="5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167131</xdr:rowOff>
    </xdr:from>
    <xdr:ext cx="599010" cy="259045"/>
    <xdr:sp macro="" textlink="">
      <xdr:nvSpPr>
        <xdr:cNvPr id="313" name="テキスト ボックス 312"/>
        <xdr:cNvSpPr txBox="1"/>
      </xdr:nvSpPr>
      <xdr:spPr>
        <a:xfrm>
          <a:off x="9339795" y="531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115592</xdr:rowOff>
    </xdr:from>
    <xdr:to>
      <xdr:col>46</xdr:col>
      <xdr:colOff>38100</xdr:colOff>
      <xdr:row>34</xdr:row>
      <xdr:rowOff>45742</xdr:rowOff>
    </xdr:to>
    <xdr:sp macro="" textlink="">
      <xdr:nvSpPr>
        <xdr:cNvPr id="314" name="楕円 313"/>
        <xdr:cNvSpPr/>
      </xdr:nvSpPr>
      <xdr:spPr>
        <a:xfrm>
          <a:off x="8699500" y="57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62269</xdr:rowOff>
    </xdr:from>
    <xdr:ext cx="534377" cy="259045"/>
    <xdr:sp macro="" textlink="">
      <xdr:nvSpPr>
        <xdr:cNvPr id="315" name="テキスト ボックス 314"/>
        <xdr:cNvSpPr txBox="1"/>
      </xdr:nvSpPr>
      <xdr:spPr>
        <a:xfrm>
          <a:off x="8483111" y="554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129155</xdr:rowOff>
    </xdr:from>
    <xdr:to>
      <xdr:col>41</xdr:col>
      <xdr:colOff>101600</xdr:colOff>
      <xdr:row>33</xdr:row>
      <xdr:rowOff>59305</xdr:rowOff>
    </xdr:to>
    <xdr:sp macro="" textlink="">
      <xdr:nvSpPr>
        <xdr:cNvPr id="316" name="楕円 315"/>
        <xdr:cNvSpPr/>
      </xdr:nvSpPr>
      <xdr:spPr>
        <a:xfrm>
          <a:off x="7810500" y="56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75832</xdr:rowOff>
    </xdr:from>
    <xdr:ext cx="599010" cy="259045"/>
    <xdr:sp macro="" textlink="">
      <xdr:nvSpPr>
        <xdr:cNvPr id="317" name="テキスト ボックス 316"/>
        <xdr:cNvSpPr txBox="1"/>
      </xdr:nvSpPr>
      <xdr:spPr>
        <a:xfrm>
          <a:off x="7561795" y="539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151700</xdr:rowOff>
    </xdr:from>
    <xdr:to>
      <xdr:col>36</xdr:col>
      <xdr:colOff>165100</xdr:colOff>
      <xdr:row>34</xdr:row>
      <xdr:rowOff>81850</xdr:rowOff>
    </xdr:to>
    <xdr:sp macro="" textlink="">
      <xdr:nvSpPr>
        <xdr:cNvPr id="318" name="楕円 317"/>
        <xdr:cNvSpPr/>
      </xdr:nvSpPr>
      <xdr:spPr>
        <a:xfrm>
          <a:off x="6921500" y="58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98377</xdr:rowOff>
    </xdr:from>
    <xdr:ext cx="534377" cy="259045"/>
    <xdr:sp macro="" textlink="">
      <xdr:nvSpPr>
        <xdr:cNvPr id="319" name="テキスト ボックス 318"/>
        <xdr:cNvSpPr txBox="1"/>
      </xdr:nvSpPr>
      <xdr:spPr>
        <a:xfrm>
          <a:off x="6705111" y="55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9" name="テキスト ボックス 338"/>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49761</xdr:rowOff>
    </xdr:from>
    <xdr:to>
      <xdr:col>54</xdr:col>
      <xdr:colOff>189865</xdr:colOff>
      <xdr:row>59</xdr:row>
      <xdr:rowOff>82315</xdr:rowOff>
    </xdr:to>
    <xdr:cxnSp macro="">
      <xdr:nvCxnSpPr>
        <xdr:cNvPr id="345" name="直線コネクタ 344"/>
        <xdr:cNvCxnSpPr/>
      </xdr:nvCxnSpPr>
      <xdr:spPr>
        <a:xfrm flipV="1">
          <a:off x="10475595" y="9650961"/>
          <a:ext cx="1270" cy="54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93978</xdr:rowOff>
    </xdr:from>
    <xdr:ext cx="534377" cy="259045"/>
    <xdr:sp macro="" textlink="">
      <xdr:nvSpPr>
        <xdr:cNvPr id="346" name="普通建設事業費最小値テキスト"/>
        <xdr:cNvSpPr txBox="1"/>
      </xdr:nvSpPr>
      <xdr:spPr>
        <a:xfrm>
          <a:off x="10528300" y="102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82315</xdr:rowOff>
    </xdr:from>
    <xdr:to>
      <xdr:col>55</xdr:col>
      <xdr:colOff>88900</xdr:colOff>
      <xdr:row>59</xdr:row>
      <xdr:rowOff>82315</xdr:rowOff>
    </xdr:to>
    <xdr:cxnSp macro="">
      <xdr:nvCxnSpPr>
        <xdr:cNvPr id="347" name="直線コネクタ 346"/>
        <xdr:cNvCxnSpPr/>
      </xdr:nvCxnSpPr>
      <xdr:spPr>
        <a:xfrm>
          <a:off x="10388600" y="1019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167888</xdr:rowOff>
    </xdr:from>
    <xdr:ext cx="599010" cy="259045"/>
    <xdr:sp macro="" textlink="">
      <xdr:nvSpPr>
        <xdr:cNvPr id="348" name="普通建設事業費最大値テキスト"/>
        <xdr:cNvSpPr txBox="1"/>
      </xdr:nvSpPr>
      <xdr:spPr>
        <a:xfrm>
          <a:off x="10528300" y="94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49761</xdr:rowOff>
    </xdr:from>
    <xdr:to>
      <xdr:col>55</xdr:col>
      <xdr:colOff>88900</xdr:colOff>
      <xdr:row>56</xdr:row>
      <xdr:rowOff>49761</xdr:rowOff>
    </xdr:to>
    <xdr:cxnSp macro="">
      <xdr:nvCxnSpPr>
        <xdr:cNvPr id="349" name="直線コネクタ 348"/>
        <xdr:cNvCxnSpPr/>
      </xdr:nvCxnSpPr>
      <xdr:spPr>
        <a:xfrm>
          <a:off x="10388600" y="965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50852</xdr:rowOff>
    </xdr:from>
    <xdr:to>
      <xdr:col>55</xdr:col>
      <xdr:colOff>0</xdr:colOff>
      <xdr:row>56</xdr:row>
      <xdr:rowOff>49761</xdr:rowOff>
    </xdr:to>
    <xdr:cxnSp macro="">
      <xdr:nvCxnSpPr>
        <xdr:cNvPr id="350" name="直線コネクタ 349"/>
        <xdr:cNvCxnSpPr/>
      </xdr:nvCxnSpPr>
      <xdr:spPr>
        <a:xfrm>
          <a:off x="9639300" y="9480602"/>
          <a:ext cx="838200" cy="17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138428</xdr:rowOff>
    </xdr:from>
    <xdr:ext cx="534377" cy="259045"/>
    <xdr:sp macro="" textlink="">
      <xdr:nvSpPr>
        <xdr:cNvPr id="351" name="普通建設事業費平均値テキスト"/>
        <xdr:cNvSpPr txBox="1"/>
      </xdr:nvSpPr>
      <xdr:spPr>
        <a:xfrm>
          <a:off x="10528300" y="1008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160001</xdr:rowOff>
    </xdr:from>
    <xdr:to>
      <xdr:col>55</xdr:col>
      <xdr:colOff>50800</xdr:colOff>
      <xdr:row>59</xdr:row>
      <xdr:rowOff>90151</xdr:rowOff>
    </xdr:to>
    <xdr:sp macro="" textlink="">
      <xdr:nvSpPr>
        <xdr:cNvPr id="352" name="フローチャート: 判断 351"/>
        <xdr:cNvSpPr/>
      </xdr:nvSpPr>
      <xdr:spPr>
        <a:xfrm>
          <a:off x="10426700" y="101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62526</xdr:rowOff>
    </xdr:from>
    <xdr:to>
      <xdr:col>50</xdr:col>
      <xdr:colOff>114300</xdr:colOff>
      <xdr:row>55</xdr:row>
      <xdr:rowOff>50852</xdr:rowOff>
    </xdr:to>
    <xdr:cxnSp macro="">
      <xdr:nvCxnSpPr>
        <xdr:cNvPr id="353" name="直線コネクタ 352"/>
        <xdr:cNvCxnSpPr/>
      </xdr:nvCxnSpPr>
      <xdr:spPr>
        <a:xfrm>
          <a:off x="8750300" y="8635026"/>
          <a:ext cx="889000" cy="8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160626</xdr:rowOff>
    </xdr:from>
    <xdr:to>
      <xdr:col>50</xdr:col>
      <xdr:colOff>165100</xdr:colOff>
      <xdr:row>59</xdr:row>
      <xdr:rowOff>90776</xdr:rowOff>
    </xdr:to>
    <xdr:sp macro="" textlink="">
      <xdr:nvSpPr>
        <xdr:cNvPr id="354" name="フローチャート: 判断 353"/>
        <xdr:cNvSpPr/>
      </xdr:nvSpPr>
      <xdr:spPr>
        <a:xfrm>
          <a:off x="9588500" y="1010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81903</xdr:rowOff>
    </xdr:from>
    <xdr:ext cx="534377" cy="259045"/>
    <xdr:sp macro="" textlink="">
      <xdr:nvSpPr>
        <xdr:cNvPr id="355" name="テキスト ボックス 354"/>
        <xdr:cNvSpPr txBox="1"/>
      </xdr:nvSpPr>
      <xdr:spPr>
        <a:xfrm>
          <a:off x="9372111" y="101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62526</xdr:rowOff>
    </xdr:from>
    <xdr:to>
      <xdr:col>45</xdr:col>
      <xdr:colOff>177800</xdr:colOff>
      <xdr:row>52</xdr:row>
      <xdr:rowOff>25963</xdr:rowOff>
    </xdr:to>
    <xdr:cxnSp macro="">
      <xdr:nvCxnSpPr>
        <xdr:cNvPr id="356" name="直線コネクタ 355"/>
        <xdr:cNvCxnSpPr/>
      </xdr:nvCxnSpPr>
      <xdr:spPr>
        <a:xfrm flipV="1">
          <a:off x="7861300" y="8635026"/>
          <a:ext cx="889000" cy="3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157159</xdr:rowOff>
    </xdr:from>
    <xdr:to>
      <xdr:col>46</xdr:col>
      <xdr:colOff>38100</xdr:colOff>
      <xdr:row>59</xdr:row>
      <xdr:rowOff>87309</xdr:rowOff>
    </xdr:to>
    <xdr:sp macro="" textlink="">
      <xdr:nvSpPr>
        <xdr:cNvPr id="357" name="フローチャート: 判断 356"/>
        <xdr:cNvSpPr/>
      </xdr:nvSpPr>
      <xdr:spPr>
        <a:xfrm>
          <a:off x="86995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78436</xdr:rowOff>
    </xdr:from>
    <xdr:ext cx="534377" cy="259045"/>
    <xdr:sp macro="" textlink="">
      <xdr:nvSpPr>
        <xdr:cNvPr id="358" name="テキスト ボックス 357"/>
        <xdr:cNvSpPr txBox="1"/>
      </xdr:nvSpPr>
      <xdr:spPr>
        <a:xfrm>
          <a:off x="8483111" y="101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25963</xdr:rowOff>
    </xdr:from>
    <xdr:to>
      <xdr:col>41</xdr:col>
      <xdr:colOff>50800</xdr:colOff>
      <xdr:row>55</xdr:row>
      <xdr:rowOff>43500</xdr:rowOff>
    </xdr:to>
    <xdr:cxnSp macro="">
      <xdr:nvCxnSpPr>
        <xdr:cNvPr id="359" name="直線コネクタ 358"/>
        <xdr:cNvCxnSpPr/>
      </xdr:nvCxnSpPr>
      <xdr:spPr>
        <a:xfrm flipV="1">
          <a:off x="6972300" y="8941363"/>
          <a:ext cx="889000" cy="5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119111</xdr:rowOff>
    </xdr:from>
    <xdr:to>
      <xdr:col>41</xdr:col>
      <xdr:colOff>101600</xdr:colOff>
      <xdr:row>59</xdr:row>
      <xdr:rowOff>49261</xdr:rowOff>
    </xdr:to>
    <xdr:sp macro="" textlink="">
      <xdr:nvSpPr>
        <xdr:cNvPr id="360" name="フローチャート: 判断 359"/>
        <xdr:cNvSpPr/>
      </xdr:nvSpPr>
      <xdr:spPr>
        <a:xfrm>
          <a:off x="7810500" y="10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40388</xdr:rowOff>
    </xdr:from>
    <xdr:ext cx="534377" cy="259045"/>
    <xdr:sp macro="" textlink="">
      <xdr:nvSpPr>
        <xdr:cNvPr id="361" name="テキスト ボックス 360"/>
        <xdr:cNvSpPr txBox="1"/>
      </xdr:nvSpPr>
      <xdr:spPr>
        <a:xfrm>
          <a:off x="7594111" y="1015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147405</xdr:rowOff>
    </xdr:from>
    <xdr:to>
      <xdr:col>36</xdr:col>
      <xdr:colOff>165100</xdr:colOff>
      <xdr:row>59</xdr:row>
      <xdr:rowOff>77555</xdr:rowOff>
    </xdr:to>
    <xdr:sp macro="" textlink="">
      <xdr:nvSpPr>
        <xdr:cNvPr id="362" name="フローチャート: 判断 361"/>
        <xdr:cNvSpPr/>
      </xdr:nvSpPr>
      <xdr:spPr>
        <a:xfrm>
          <a:off x="6921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68682</xdr:rowOff>
    </xdr:from>
    <xdr:ext cx="534377" cy="259045"/>
    <xdr:sp macro="" textlink="">
      <xdr:nvSpPr>
        <xdr:cNvPr id="363" name="テキスト ボックス 362"/>
        <xdr:cNvSpPr txBox="1"/>
      </xdr:nvSpPr>
      <xdr:spPr>
        <a:xfrm>
          <a:off x="6705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170411</xdr:rowOff>
    </xdr:from>
    <xdr:to>
      <xdr:col>55</xdr:col>
      <xdr:colOff>50800</xdr:colOff>
      <xdr:row>56</xdr:row>
      <xdr:rowOff>100561</xdr:rowOff>
    </xdr:to>
    <xdr:sp macro="" textlink="">
      <xdr:nvSpPr>
        <xdr:cNvPr id="369" name="楕円 368"/>
        <xdr:cNvSpPr/>
      </xdr:nvSpPr>
      <xdr:spPr>
        <a:xfrm>
          <a:off x="10426700" y="96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123438</xdr:rowOff>
    </xdr:from>
    <xdr:ext cx="599010" cy="259045"/>
    <xdr:sp macro="" textlink="">
      <xdr:nvSpPr>
        <xdr:cNvPr id="370" name="普通建設事業費該当値テキスト"/>
        <xdr:cNvSpPr txBox="1"/>
      </xdr:nvSpPr>
      <xdr:spPr>
        <a:xfrm>
          <a:off x="10528300" y="955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xdr:rowOff>
    </xdr:from>
    <xdr:to>
      <xdr:col>50</xdr:col>
      <xdr:colOff>165100</xdr:colOff>
      <xdr:row>55</xdr:row>
      <xdr:rowOff>101652</xdr:rowOff>
    </xdr:to>
    <xdr:sp macro="" textlink="">
      <xdr:nvSpPr>
        <xdr:cNvPr id="371" name="楕円 370"/>
        <xdr:cNvSpPr/>
      </xdr:nvSpPr>
      <xdr:spPr>
        <a:xfrm>
          <a:off x="9588500" y="9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118179</xdr:rowOff>
    </xdr:from>
    <xdr:ext cx="599010" cy="259045"/>
    <xdr:sp macro="" textlink="">
      <xdr:nvSpPr>
        <xdr:cNvPr id="372" name="テキスト ボックス 371"/>
        <xdr:cNvSpPr txBox="1"/>
      </xdr:nvSpPr>
      <xdr:spPr>
        <a:xfrm>
          <a:off x="9339795" y="92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11726</xdr:rowOff>
    </xdr:from>
    <xdr:to>
      <xdr:col>46</xdr:col>
      <xdr:colOff>38100</xdr:colOff>
      <xdr:row>50</xdr:row>
      <xdr:rowOff>113326</xdr:rowOff>
    </xdr:to>
    <xdr:sp macro="" textlink="">
      <xdr:nvSpPr>
        <xdr:cNvPr id="373" name="楕円 372"/>
        <xdr:cNvSpPr/>
      </xdr:nvSpPr>
      <xdr:spPr>
        <a:xfrm>
          <a:off x="8699500" y="85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48</xdr:row>
      <xdr:rowOff>129853</xdr:rowOff>
    </xdr:from>
    <xdr:ext cx="690189" cy="259045"/>
    <xdr:sp macro="" textlink="">
      <xdr:nvSpPr>
        <xdr:cNvPr id="374" name="テキスト ボックス 373"/>
        <xdr:cNvSpPr txBox="1"/>
      </xdr:nvSpPr>
      <xdr:spPr>
        <a:xfrm>
          <a:off x="8405205" y="8359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146613</xdr:rowOff>
    </xdr:from>
    <xdr:to>
      <xdr:col>41</xdr:col>
      <xdr:colOff>101600</xdr:colOff>
      <xdr:row>52</xdr:row>
      <xdr:rowOff>76763</xdr:rowOff>
    </xdr:to>
    <xdr:sp macro="" textlink="">
      <xdr:nvSpPr>
        <xdr:cNvPr id="375" name="楕円 374"/>
        <xdr:cNvSpPr/>
      </xdr:nvSpPr>
      <xdr:spPr>
        <a:xfrm>
          <a:off x="7810500" y="88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50</xdr:row>
      <xdr:rowOff>93290</xdr:rowOff>
    </xdr:from>
    <xdr:ext cx="690189" cy="259045"/>
    <xdr:sp macro="" textlink="">
      <xdr:nvSpPr>
        <xdr:cNvPr id="376" name="テキスト ボックス 375"/>
        <xdr:cNvSpPr txBox="1"/>
      </xdr:nvSpPr>
      <xdr:spPr>
        <a:xfrm>
          <a:off x="7516205" y="8665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164150</xdr:rowOff>
    </xdr:from>
    <xdr:to>
      <xdr:col>36</xdr:col>
      <xdr:colOff>165100</xdr:colOff>
      <xdr:row>55</xdr:row>
      <xdr:rowOff>94300</xdr:rowOff>
    </xdr:to>
    <xdr:sp macro="" textlink="">
      <xdr:nvSpPr>
        <xdr:cNvPr id="377" name="楕円 376"/>
        <xdr:cNvSpPr/>
      </xdr:nvSpPr>
      <xdr:spPr>
        <a:xfrm>
          <a:off x="6921500" y="94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110827</xdr:rowOff>
    </xdr:from>
    <xdr:ext cx="599010" cy="259045"/>
    <xdr:sp macro="" textlink="">
      <xdr:nvSpPr>
        <xdr:cNvPr id="378" name="テキスト ボックス 377"/>
        <xdr:cNvSpPr txBox="1"/>
      </xdr:nvSpPr>
      <xdr:spPr>
        <a:xfrm>
          <a:off x="6672795" y="919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156353</xdr:rowOff>
    </xdr:from>
    <xdr:to>
      <xdr:col>54</xdr:col>
      <xdr:colOff>189865</xdr:colOff>
      <xdr:row>79</xdr:row>
      <xdr:rowOff>44450</xdr:rowOff>
    </xdr:to>
    <xdr:cxnSp macro="">
      <xdr:nvCxnSpPr>
        <xdr:cNvPr id="402" name="直線コネクタ 401"/>
        <xdr:cNvCxnSpPr/>
      </xdr:nvCxnSpPr>
      <xdr:spPr>
        <a:xfrm flipV="1">
          <a:off x="10475595" y="13015103"/>
          <a:ext cx="1270" cy="573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81098</xdr:rowOff>
    </xdr:from>
    <xdr:ext cx="249299" cy="259045"/>
    <xdr:sp macro="" textlink="">
      <xdr:nvSpPr>
        <xdr:cNvPr id="403" name="普通建設事業費 （ うち新規整備　）最小値テキスト"/>
        <xdr:cNvSpPr txBox="1"/>
      </xdr:nvSpPr>
      <xdr:spPr>
        <a:xfrm>
          <a:off x="10528300" y="136256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103030</xdr:rowOff>
    </xdr:from>
    <xdr:ext cx="599010" cy="259045"/>
    <xdr:sp macro="" textlink="">
      <xdr:nvSpPr>
        <xdr:cNvPr id="405" name="普通建設事業費 （ うち新規整備　）最大値テキスト"/>
        <xdr:cNvSpPr txBox="1"/>
      </xdr:nvSpPr>
      <xdr:spPr>
        <a:xfrm>
          <a:off x="10528300" y="127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156353</xdr:rowOff>
    </xdr:from>
    <xdr:to>
      <xdr:col>55</xdr:col>
      <xdr:colOff>88900</xdr:colOff>
      <xdr:row>75</xdr:row>
      <xdr:rowOff>156353</xdr:rowOff>
    </xdr:to>
    <xdr:cxnSp macro="">
      <xdr:nvCxnSpPr>
        <xdr:cNvPr id="406" name="直線コネクタ 405"/>
        <xdr:cNvCxnSpPr/>
      </xdr:nvCxnSpPr>
      <xdr:spPr>
        <a:xfrm>
          <a:off x="10388600" y="1301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53575</xdr:rowOff>
    </xdr:from>
    <xdr:to>
      <xdr:col>55</xdr:col>
      <xdr:colOff>0</xdr:colOff>
      <xdr:row>75</xdr:row>
      <xdr:rowOff>156353</xdr:rowOff>
    </xdr:to>
    <xdr:cxnSp macro="">
      <xdr:nvCxnSpPr>
        <xdr:cNvPr id="407" name="直線コネクタ 406"/>
        <xdr:cNvCxnSpPr/>
      </xdr:nvCxnSpPr>
      <xdr:spPr>
        <a:xfrm>
          <a:off x="9639300" y="12912325"/>
          <a:ext cx="8382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125548</xdr:rowOff>
    </xdr:from>
    <xdr:ext cx="534377" cy="259045"/>
    <xdr:sp macro="" textlink="">
      <xdr:nvSpPr>
        <xdr:cNvPr id="408" name="普通建設事業費 （ うち新規整備　）平均値テキスト"/>
        <xdr:cNvSpPr txBox="1"/>
      </xdr:nvSpPr>
      <xdr:spPr>
        <a:xfrm>
          <a:off x="10528300" y="1349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147121</xdr:rowOff>
    </xdr:from>
    <xdr:to>
      <xdr:col>55</xdr:col>
      <xdr:colOff>50800</xdr:colOff>
      <xdr:row>79</xdr:row>
      <xdr:rowOff>77271</xdr:rowOff>
    </xdr:to>
    <xdr:sp macro="" textlink="">
      <xdr:nvSpPr>
        <xdr:cNvPr id="409" name="フローチャート: 判断 408"/>
        <xdr:cNvSpPr/>
      </xdr:nvSpPr>
      <xdr:spPr>
        <a:xfrm>
          <a:off x="10426700" y="1352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150961</xdr:rowOff>
    </xdr:from>
    <xdr:to>
      <xdr:col>50</xdr:col>
      <xdr:colOff>114300</xdr:colOff>
      <xdr:row>75</xdr:row>
      <xdr:rowOff>53575</xdr:rowOff>
    </xdr:to>
    <xdr:cxnSp macro="">
      <xdr:nvCxnSpPr>
        <xdr:cNvPr id="410" name="直線コネクタ 409"/>
        <xdr:cNvCxnSpPr/>
      </xdr:nvCxnSpPr>
      <xdr:spPr>
        <a:xfrm>
          <a:off x="8750300" y="12152461"/>
          <a:ext cx="889000" cy="75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144656</xdr:rowOff>
    </xdr:from>
    <xdr:to>
      <xdr:col>50</xdr:col>
      <xdr:colOff>165100</xdr:colOff>
      <xdr:row>79</xdr:row>
      <xdr:rowOff>74806</xdr:rowOff>
    </xdr:to>
    <xdr:sp macro="" textlink="">
      <xdr:nvSpPr>
        <xdr:cNvPr id="411" name="フローチャート: 判断 410"/>
        <xdr:cNvSpPr/>
      </xdr:nvSpPr>
      <xdr:spPr>
        <a:xfrm>
          <a:off x="9588500" y="135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65933</xdr:rowOff>
    </xdr:from>
    <xdr:ext cx="534377" cy="259045"/>
    <xdr:sp macro="" textlink="">
      <xdr:nvSpPr>
        <xdr:cNvPr id="412" name="テキスト ボックス 411"/>
        <xdr:cNvSpPr txBox="1"/>
      </xdr:nvSpPr>
      <xdr:spPr>
        <a:xfrm>
          <a:off x="9372111" y="136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150961</xdr:rowOff>
    </xdr:from>
    <xdr:to>
      <xdr:col>45</xdr:col>
      <xdr:colOff>177800</xdr:colOff>
      <xdr:row>73</xdr:row>
      <xdr:rowOff>59382</xdr:rowOff>
    </xdr:to>
    <xdr:cxnSp macro="">
      <xdr:nvCxnSpPr>
        <xdr:cNvPr id="413" name="直線コネクタ 412"/>
        <xdr:cNvCxnSpPr/>
      </xdr:nvCxnSpPr>
      <xdr:spPr>
        <a:xfrm flipV="1">
          <a:off x="7861300" y="12152461"/>
          <a:ext cx="889000" cy="4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140195</xdr:rowOff>
    </xdr:from>
    <xdr:to>
      <xdr:col>46</xdr:col>
      <xdr:colOff>38100</xdr:colOff>
      <xdr:row>79</xdr:row>
      <xdr:rowOff>70345</xdr:rowOff>
    </xdr:to>
    <xdr:sp macro="" textlink="">
      <xdr:nvSpPr>
        <xdr:cNvPr id="414" name="フローチャート: 判断 413"/>
        <xdr:cNvSpPr/>
      </xdr:nvSpPr>
      <xdr:spPr>
        <a:xfrm>
          <a:off x="86995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61472</xdr:rowOff>
    </xdr:from>
    <xdr:ext cx="534377" cy="259045"/>
    <xdr:sp macro="" textlink="">
      <xdr:nvSpPr>
        <xdr:cNvPr id="415" name="テキスト ボックス 414"/>
        <xdr:cNvSpPr txBox="1"/>
      </xdr:nvSpPr>
      <xdr:spPr>
        <a:xfrm>
          <a:off x="8483111" y="136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59382</xdr:rowOff>
    </xdr:from>
    <xdr:to>
      <xdr:col>41</xdr:col>
      <xdr:colOff>50800</xdr:colOff>
      <xdr:row>75</xdr:row>
      <xdr:rowOff>79297</xdr:rowOff>
    </xdr:to>
    <xdr:cxnSp macro="">
      <xdr:nvCxnSpPr>
        <xdr:cNvPr id="416" name="直線コネクタ 415"/>
        <xdr:cNvCxnSpPr/>
      </xdr:nvCxnSpPr>
      <xdr:spPr>
        <a:xfrm flipV="1">
          <a:off x="6972300" y="12575232"/>
          <a:ext cx="889000" cy="36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105896</xdr:rowOff>
    </xdr:from>
    <xdr:to>
      <xdr:col>41</xdr:col>
      <xdr:colOff>101600</xdr:colOff>
      <xdr:row>79</xdr:row>
      <xdr:rowOff>36046</xdr:rowOff>
    </xdr:to>
    <xdr:sp macro="" textlink="">
      <xdr:nvSpPr>
        <xdr:cNvPr id="417" name="フローチャート: 判断 416"/>
        <xdr:cNvSpPr/>
      </xdr:nvSpPr>
      <xdr:spPr>
        <a:xfrm>
          <a:off x="7810500" y="1347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27173</xdr:rowOff>
    </xdr:from>
    <xdr:ext cx="534377" cy="259045"/>
    <xdr:sp macro="" textlink="">
      <xdr:nvSpPr>
        <xdr:cNvPr id="418" name="テキスト ボックス 417"/>
        <xdr:cNvSpPr txBox="1"/>
      </xdr:nvSpPr>
      <xdr:spPr>
        <a:xfrm>
          <a:off x="7594111" y="135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129502</xdr:rowOff>
    </xdr:from>
    <xdr:to>
      <xdr:col>36</xdr:col>
      <xdr:colOff>165100</xdr:colOff>
      <xdr:row>79</xdr:row>
      <xdr:rowOff>59652</xdr:rowOff>
    </xdr:to>
    <xdr:sp macro="" textlink="">
      <xdr:nvSpPr>
        <xdr:cNvPr id="419" name="フローチャート: 判断 418"/>
        <xdr:cNvSpPr/>
      </xdr:nvSpPr>
      <xdr:spPr>
        <a:xfrm>
          <a:off x="6921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50779</xdr:rowOff>
    </xdr:from>
    <xdr:ext cx="534377" cy="259045"/>
    <xdr:sp macro="" textlink="">
      <xdr:nvSpPr>
        <xdr:cNvPr id="420" name="テキスト ボックス 419"/>
        <xdr:cNvSpPr txBox="1"/>
      </xdr:nvSpPr>
      <xdr:spPr>
        <a:xfrm>
          <a:off x="6705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105553</xdr:rowOff>
    </xdr:from>
    <xdr:to>
      <xdr:col>55</xdr:col>
      <xdr:colOff>50800</xdr:colOff>
      <xdr:row>76</xdr:row>
      <xdr:rowOff>35703</xdr:rowOff>
    </xdr:to>
    <xdr:sp macro="" textlink="">
      <xdr:nvSpPr>
        <xdr:cNvPr id="426" name="楕円 425"/>
        <xdr:cNvSpPr/>
      </xdr:nvSpPr>
      <xdr:spPr>
        <a:xfrm>
          <a:off x="10426700" y="129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58580</xdr:rowOff>
    </xdr:from>
    <xdr:ext cx="599010" cy="259045"/>
    <xdr:sp macro="" textlink="">
      <xdr:nvSpPr>
        <xdr:cNvPr id="427" name="普通建設事業費 （ うち新規整備　）該当値テキスト"/>
        <xdr:cNvSpPr txBox="1"/>
      </xdr:nvSpPr>
      <xdr:spPr>
        <a:xfrm>
          <a:off x="10528300" y="1291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2775</xdr:rowOff>
    </xdr:from>
    <xdr:to>
      <xdr:col>50</xdr:col>
      <xdr:colOff>165100</xdr:colOff>
      <xdr:row>75</xdr:row>
      <xdr:rowOff>104375</xdr:rowOff>
    </xdr:to>
    <xdr:sp macro="" textlink="">
      <xdr:nvSpPr>
        <xdr:cNvPr id="428" name="楕円 427"/>
        <xdr:cNvSpPr/>
      </xdr:nvSpPr>
      <xdr:spPr>
        <a:xfrm>
          <a:off x="9588500" y="128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120902</xdr:rowOff>
    </xdr:from>
    <xdr:ext cx="599010" cy="259045"/>
    <xdr:sp macro="" textlink="">
      <xdr:nvSpPr>
        <xdr:cNvPr id="429" name="テキスト ボックス 428"/>
        <xdr:cNvSpPr txBox="1"/>
      </xdr:nvSpPr>
      <xdr:spPr>
        <a:xfrm>
          <a:off x="9339795" y="1263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100161</xdr:rowOff>
    </xdr:from>
    <xdr:to>
      <xdr:col>46</xdr:col>
      <xdr:colOff>38100</xdr:colOff>
      <xdr:row>71</xdr:row>
      <xdr:rowOff>30311</xdr:rowOff>
    </xdr:to>
    <xdr:sp macro="" textlink="">
      <xdr:nvSpPr>
        <xdr:cNvPr id="430" name="楕円 429"/>
        <xdr:cNvSpPr/>
      </xdr:nvSpPr>
      <xdr:spPr>
        <a:xfrm>
          <a:off x="8699500" y="121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46838</xdr:rowOff>
    </xdr:from>
    <xdr:ext cx="690189" cy="259045"/>
    <xdr:sp macro="" textlink="">
      <xdr:nvSpPr>
        <xdr:cNvPr id="431" name="テキスト ボックス 430"/>
        <xdr:cNvSpPr txBox="1"/>
      </xdr:nvSpPr>
      <xdr:spPr>
        <a:xfrm>
          <a:off x="8405205" y="118768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8582</xdr:rowOff>
    </xdr:from>
    <xdr:to>
      <xdr:col>41</xdr:col>
      <xdr:colOff>101600</xdr:colOff>
      <xdr:row>73</xdr:row>
      <xdr:rowOff>110182</xdr:rowOff>
    </xdr:to>
    <xdr:sp macro="" textlink="">
      <xdr:nvSpPr>
        <xdr:cNvPr id="432" name="楕円 431"/>
        <xdr:cNvSpPr/>
      </xdr:nvSpPr>
      <xdr:spPr>
        <a:xfrm>
          <a:off x="7810500" y="125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126709</xdr:rowOff>
    </xdr:from>
    <xdr:ext cx="599010" cy="259045"/>
    <xdr:sp macro="" textlink="">
      <xdr:nvSpPr>
        <xdr:cNvPr id="433" name="テキスト ボックス 432"/>
        <xdr:cNvSpPr txBox="1"/>
      </xdr:nvSpPr>
      <xdr:spPr>
        <a:xfrm>
          <a:off x="7561795" y="1229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28497</xdr:rowOff>
    </xdr:from>
    <xdr:to>
      <xdr:col>36</xdr:col>
      <xdr:colOff>165100</xdr:colOff>
      <xdr:row>75</xdr:row>
      <xdr:rowOff>130097</xdr:rowOff>
    </xdr:to>
    <xdr:sp macro="" textlink="">
      <xdr:nvSpPr>
        <xdr:cNvPr id="434" name="楕円 433"/>
        <xdr:cNvSpPr/>
      </xdr:nvSpPr>
      <xdr:spPr>
        <a:xfrm>
          <a:off x="6921500" y="128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146624</xdr:rowOff>
    </xdr:from>
    <xdr:ext cx="599010" cy="259045"/>
    <xdr:sp macro="" textlink="">
      <xdr:nvSpPr>
        <xdr:cNvPr id="435" name="テキスト ボックス 434"/>
        <xdr:cNvSpPr txBox="1"/>
      </xdr:nvSpPr>
      <xdr:spPr>
        <a:xfrm>
          <a:off x="6672795" y="1266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61" name="直線コネクタ 460"/>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2"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3" name="直線コネクタ 462"/>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4"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5" name="直線コネクタ 464"/>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123470</xdr:rowOff>
    </xdr:from>
    <xdr:to>
      <xdr:col>55</xdr:col>
      <xdr:colOff>0</xdr:colOff>
      <xdr:row>97</xdr:row>
      <xdr:rowOff>143032</xdr:rowOff>
    </xdr:to>
    <xdr:cxnSp macro="">
      <xdr:nvCxnSpPr>
        <xdr:cNvPr id="466" name="直線コネクタ 465"/>
        <xdr:cNvCxnSpPr/>
      </xdr:nvCxnSpPr>
      <xdr:spPr>
        <a:xfrm flipV="1">
          <a:off x="9639300" y="16754120"/>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7"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8" name="フローチャート: 判断 467"/>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23718</xdr:rowOff>
    </xdr:from>
    <xdr:to>
      <xdr:col>50</xdr:col>
      <xdr:colOff>114300</xdr:colOff>
      <xdr:row>97</xdr:row>
      <xdr:rowOff>143032</xdr:rowOff>
    </xdr:to>
    <xdr:cxnSp macro="">
      <xdr:nvCxnSpPr>
        <xdr:cNvPr id="469" name="直線コネクタ 468"/>
        <xdr:cNvCxnSpPr/>
      </xdr:nvCxnSpPr>
      <xdr:spPr>
        <a:xfrm>
          <a:off x="8750300" y="15797118"/>
          <a:ext cx="889000" cy="97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70" name="フローチャート: 判断 469"/>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71" name="テキスト ボックス 470"/>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23718</xdr:rowOff>
    </xdr:from>
    <xdr:to>
      <xdr:col>45</xdr:col>
      <xdr:colOff>177800</xdr:colOff>
      <xdr:row>98</xdr:row>
      <xdr:rowOff>168160</xdr:rowOff>
    </xdr:to>
    <xdr:cxnSp macro="">
      <xdr:nvCxnSpPr>
        <xdr:cNvPr id="472" name="直線コネクタ 471"/>
        <xdr:cNvCxnSpPr/>
      </xdr:nvCxnSpPr>
      <xdr:spPr>
        <a:xfrm flipV="1">
          <a:off x="7861300" y="15797118"/>
          <a:ext cx="889000" cy="1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3" name="フローチャート: 判断 472"/>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4" name="テキスト ボックス 473"/>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70434</xdr:rowOff>
    </xdr:from>
    <xdr:to>
      <xdr:col>41</xdr:col>
      <xdr:colOff>50800</xdr:colOff>
      <xdr:row>98</xdr:row>
      <xdr:rowOff>168160</xdr:rowOff>
    </xdr:to>
    <xdr:cxnSp macro="">
      <xdr:nvCxnSpPr>
        <xdr:cNvPr id="475" name="直線コネクタ 474"/>
        <xdr:cNvCxnSpPr/>
      </xdr:nvCxnSpPr>
      <xdr:spPr>
        <a:xfrm>
          <a:off x="6972300" y="16701084"/>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6" name="フローチャート: 判断 475"/>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7" name="テキスト ボックス 476"/>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8" name="フローチャート: 判断 477"/>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9" name="テキスト ボックス 478"/>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72670</xdr:rowOff>
    </xdr:from>
    <xdr:to>
      <xdr:col>55</xdr:col>
      <xdr:colOff>50800</xdr:colOff>
      <xdr:row>98</xdr:row>
      <xdr:rowOff>2820</xdr:rowOff>
    </xdr:to>
    <xdr:sp macro="" textlink="">
      <xdr:nvSpPr>
        <xdr:cNvPr id="485" name="楕円 484"/>
        <xdr:cNvSpPr/>
      </xdr:nvSpPr>
      <xdr:spPr>
        <a:xfrm>
          <a:off x="104267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51097</xdr:rowOff>
    </xdr:from>
    <xdr:ext cx="534377" cy="259045"/>
    <xdr:sp macro="" textlink="">
      <xdr:nvSpPr>
        <xdr:cNvPr id="486" name="普通建設事業費 （ うち更新整備　）該当値テキスト"/>
        <xdr:cNvSpPr txBox="1"/>
      </xdr:nvSpPr>
      <xdr:spPr>
        <a:xfrm>
          <a:off x="10528300"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92232</xdr:rowOff>
    </xdr:from>
    <xdr:to>
      <xdr:col>50</xdr:col>
      <xdr:colOff>165100</xdr:colOff>
      <xdr:row>98</xdr:row>
      <xdr:rowOff>22382</xdr:rowOff>
    </xdr:to>
    <xdr:sp macro="" textlink="">
      <xdr:nvSpPr>
        <xdr:cNvPr id="487" name="楕円 486"/>
        <xdr:cNvSpPr/>
      </xdr:nvSpPr>
      <xdr:spPr>
        <a:xfrm>
          <a:off x="9588500" y="167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13509</xdr:rowOff>
    </xdr:from>
    <xdr:ext cx="534377" cy="259045"/>
    <xdr:sp macro="" textlink="">
      <xdr:nvSpPr>
        <xdr:cNvPr id="488" name="テキスト ボックス 487"/>
        <xdr:cNvSpPr txBox="1"/>
      </xdr:nvSpPr>
      <xdr:spPr>
        <a:xfrm>
          <a:off x="9372111" y="1681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144368</xdr:rowOff>
    </xdr:from>
    <xdr:to>
      <xdr:col>46</xdr:col>
      <xdr:colOff>38100</xdr:colOff>
      <xdr:row>92</xdr:row>
      <xdr:rowOff>74518</xdr:rowOff>
    </xdr:to>
    <xdr:sp macro="" textlink="">
      <xdr:nvSpPr>
        <xdr:cNvPr id="489" name="楕円 488"/>
        <xdr:cNvSpPr/>
      </xdr:nvSpPr>
      <xdr:spPr>
        <a:xfrm>
          <a:off x="8699500" y="157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91045</xdr:rowOff>
    </xdr:from>
    <xdr:ext cx="534377" cy="259045"/>
    <xdr:sp macro="" textlink="">
      <xdr:nvSpPr>
        <xdr:cNvPr id="490" name="テキスト ボックス 489"/>
        <xdr:cNvSpPr txBox="1"/>
      </xdr:nvSpPr>
      <xdr:spPr>
        <a:xfrm>
          <a:off x="8483111" y="1552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117360</xdr:rowOff>
    </xdr:from>
    <xdr:to>
      <xdr:col>41</xdr:col>
      <xdr:colOff>101600</xdr:colOff>
      <xdr:row>99</xdr:row>
      <xdr:rowOff>47510</xdr:rowOff>
    </xdr:to>
    <xdr:sp macro="" textlink="">
      <xdr:nvSpPr>
        <xdr:cNvPr id="491" name="楕円 490"/>
        <xdr:cNvSpPr/>
      </xdr:nvSpPr>
      <xdr:spPr>
        <a:xfrm>
          <a:off x="78105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38637</xdr:rowOff>
    </xdr:from>
    <xdr:ext cx="469744" cy="259045"/>
    <xdr:sp macro="" textlink="">
      <xdr:nvSpPr>
        <xdr:cNvPr id="492" name="テキスト ボックス 491"/>
        <xdr:cNvSpPr txBox="1"/>
      </xdr:nvSpPr>
      <xdr:spPr>
        <a:xfrm>
          <a:off x="7626428" y="17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19634</xdr:rowOff>
    </xdr:from>
    <xdr:to>
      <xdr:col>36</xdr:col>
      <xdr:colOff>165100</xdr:colOff>
      <xdr:row>97</xdr:row>
      <xdr:rowOff>121234</xdr:rowOff>
    </xdr:to>
    <xdr:sp macro="" textlink="">
      <xdr:nvSpPr>
        <xdr:cNvPr id="493" name="楕円 492"/>
        <xdr:cNvSpPr/>
      </xdr:nvSpPr>
      <xdr:spPr>
        <a:xfrm>
          <a:off x="6921500" y="1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112361</xdr:rowOff>
    </xdr:from>
    <xdr:ext cx="534377" cy="259045"/>
    <xdr:sp macro="" textlink="">
      <xdr:nvSpPr>
        <xdr:cNvPr id="494" name="テキスト ボックス 493"/>
        <xdr:cNvSpPr txBox="1"/>
      </xdr:nvSpPr>
      <xdr:spPr>
        <a:xfrm>
          <a:off x="6705111" y="1674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8" name="直線コネクタ 517"/>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9"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21"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2" name="直線コネクタ 521"/>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169126</xdr:rowOff>
    </xdr:from>
    <xdr:to>
      <xdr:col>85</xdr:col>
      <xdr:colOff>127000</xdr:colOff>
      <xdr:row>30</xdr:row>
      <xdr:rowOff>46000</xdr:rowOff>
    </xdr:to>
    <xdr:cxnSp macro="">
      <xdr:nvCxnSpPr>
        <xdr:cNvPr id="523" name="直線コネクタ 522"/>
        <xdr:cNvCxnSpPr/>
      </xdr:nvCxnSpPr>
      <xdr:spPr>
        <a:xfrm>
          <a:off x="15481300" y="5141176"/>
          <a:ext cx="838200" cy="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4"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5" name="フローチャート: 判断 524"/>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169126</xdr:rowOff>
    </xdr:from>
    <xdr:to>
      <xdr:col>81</xdr:col>
      <xdr:colOff>50800</xdr:colOff>
      <xdr:row>32</xdr:row>
      <xdr:rowOff>104877</xdr:rowOff>
    </xdr:to>
    <xdr:cxnSp macro="">
      <xdr:nvCxnSpPr>
        <xdr:cNvPr id="526" name="直線コネクタ 525"/>
        <xdr:cNvCxnSpPr/>
      </xdr:nvCxnSpPr>
      <xdr:spPr>
        <a:xfrm flipV="1">
          <a:off x="14592300" y="5141176"/>
          <a:ext cx="889000" cy="4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7" name="フローチャート: 判断 526"/>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8" name="テキスト ボックス 527"/>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72339</xdr:rowOff>
    </xdr:from>
    <xdr:to>
      <xdr:col>76</xdr:col>
      <xdr:colOff>114300</xdr:colOff>
      <xdr:row>32</xdr:row>
      <xdr:rowOff>104877</xdr:rowOff>
    </xdr:to>
    <xdr:cxnSp macro="">
      <xdr:nvCxnSpPr>
        <xdr:cNvPr id="529" name="直線コネクタ 528"/>
        <xdr:cNvCxnSpPr/>
      </xdr:nvCxnSpPr>
      <xdr:spPr>
        <a:xfrm>
          <a:off x="13703300" y="5387289"/>
          <a:ext cx="8890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30" name="フローチャート: 判断 529"/>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31" name="テキスト ボックス 530"/>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72339</xdr:rowOff>
    </xdr:from>
    <xdr:to>
      <xdr:col>71</xdr:col>
      <xdr:colOff>177800</xdr:colOff>
      <xdr:row>32</xdr:row>
      <xdr:rowOff>62865</xdr:rowOff>
    </xdr:to>
    <xdr:cxnSp macro="">
      <xdr:nvCxnSpPr>
        <xdr:cNvPr id="532" name="直線コネクタ 531"/>
        <xdr:cNvCxnSpPr/>
      </xdr:nvCxnSpPr>
      <xdr:spPr>
        <a:xfrm flipV="1">
          <a:off x="12814300" y="5387289"/>
          <a:ext cx="889000" cy="1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3" name="フローチャート: 判断 532"/>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8196</xdr:rowOff>
    </xdr:from>
    <xdr:ext cx="469744" cy="259045"/>
    <xdr:sp macro="" textlink="">
      <xdr:nvSpPr>
        <xdr:cNvPr id="534" name="テキスト ボックス 533"/>
        <xdr:cNvSpPr txBox="1"/>
      </xdr:nvSpPr>
      <xdr:spPr>
        <a:xfrm>
          <a:off x="13468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5" name="フローチャート: 判断 534"/>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6" name="テキスト ボックス 535"/>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166650</xdr:rowOff>
    </xdr:from>
    <xdr:to>
      <xdr:col>85</xdr:col>
      <xdr:colOff>177800</xdr:colOff>
      <xdr:row>30</xdr:row>
      <xdr:rowOff>96800</xdr:rowOff>
    </xdr:to>
    <xdr:sp macro="" textlink="">
      <xdr:nvSpPr>
        <xdr:cNvPr id="542" name="楕円 541"/>
        <xdr:cNvSpPr/>
      </xdr:nvSpPr>
      <xdr:spPr>
        <a:xfrm>
          <a:off x="16268700" y="51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119677</xdr:rowOff>
    </xdr:from>
    <xdr:ext cx="599010" cy="259045"/>
    <xdr:sp macro="" textlink="">
      <xdr:nvSpPr>
        <xdr:cNvPr id="543" name="災害復旧事業費該当値テキスト"/>
        <xdr:cNvSpPr txBox="1"/>
      </xdr:nvSpPr>
      <xdr:spPr>
        <a:xfrm>
          <a:off x="16370300" y="50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118326</xdr:rowOff>
    </xdr:from>
    <xdr:to>
      <xdr:col>81</xdr:col>
      <xdr:colOff>101600</xdr:colOff>
      <xdr:row>30</xdr:row>
      <xdr:rowOff>48476</xdr:rowOff>
    </xdr:to>
    <xdr:sp macro="" textlink="">
      <xdr:nvSpPr>
        <xdr:cNvPr id="544" name="楕円 543"/>
        <xdr:cNvSpPr/>
      </xdr:nvSpPr>
      <xdr:spPr>
        <a:xfrm>
          <a:off x="15430500" y="50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28</xdr:row>
      <xdr:rowOff>65003</xdr:rowOff>
    </xdr:from>
    <xdr:ext cx="599010" cy="259045"/>
    <xdr:sp macro="" textlink="">
      <xdr:nvSpPr>
        <xdr:cNvPr id="545" name="テキスト ボックス 544"/>
        <xdr:cNvSpPr txBox="1"/>
      </xdr:nvSpPr>
      <xdr:spPr>
        <a:xfrm>
          <a:off x="15181795" y="486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54077</xdr:rowOff>
    </xdr:from>
    <xdr:to>
      <xdr:col>76</xdr:col>
      <xdr:colOff>165100</xdr:colOff>
      <xdr:row>32</xdr:row>
      <xdr:rowOff>155677</xdr:rowOff>
    </xdr:to>
    <xdr:sp macro="" textlink="">
      <xdr:nvSpPr>
        <xdr:cNvPr id="546" name="楕円 545"/>
        <xdr:cNvSpPr/>
      </xdr:nvSpPr>
      <xdr:spPr>
        <a:xfrm>
          <a:off x="14541500" y="55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754</xdr:rowOff>
    </xdr:from>
    <xdr:ext cx="534377" cy="259045"/>
    <xdr:sp macro="" textlink="">
      <xdr:nvSpPr>
        <xdr:cNvPr id="547" name="テキスト ボックス 546"/>
        <xdr:cNvSpPr txBox="1"/>
      </xdr:nvSpPr>
      <xdr:spPr>
        <a:xfrm>
          <a:off x="14325111" y="53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21539</xdr:rowOff>
    </xdr:from>
    <xdr:to>
      <xdr:col>72</xdr:col>
      <xdr:colOff>38100</xdr:colOff>
      <xdr:row>31</xdr:row>
      <xdr:rowOff>123139</xdr:rowOff>
    </xdr:to>
    <xdr:sp macro="" textlink="">
      <xdr:nvSpPr>
        <xdr:cNvPr id="548" name="楕円 547"/>
        <xdr:cNvSpPr/>
      </xdr:nvSpPr>
      <xdr:spPr>
        <a:xfrm>
          <a:off x="13652500" y="53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139666</xdr:rowOff>
    </xdr:from>
    <xdr:ext cx="599010" cy="259045"/>
    <xdr:sp macro="" textlink="">
      <xdr:nvSpPr>
        <xdr:cNvPr id="549" name="テキスト ボックス 548"/>
        <xdr:cNvSpPr txBox="1"/>
      </xdr:nvSpPr>
      <xdr:spPr>
        <a:xfrm>
          <a:off x="13403795" y="511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12065</xdr:rowOff>
    </xdr:from>
    <xdr:to>
      <xdr:col>67</xdr:col>
      <xdr:colOff>101600</xdr:colOff>
      <xdr:row>32</xdr:row>
      <xdr:rowOff>113665</xdr:rowOff>
    </xdr:to>
    <xdr:sp macro="" textlink="">
      <xdr:nvSpPr>
        <xdr:cNvPr id="550" name="楕円 549"/>
        <xdr:cNvSpPr/>
      </xdr:nvSpPr>
      <xdr:spPr>
        <a:xfrm>
          <a:off x="12763500" y="54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130192</xdr:rowOff>
    </xdr:from>
    <xdr:ext cx="534377" cy="259045"/>
    <xdr:sp macro="" textlink="">
      <xdr:nvSpPr>
        <xdr:cNvPr id="551" name="テキスト ボックス 550"/>
        <xdr:cNvSpPr txBox="1"/>
      </xdr:nvSpPr>
      <xdr:spPr>
        <a:xfrm>
          <a:off x="12547111" y="52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6" name="直線コネクタ 625"/>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7"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8" name="直線コネクタ 627"/>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9"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30" name="直線コネクタ 629"/>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163833</xdr:rowOff>
    </xdr:from>
    <xdr:to>
      <xdr:col>85</xdr:col>
      <xdr:colOff>127000</xdr:colOff>
      <xdr:row>74</xdr:row>
      <xdr:rowOff>171427</xdr:rowOff>
    </xdr:to>
    <xdr:cxnSp macro="">
      <xdr:nvCxnSpPr>
        <xdr:cNvPr id="631" name="直線コネクタ 630"/>
        <xdr:cNvCxnSpPr/>
      </xdr:nvCxnSpPr>
      <xdr:spPr>
        <a:xfrm flipV="1">
          <a:off x="15481300" y="12851133"/>
          <a:ext cx="8382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2"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3" name="フローチャート: 判断 632"/>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171427</xdr:rowOff>
    </xdr:from>
    <xdr:to>
      <xdr:col>81</xdr:col>
      <xdr:colOff>50800</xdr:colOff>
      <xdr:row>75</xdr:row>
      <xdr:rowOff>38234</xdr:rowOff>
    </xdr:to>
    <xdr:cxnSp macro="">
      <xdr:nvCxnSpPr>
        <xdr:cNvPr id="634" name="直線コネクタ 633"/>
        <xdr:cNvCxnSpPr/>
      </xdr:nvCxnSpPr>
      <xdr:spPr>
        <a:xfrm flipV="1">
          <a:off x="14592300" y="12858727"/>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5" name="フローチャート: 判断 634"/>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6" name="テキスト ボックス 635"/>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169532</xdr:rowOff>
    </xdr:from>
    <xdr:to>
      <xdr:col>76</xdr:col>
      <xdr:colOff>114300</xdr:colOff>
      <xdr:row>75</xdr:row>
      <xdr:rowOff>38234</xdr:rowOff>
    </xdr:to>
    <xdr:cxnSp macro="">
      <xdr:nvCxnSpPr>
        <xdr:cNvPr id="637" name="直線コネクタ 636"/>
        <xdr:cNvCxnSpPr/>
      </xdr:nvCxnSpPr>
      <xdr:spPr>
        <a:xfrm>
          <a:off x="13703300" y="12856832"/>
          <a:ext cx="889000" cy="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8" name="フローチャート: 判断 637"/>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9" name="テキスト ボックス 638"/>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169532</xdr:rowOff>
    </xdr:from>
    <xdr:to>
      <xdr:col>71</xdr:col>
      <xdr:colOff>177800</xdr:colOff>
      <xdr:row>75</xdr:row>
      <xdr:rowOff>10133</xdr:rowOff>
    </xdr:to>
    <xdr:cxnSp macro="">
      <xdr:nvCxnSpPr>
        <xdr:cNvPr id="640" name="直線コネクタ 639"/>
        <xdr:cNvCxnSpPr/>
      </xdr:nvCxnSpPr>
      <xdr:spPr>
        <a:xfrm flipV="1">
          <a:off x="12814300" y="12856832"/>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41" name="フローチャート: 判断 640"/>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168361</xdr:rowOff>
    </xdr:from>
    <xdr:ext cx="534377" cy="259045"/>
    <xdr:sp macro="" textlink="">
      <xdr:nvSpPr>
        <xdr:cNvPr id="642" name="テキスト ボックス 641"/>
        <xdr:cNvSpPr txBox="1"/>
      </xdr:nvSpPr>
      <xdr:spPr>
        <a:xfrm>
          <a:off x="13436111" y="125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3" name="フローチャート: 判断 642"/>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4" name="テキスト ボックス 643"/>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113033</xdr:rowOff>
    </xdr:from>
    <xdr:to>
      <xdr:col>85</xdr:col>
      <xdr:colOff>177800</xdr:colOff>
      <xdr:row>75</xdr:row>
      <xdr:rowOff>43183</xdr:rowOff>
    </xdr:to>
    <xdr:sp macro="" textlink="">
      <xdr:nvSpPr>
        <xdr:cNvPr id="650" name="楕円 649"/>
        <xdr:cNvSpPr/>
      </xdr:nvSpPr>
      <xdr:spPr>
        <a:xfrm>
          <a:off x="16268700" y="12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135910</xdr:rowOff>
    </xdr:from>
    <xdr:ext cx="534377" cy="259045"/>
    <xdr:sp macro="" textlink="">
      <xdr:nvSpPr>
        <xdr:cNvPr id="651" name="公債費該当値テキスト"/>
        <xdr:cNvSpPr txBox="1"/>
      </xdr:nvSpPr>
      <xdr:spPr>
        <a:xfrm>
          <a:off x="16370300" y="1265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120627</xdr:rowOff>
    </xdr:from>
    <xdr:to>
      <xdr:col>81</xdr:col>
      <xdr:colOff>101600</xdr:colOff>
      <xdr:row>75</xdr:row>
      <xdr:rowOff>50777</xdr:rowOff>
    </xdr:to>
    <xdr:sp macro="" textlink="">
      <xdr:nvSpPr>
        <xdr:cNvPr id="652" name="楕円 651"/>
        <xdr:cNvSpPr/>
      </xdr:nvSpPr>
      <xdr:spPr>
        <a:xfrm>
          <a:off x="15430500" y="128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67304</xdr:rowOff>
    </xdr:from>
    <xdr:ext cx="534377" cy="259045"/>
    <xdr:sp macro="" textlink="">
      <xdr:nvSpPr>
        <xdr:cNvPr id="653" name="テキスト ボックス 652"/>
        <xdr:cNvSpPr txBox="1"/>
      </xdr:nvSpPr>
      <xdr:spPr>
        <a:xfrm>
          <a:off x="15214111" y="125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158884</xdr:rowOff>
    </xdr:from>
    <xdr:to>
      <xdr:col>76</xdr:col>
      <xdr:colOff>165100</xdr:colOff>
      <xdr:row>75</xdr:row>
      <xdr:rowOff>89034</xdr:rowOff>
    </xdr:to>
    <xdr:sp macro="" textlink="">
      <xdr:nvSpPr>
        <xdr:cNvPr id="654" name="楕円 653"/>
        <xdr:cNvSpPr/>
      </xdr:nvSpPr>
      <xdr:spPr>
        <a:xfrm>
          <a:off x="14541500" y="128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105561</xdr:rowOff>
    </xdr:from>
    <xdr:ext cx="534377" cy="259045"/>
    <xdr:sp macro="" textlink="">
      <xdr:nvSpPr>
        <xdr:cNvPr id="655" name="テキスト ボックス 654"/>
        <xdr:cNvSpPr txBox="1"/>
      </xdr:nvSpPr>
      <xdr:spPr>
        <a:xfrm>
          <a:off x="14325111" y="12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118732</xdr:rowOff>
    </xdr:from>
    <xdr:to>
      <xdr:col>72</xdr:col>
      <xdr:colOff>38100</xdr:colOff>
      <xdr:row>75</xdr:row>
      <xdr:rowOff>48882</xdr:rowOff>
    </xdr:to>
    <xdr:sp macro="" textlink="">
      <xdr:nvSpPr>
        <xdr:cNvPr id="656" name="楕円 655"/>
        <xdr:cNvSpPr/>
      </xdr:nvSpPr>
      <xdr:spPr>
        <a:xfrm>
          <a:off x="13652500" y="128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40009</xdr:rowOff>
    </xdr:from>
    <xdr:ext cx="534377" cy="259045"/>
    <xdr:sp macro="" textlink="">
      <xdr:nvSpPr>
        <xdr:cNvPr id="657" name="テキスト ボックス 656"/>
        <xdr:cNvSpPr txBox="1"/>
      </xdr:nvSpPr>
      <xdr:spPr>
        <a:xfrm>
          <a:off x="13436111" y="128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130783</xdr:rowOff>
    </xdr:from>
    <xdr:to>
      <xdr:col>67</xdr:col>
      <xdr:colOff>101600</xdr:colOff>
      <xdr:row>75</xdr:row>
      <xdr:rowOff>60933</xdr:rowOff>
    </xdr:to>
    <xdr:sp macro="" textlink="">
      <xdr:nvSpPr>
        <xdr:cNvPr id="658" name="楕円 657"/>
        <xdr:cNvSpPr/>
      </xdr:nvSpPr>
      <xdr:spPr>
        <a:xfrm>
          <a:off x="12763500" y="128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77460</xdr:rowOff>
    </xdr:from>
    <xdr:ext cx="534377" cy="259045"/>
    <xdr:sp macro="" textlink="">
      <xdr:nvSpPr>
        <xdr:cNvPr id="659" name="テキスト ボックス 658"/>
        <xdr:cNvSpPr txBox="1"/>
      </xdr:nvSpPr>
      <xdr:spPr>
        <a:xfrm>
          <a:off x="12547111" y="125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116435</xdr:rowOff>
    </xdr:from>
    <xdr:to>
      <xdr:col>85</xdr:col>
      <xdr:colOff>126364</xdr:colOff>
      <xdr:row>99</xdr:row>
      <xdr:rowOff>44428</xdr:rowOff>
    </xdr:to>
    <xdr:cxnSp macro="">
      <xdr:nvCxnSpPr>
        <xdr:cNvPr id="683" name="直線コネクタ 682"/>
        <xdr:cNvCxnSpPr/>
      </xdr:nvCxnSpPr>
      <xdr:spPr>
        <a:xfrm flipV="1">
          <a:off x="16317595" y="16747085"/>
          <a:ext cx="1269" cy="270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70042</xdr:rowOff>
    </xdr:from>
    <xdr:ext cx="313932" cy="259045"/>
    <xdr:sp macro="" textlink="">
      <xdr:nvSpPr>
        <xdr:cNvPr id="684" name="積立金最小値テキスト"/>
        <xdr:cNvSpPr txBox="1"/>
      </xdr:nvSpPr>
      <xdr:spPr>
        <a:xfrm>
          <a:off x="16370300" y="1704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44428</xdr:rowOff>
    </xdr:from>
    <xdr:to>
      <xdr:col>86</xdr:col>
      <xdr:colOff>25400</xdr:colOff>
      <xdr:row>99</xdr:row>
      <xdr:rowOff>44428</xdr:rowOff>
    </xdr:to>
    <xdr:cxnSp macro="">
      <xdr:nvCxnSpPr>
        <xdr:cNvPr id="685" name="直線コネクタ 684"/>
        <xdr:cNvCxnSpPr/>
      </xdr:nvCxnSpPr>
      <xdr:spPr>
        <a:xfrm>
          <a:off x="16230600" y="1701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63112</xdr:rowOff>
    </xdr:from>
    <xdr:ext cx="599010" cy="259045"/>
    <xdr:sp macro="" textlink="">
      <xdr:nvSpPr>
        <xdr:cNvPr id="686" name="積立金最大値テキスト"/>
        <xdr:cNvSpPr txBox="1"/>
      </xdr:nvSpPr>
      <xdr:spPr>
        <a:xfrm>
          <a:off x="16370300" y="1652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116435</xdr:rowOff>
    </xdr:from>
    <xdr:to>
      <xdr:col>86</xdr:col>
      <xdr:colOff>25400</xdr:colOff>
      <xdr:row>97</xdr:row>
      <xdr:rowOff>116435</xdr:rowOff>
    </xdr:to>
    <xdr:cxnSp macro="">
      <xdr:nvCxnSpPr>
        <xdr:cNvPr id="687" name="直線コネクタ 686"/>
        <xdr:cNvCxnSpPr/>
      </xdr:nvCxnSpPr>
      <xdr:spPr>
        <a:xfrm>
          <a:off x="16230600" y="1674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17841</xdr:rowOff>
    </xdr:from>
    <xdr:to>
      <xdr:col>85</xdr:col>
      <xdr:colOff>127000</xdr:colOff>
      <xdr:row>98</xdr:row>
      <xdr:rowOff>1232</xdr:rowOff>
    </xdr:to>
    <xdr:cxnSp macro="">
      <xdr:nvCxnSpPr>
        <xdr:cNvPr id="688" name="直線コネクタ 687"/>
        <xdr:cNvCxnSpPr/>
      </xdr:nvCxnSpPr>
      <xdr:spPr>
        <a:xfrm>
          <a:off x="15481300" y="16477041"/>
          <a:ext cx="838200" cy="32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114493</xdr:rowOff>
    </xdr:from>
    <xdr:ext cx="534377" cy="259045"/>
    <xdr:sp macro="" textlink="">
      <xdr:nvSpPr>
        <xdr:cNvPr id="689" name="積立金平均値テキスト"/>
        <xdr:cNvSpPr txBox="1"/>
      </xdr:nvSpPr>
      <xdr:spPr>
        <a:xfrm>
          <a:off x="16370300" y="16916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136066</xdr:rowOff>
    </xdr:from>
    <xdr:to>
      <xdr:col>85</xdr:col>
      <xdr:colOff>177800</xdr:colOff>
      <xdr:row>99</xdr:row>
      <xdr:rowOff>66216</xdr:rowOff>
    </xdr:to>
    <xdr:sp macro="" textlink="">
      <xdr:nvSpPr>
        <xdr:cNvPr id="690" name="フローチャート: 判断 689"/>
        <xdr:cNvSpPr/>
      </xdr:nvSpPr>
      <xdr:spPr>
        <a:xfrm>
          <a:off x="16268700" y="1693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141270</xdr:rowOff>
    </xdr:from>
    <xdr:to>
      <xdr:col>81</xdr:col>
      <xdr:colOff>50800</xdr:colOff>
      <xdr:row>96</xdr:row>
      <xdr:rowOff>17841</xdr:rowOff>
    </xdr:to>
    <xdr:cxnSp macro="">
      <xdr:nvCxnSpPr>
        <xdr:cNvPr id="691" name="直線コネクタ 690"/>
        <xdr:cNvCxnSpPr/>
      </xdr:nvCxnSpPr>
      <xdr:spPr>
        <a:xfrm>
          <a:off x="14592300" y="16257570"/>
          <a:ext cx="889000" cy="2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142106</xdr:rowOff>
    </xdr:from>
    <xdr:to>
      <xdr:col>81</xdr:col>
      <xdr:colOff>101600</xdr:colOff>
      <xdr:row>99</xdr:row>
      <xdr:rowOff>72256</xdr:rowOff>
    </xdr:to>
    <xdr:sp macro="" textlink="">
      <xdr:nvSpPr>
        <xdr:cNvPr id="692" name="フローチャート: 判断 691"/>
        <xdr:cNvSpPr/>
      </xdr:nvSpPr>
      <xdr:spPr>
        <a:xfrm>
          <a:off x="15430500" y="169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63383</xdr:rowOff>
    </xdr:from>
    <xdr:ext cx="534377" cy="259045"/>
    <xdr:sp macro="" textlink="">
      <xdr:nvSpPr>
        <xdr:cNvPr id="693" name="テキスト ボックス 692"/>
        <xdr:cNvSpPr txBox="1"/>
      </xdr:nvSpPr>
      <xdr:spPr>
        <a:xfrm>
          <a:off x="15214111" y="170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118732</xdr:rowOff>
    </xdr:from>
    <xdr:to>
      <xdr:col>76</xdr:col>
      <xdr:colOff>114300</xdr:colOff>
      <xdr:row>94</xdr:row>
      <xdr:rowOff>141270</xdr:rowOff>
    </xdr:to>
    <xdr:cxnSp macro="">
      <xdr:nvCxnSpPr>
        <xdr:cNvPr id="694" name="直線コネクタ 693"/>
        <xdr:cNvCxnSpPr/>
      </xdr:nvCxnSpPr>
      <xdr:spPr>
        <a:xfrm>
          <a:off x="13703300" y="16235032"/>
          <a:ext cx="889000" cy="2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136981</xdr:rowOff>
    </xdr:from>
    <xdr:to>
      <xdr:col>76</xdr:col>
      <xdr:colOff>165100</xdr:colOff>
      <xdr:row>99</xdr:row>
      <xdr:rowOff>67131</xdr:rowOff>
    </xdr:to>
    <xdr:sp macro="" textlink="">
      <xdr:nvSpPr>
        <xdr:cNvPr id="695" name="フローチャート: 判断 694"/>
        <xdr:cNvSpPr/>
      </xdr:nvSpPr>
      <xdr:spPr>
        <a:xfrm>
          <a:off x="14541500" y="169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58258</xdr:rowOff>
    </xdr:from>
    <xdr:ext cx="534377" cy="259045"/>
    <xdr:sp macro="" textlink="">
      <xdr:nvSpPr>
        <xdr:cNvPr id="696" name="テキスト ボックス 695"/>
        <xdr:cNvSpPr txBox="1"/>
      </xdr:nvSpPr>
      <xdr:spPr>
        <a:xfrm>
          <a:off x="14325111" y="170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83435</xdr:rowOff>
    </xdr:from>
    <xdr:to>
      <xdr:col>71</xdr:col>
      <xdr:colOff>177800</xdr:colOff>
      <xdr:row>94</xdr:row>
      <xdr:rowOff>118732</xdr:rowOff>
    </xdr:to>
    <xdr:cxnSp macro="">
      <xdr:nvCxnSpPr>
        <xdr:cNvPr id="697" name="直線コネクタ 696"/>
        <xdr:cNvCxnSpPr/>
      </xdr:nvCxnSpPr>
      <xdr:spPr>
        <a:xfrm>
          <a:off x="12814300" y="15513935"/>
          <a:ext cx="889000" cy="7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122245</xdr:rowOff>
    </xdr:from>
    <xdr:to>
      <xdr:col>72</xdr:col>
      <xdr:colOff>38100</xdr:colOff>
      <xdr:row>99</xdr:row>
      <xdr:rowOff>52395</xdr:rowOff>
    </xdr:to>
    <xdr:sp macro="" textlink="">
      <xdr:nvSpPr>
        <xdr:cNvPr id="698" name="フローチャート: 判断 697"/>
        <xdr:cNvSpPr/>
      </xdr:nvSpPr>
      <xdr:spPr>
        <a:xfrm>
          <a:off x="13652500" y="1692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43522</xdr:rowOff>
    </xdr:from>
    <xdr:ext cx="534377" cy="259045"/>
    <xdr:sp macro="" textlink="">
      <xdr:nvSpPr>
        <xdr:cNvPr id="699" name="テキスト ボックス 698"/>
        <xdr:cNvSpPr txBox="1"/>
      </xdr:nvSpPr>
      <xdr:spPr>
        <a:xfrm>
          <a:off x="13436111" y="170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132184</xdr:rowOff>
    </xdr:from>
    <xdr:to>
      <xdr:col>67</xdr:col>
      <xdr:colOff>101600</xdr:colOff>
      <xdr:row>99</xdr:row>
      <xdr:rowOff>62334</xdr:rowOff>
    </xdr:to>
    <xdr:sp macro="" textlink="">
      <xdr:nvSpPr>
        <xdr:cNvPr id="700" name="フローチャート: 判断 699"/>
        <xdr:cNvSpPr/>
      </xdr:nvSpPr>
      <xdr:spPr>
        <a:xfrm>
          <a:off x="12763500" y="169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53461</xdr:rowOff>
    </xdr:from>
    <xdr:ext cx="534377" cy="259045"/>
    <xdr:sp macro="" textlink="">
      <xdr:nvSpPr>
        <xdr:cNvPr id="701" name="テキスト ボックス 700"/>
        <xdr:cNvSpPr txBox="1"/>
      </xdr:nvSpPr>
      <xdr:spPr>
        <a:xfrm>
          <a:off x="12547111" y="170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121882</xdr:rowOff>
    </xdr:from>
    <xdr:to>
      <xdr:col>85</xdr:col>
      <xdr:colOff>177800</xdr:colOff>
      <xdr:row>98</xdr:row>
      <xdr:rowOff>52032</xdr:rowOff>
    </xdr:to>
    <xdr:sp macro="" textlink="">
      <xdr:nvSpPr>
        <xdr:cNvPr id="707" name="楕円 706"/>
        <xdr:cNvSpPr/>
      </xdr:nvSpPr>
      <xdr:spPr>
        <a:xfrm>
          <a:off x="16268700" y="167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36809</xdr:rowOff>
    </xdr:from>
    <xdr:ext cx="599010" cy="259045"/>
    <xdr:sp macro="" textlink="">
      <xdr:nvSpPr>
        <xdr:cNvPr id="708" name="積立金該当値テキスト"/>
        <xdr:cNvSpPr txBox="1"/>
      </xdr:nvSpPr>
      <xdr:spPr>
        <a:xfrm>
          <a:off x="16370300" y="166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138491</xdr:rowOff>
    </xdr:from>
    <xdr:to>
      <xdr:col>81</xdr:col>
      <xdr:colOff>101600</xdr:colOff>
      <xdr:row>96</xdr:row>
      <xdr:rowOff>68641</xdr:rowOff>
    </xdr:to>
    <xdr:sp macro="" textlink="">
      <xdr:nvSpPr>
        <xdr:cNvPr id="709" name="楕円 708"/>
        <xdr:cNvSpPr/>
      </xdr:nvSpPr>
      <xdr:spPr>
        <a:xfrm>
          <a:off x="15430500" y="164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85168</xdr:rowOff>
    </xdr:from>
    <xdr:ext cx="599010" cy="259045"/>
    <xdr:sp macro="" textlink="">
      <xdr:nvSpPr>
        <xdr:cNvPr id="710" name="テキスト ボックス 709"/>
        <xdr:cNvSpPr txBox="1"/>
      </xdr:nvSpPr>
      <xdr:spPr>
        <a:xfrm>
          <a:off x="15181795" y="162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90470</xdr:rowOff>
    </xdr:from>
    <xdr:to>
      <xdr:col>76</xdr:col>
      <xdr:colOff>165100</xdr:colOff>
      <xdr:row>95</xdr:row>
      <xdr:rowOff>20620</xdr:rowOff>
    </xdr:to>
    <xdr:sp macro="" textlink="">
      <xdr:nvSpPr>
        <xdr:cNvPr id="711" name="楕円 710"/>
        <xdr:cNvSpPr/>
      </xdr:nvSpPr>
      <xdr:spPr>
        <a:xfrm>
          <a:off x="14541500" y="162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37147</xdr:rowOff>
    </xdr:from>
    <xdr:ext cx="599010" cy="259045"/>
    <xdr:sp macro="" textlink="">
      <xdr:nvSpPr>
        <xdr:cNvPr id="712" name="テキスト ボックス 711"/>
        <xdr:cNvSpPr txBox="1"/>
      </xdr:nvSpPr>
      <xdr:spPr>
        <a:xfrm>
          <a:off x="14292795" y="1598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67932</xdr:rowOff>
    </xdr:from>
    <xdr:to>
      <xdr:col>72</xdr:col>
      <xdr:colOff>38100</xdr:colOff>
      <xdr:row>94</xdr:row>
      <xdr:rowOff>169532</xdr:rowOff>
    </xdr:to>
    <xdr:sp macro="" textlink="">
      <xdr:nvSpPr>
        <xdr:cNvPr id="713" name="楕円 712"/>
        <xdr:cNvSpPr/>
      </xdr:nvSpPr>
      <xdr:spPr>
        <a:xfrm>
          <a:off x="13652500" y="161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14609</xdr:rowOff>
    </xdr:from>
    <xdr:ext cx="599010" cy="259045"/>
    <xdr:sp macro="" textlink="">
      <xdr:nvSpPr>
        <xdr:cNvPr id="714" name="テキスト ボックス 713"/>
        <xdr:cNvSpPr txBox="1"/>
      </xdr:nvSpPr>
      <xdr:spPr>
        <a:xfrm>
          <a:off x="13403795" y="1595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32635</xdr:rowOff>
    </xdr:from>
    <xdr:to>
      <xdr:col>67</xdr:col>
      <xdr:colOff>101600</xdr:colOff>
      <xdr:row>90</xdr:row>
      <xdr:rowOff>134235</xdr:rowOff>
    </xdr:to>
    <xdr:sp macro="" textlink="">
      <xdr:nvSpPr>
        <xdr:cNvPr id="715" name="楕円 714"/>
        <xdr:cNvSpPr/>
      </xdr:nvSpPr>
      <xdr:spPr>
        <a:xfrm>
          <a:off x="12763500" y="154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150762</xdr:rowOff>
    </xdr:from>
    <xdr:ext cx="599010" cy="259045"/>
    <xdr:sp macro="" textlink="">
      <xdr:nvSpPr>
        <xdr:cNvPr id="716" name="テキスト ボックス 715"/>
        <xdr:cNvSpPr txBox="1"/>
      </xdr:nvSpPr>
      <xdr:spPr>
        <a:xfrm>
          <a:off x="12514795" y="1523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36693</xdr:rowOff>
    </xdr:from>
    <xdr:to>
      <xdr:col>116</xdr:col>
      <xdr:colOff>63500</xdr:colOff>
      <xdr:row>35</xdr:row>
      <xdr:rowOff>58090</xdr:rowOff>
    </xdr:to>
    <xdr:cxnSp macro="">
      <xdr:nvCxnSpPr>
        <xdr:cNvPr id="743" name="直線コネクタ 742"/>
        <xdr:cNvCxnSpPr/>
      </xdr:nvCxnSpPr>
      <xdr:spPr>
        <a:xfrm>
          <a:off x="21323300" y="5523093"/>
          <a:ext cx="838200" cy="5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36693</xdr:rowOff>
    </xdr:from>
    <xdr:to>
      <xdr:col>111</xdr:col>
      <xdr:colOff>177800</xdr:colOff>
      <xdr:row>33</xdr:row>
      <xdr:rowOff>75738</xdr:rowOff>
    </xdr:to>
    <xdr:cxnSp macro="">
      <xdr:nvCxnSpPr>
        <xdr:cNvPr id="746" name="直線コネクタ 745"/>
        <xdr:cNvCxnSpPr/>
      </xdr:nvCxnSpPr>
      <xdr:spPr>
        <a:xfrm flipV="1">
          <a:off x="20434300" y="5523093"/>
          <a:ext cx="8890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75738</xdr:rowOff>
    </xdr:from>
    <xdr:to>
      <xdr:col>107</xdr:col>
      <xdr:colOff>50800</xdr:colOff>
      <xdr:row>34</xdr:row>
      <xdr:rowOff>40579</xdr:rowOff>
    </xdr:to>
    <xdr:cxnSp macro="">
      <xdr:nvCxnSpPr>
        <xdr:cNvPr id="749" name="直線コネクタ 748"/>
        <xdr:cNvCxnSpPr/>
      </xdr:nvCxnSpPr>
      <xdr:spPr>
        <a:xfrm flipV="1">
          <a:off x="19545300" y="5733588"/>
          <a:ext cx="889000" cy="1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40579</xdr:rowOff>
    </xdr:from>
    <xdr:to>
      <xdr:col>102</xdr:col>
      <xdr:colOff>114300</xdr:colOff>
      <xdr:row>35</xdr:row>
      <xdr:rowOff>79167</xdr:rowOff>
    </xdr:to>
    <xdr:cxnSp macro="">
      <xdr:nvCxnSpPr>
        <xdr:cNvPr id="752" name="直線コネクタ 751"/>
        <xdr:cNvCxnSpPr/>
      </xdr:nvCxnSpPr>
      <xdr:spPr>
        <a:xfrm flipV="1">
          <a:off x="18656300" y="5869879"/>
          <a:ext cx="889000" cy="2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53" name="フローチャート: 判断 752"/>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97639</xdr:rowOff>
    </xdr:from>
    <xdr:ext cx="469744" cy="259045"/>
    <xdr:sp macro="" textlink="">
      <xdr:nvSpPr>
        <xdr:cNvPr id="754" name="テキスト ボックス 753"/>
        <xdr:cNvSpPr txBox="1"/>
      </xdr:nvSpPr>
      <xdr:spPr>
        <a:xfrm>
          <a:off x="19310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7290</xdr:rowOff>
    </xdr:from>
    <xdr:to>
      <xdr:col>116</xdr:col>
      <xdr:colOff>114300</xdr:colOff>
      <xdr:row>35</xdr:row>
      <xdr:rowOff>108890</xdr:rowOff>
    </xdr:to>
    <xdr:sp macro="" textlink="">
      <xdr:nvSpPr>
        <xdr:cNvPr id="762" name="楕円 761"/>
        <xdr:cNvSpPr/>
      </xdr:nvSpPr>
      <xdr:spPr>
        <a:xfrm>
          <a:off x="22110700" y="60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30167</xdr:rowOff>
    </xdr:from>
    <xdr:ext cx="534377" cy="259045"/>
    <xdr:sp macro="" textlink="">
      <xdr:nvSpPr>
        <xdr:cNvPr id="763" name="投資及び出資金該当値テキスト"/>
        <xdr:cNvSpPr txBox="1"/>
      </xdr:nvSpPr>
      <xdr:spPr>
        <a:xfrm>
          <a:off x="22212300" y="58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157343</xdr:rowOff>
    </xdr:from>
    <xdr:to>
      <xdr:col>112</xdr:col>
      <xdr:colOff>38100</xdr:colOff>
      <xdr:row>32</xdr:row>
      <xdr:rowOff>87493</xdr:rowOff>
    </xdr:to>
    <xdr:sp macro="" textlink="">
      <xdr:nvSpPr>
        <xdr:cNvPr id="764" name="楕円 763"/>
        <xdr:cNvSpPr/>
      </xdr:nvSpPr>
      <xdr:spPr>
        <a:xfrm>
          <a:off x="21272500" y="547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104020</xdr:rowOff>
    </xdr:from>
    <xdr:ext cx="534377" cy="259045"/>
    <xdr:sp macro="" textlink="">
      <xdr:nvSpPr>
        <xdr:cNvPr id="765" name="テキスト ボックス 764"/>
        <xdr:cNvSpPr txBox="1"/>
      </xdr:nvSpPr>
      <xdr:spPr>
        <a:xfrm>
          <a:off x="21056111" y="52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24938</xdr:rowOff>
    </xdr:from>
    <xdr:to>
      <xdr:col>107</xdr:col>
      <xdr:colOff>101600</xdr:colOff>
      <xdr:row>33</xdr:row>
      <xdr:rowOff>126538</xdr:rowOff>
    </xdr:to>
    <xdr:sp macro="" textlink="">
      <xdr:nvSpPr>
        <xdr:cNvPr id="766" name="楕円 765"/>
        <xdr:cNvSpPr/>
      </xdr:nvSpPr>
      <xdr:spPr>
        <a:xfrm>
          <a:off x="20383500" y="56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143065</xdr:rowOff>
    </xdr:from>
    <xdr:ext cx="534377" cy="259045"/>
    <xdr:sp macro="" textlink="">
      <xdr:nvSpPr>
        <xdr:cNvPr id="767" name="テキスト ボックス 766"/>
        <xdr:cNvSpPr txBox="1"/>
      </xdr:nvSpPr>
      <xdr:spPr>
        <a:xfrm>
          <a:off x="20167111" y="545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161229</xdr:rowOff>
    </xdr:from>
    <xdr:to>
      <xdr:col>102</xdr:col>
      <xdr:colOff>165100</xdr:colOff>
      <xdr:row>34</xdr:row>
      <xdr:rowOff>91379</xdr:rowOff>
    </xdr:to>
    <xdr:sp macro="" textlink="">
      <xdr:nvSpPr>
        <xdr:cNvPr id="768" name="楕円 767"/>
        <xdr:cNvSpPr/>
      </xdr:nvSpPr>
      <xdr:spPr>
        <a:xfrm>
          <a:off x="19494500" y="58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107906</xdr:rowOff>
    </xdr:from>
    <xdr:ext cx="534377" cy="259045"/>
    <xdr:sp macro="" textlink="">
      <xdr:nvSpPr>
        <xdr:cNvPr id="769" name="テキスト ボックス 768"/>
        <xdr:cNvSpPr txBox="1"/>
      </xdr:nvSpPr>
      <xdr:spPr>
        <a:xfrm>
          <a:off x="19278111" y="559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28367</xdr:rowOff>
    </xdr:from>
    <xdr:to>
      <xdr:col>98</xdr:col>
      <xdr:colOff>38100</xdr:colOff>
      <xdr:row>35</xdr:row>
      <xdr:rowOff>129967</xdr:rowOff>
    </xdr:to>
    <xdr:sp macro="" textlink="">
      <xdr:nvSpPr>
        <xdr:cNvPr id="770" name="楕円 769"/>
        <xdr:cNvSpPr/>
      </xdr:nvSpPr>
      <xdr:spPr>
        <a:xfrm>
          <a:off x="18605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146494</xdr:rowOff>
    </xdr:from>
    <xdr:ext cx="534377" cy="259045"/>
    <xdr:sp macro="" textlink="">
      <xdr:nvSpPr>
        <xdr:cNvPr id="771" name="テキスト ボックス 770"/>
        <xdr:cNvSpPr txBox="1"/>
      </xdr:nvSpPr>
      <xdr:spPr>
        <a:xfrm>
          <a:off x="18389111" y="58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23571</xdr:rowOff>
    </xdr:from>
    <xdr:to>
      <xdr:col>116</xdr:col>
      <xdr:colOff>63500</xdr:colOff>
      <xdr:row>56</xdr:row>
      <xdr:rowOff>43193</xdr:rowOff>
    </xdr:to>
    <xdr:cxnSp macro="">
      <xdr:nvCxnSpPr>
        <xdr:cNvPr id="800" name="直線コネクタ 799"/>
        <xdr:cNvCxnSpPr/>
      </xdr:nvCxnSpPr>
      <xdr:spPr>
        <a:xfrm>
          <a:off x="21323300" y="962477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22771</xdr:rowOff>
    </xdr:from>
    <xdr:to>
      <xdr:col>111</xdr:col>
      <xdr:colOff>177800</xdr:colOff>
      <xdr:row>56</xdr:row>
      <xdr:rowOff>23571</xdr:rowOff>
    </xdr:to>
    <xdr:cxnSp macro="">
      <xdr:nvCxnSpPr>
        <xdr:cNvPr id="803" name="直線コネクタ 802"/>
        <xdr:cNvCxnSpPr/>
      </xdr:nvCxnSpPr>
      <xdr:spPr>
        <a:xfrm>
          <a:off x="20434300" y="962397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20028</xdr:rowOff>
    </xdr:from>
    <xdr:to>
      <xdr:col>107</xdr:col>
      <xdr:colOff>50800</xdr:colOff>
      <xdr:row>56</xdr:row>
      <xdr:rowOff>22771</xdr:rowOff>
    </xdr:to>
    <xdr:cxnSp macro="">
      <xdr:nvCxnSpPr>
        <xdr:cNvPr id="806" name="直線コネクタ 805"/>
        <xdr:cNvCxnSpPr/>
      </xdr:nvCxnSpPr>
      <xdr:spPr>
        <a:xfrm>
          <a:off x="19545300" y="96212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20028</xdr:rowOff>
    </xdr:from>
    <xdr:to>
      <xdr:col>102</xdr:col>
      <xdr:colOff>114300</xdr:colOff>
      <xdr:row>56</xdr:row>
      <xdr:rowOff>59080</xdr:rowOff>
    </xdr:to>
    <xdr:cxnSp macro="">
      <xdr:nvCxnSpPr>
        <xdr:cNvPr id="809" name="直線コネクタ 808"/>
        <xdr:cNvCxnSpPr/>
      </xdr:nvCxnSpPr>
      <xdr:spPr>
        <a:xfrm flipV="1">
          <a:off x="18656300" y="962122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163843</xdr:rowOff>
    </xdr:from>
    <xdr:to>
      <xdr:col>116</xdr:col>
      <xdr:colOff>114300</xdr:colOff>
      <xdr:row>56</xdr:row>
      <xdr:rowOff>93993</xdr:rowOff>
    </xdr:to>
    <xdr:sp macro="" textlink="">
      <xdr:nvSpPr>
        <xdr:cNvPr id="819" name="楕円 818"/>
        <xdr:cNvSpPr/>
      </xdr:nvSpPr>
      <xdr:spPr>
        <a:xfrm>
          <a:off x="22110700" y="95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15270</xdr:rowOff>
    </xdr:from>
    <xdr:ext cx="534377" cy="259045"/>
    <xdr:sp macro="" textlink="">
      <xdr:nvSpPr>
        <xdr:cNvPr id="820" name="貸付金該当値テキスト"/>
        <xdr:cNvSpPr txBox="1"/>
      </xdr:nvSpPr>
      <xdr:spPr>
        <a:xfrm>
          <a:off x="22212300" y="94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144221</xdr:rowOff>
    </xdr:from>
    <xdr:to>
      <xdr:col>112</xdr:col>
      <xdr:colOff>38100</xdr:colOff>
      <xdr:row>56</xdr:row>
      <xdr:rowOff>74371</xdr:rowOff>
    </xdr:to>
    <xdr:sp macro="" textlink="">
      <xdr:nvSpPr>
        <xdr:cNvPr id="821" name="楕円 820"/>
        <xdr:cNvSpPr/>
      </xdr:nvSpPr>
      <xdr:spPr>
        <a:xfrm>
          <a:off x="21272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90898</xdr:rowOff>
    </xdr:from>
    <xdr:ext cx="534377" cy="259045"/>
    <xdr:sp macro="" textlink="">
      <xdr:nvSpPr>
        <xdr:cNvPr id="822" name="テキスト ボックス 821"/>
        <xdr:cNvSpPr txBox="1"/>
      </xdr:nvSpPr>
      <xdr:spPr>
        <a:xfrm>
          <a:off x="21056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143421</xdr:rowOff>
    </xdr:from>
    <xdr:to>
      <xdr:col>107</xdr:col>
      <xdr:colOff>101600</xdr:colOff>
      <xdr:row>56</xdr:row>
      <xdr:rowOff>73571</xdr:rowOff>
    </xdr:to>
    <xdr:sp macro="" textlink="">
      <xdr:nvSpPr>
        <xdr:cNvPr id="823" name="楕円 822"/>
        <xdr:cNvSpPr/>
      </xdr:nvSpPr>
      <xdr:spPr>
        <a:xfrm>
          <a:off x="20383500" y="95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90098</xdr:rowOff>
    </xdr:from>
    <xdr:ext cx="534377" cy="259045"/>
    <xdr:sp macro="" textlink="">
      <xdr:nvSpPr>
        <xdr:cNvPr id="824" name="テキスト ボックス 823"/>
        <xdr:cNvSpPr txBox="1"/>
      </xdr:nvSpPr>
      <xdr:spPr>
        <a:xfrm>
          <a:off x="20167111" y="9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140678</xdr:rowOff>
    </xdr:from>
    <xdr:to>
      <xdr:col>102</xdr:col>
      <xdr:colOff>165100</xdr:colOff>
      <xdr:row>56</xdr:row>
      <xdr:rowOff>70828</xdr:rowOff>
    </xdr:to>
    <xdr:sp macro="" textlink="">
      <xdr:nvSpPr>
        <xdr:cNvPr id="825" name="楕円 824"/>
        <xdr:cNvSpPr/>
      </xdr:nvSpPr>
      <xdr:spPr>
        <a:xfrm>
          <a:off x="19494500" y="95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87355</xdr:rowOff>
    </xdr:from>
    <xdr:ext cx="534377" cy="259045"/>
    <xdr:sp macro="" textlink="">
      <xdr:nvSpPr>
        <xdr:cNvPr id="826" name="テキスト ボックス 825"/>
        <xdr:cNvSpPr txBox="1"/>
      </xdr:nvSpPr>
      <xdr:spPr>
        <a:xfrm>
          <a:off x="19278111" y="9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8280</xdr:rowOff>
    </xdr:from>
    <xdr:to>
      <xdr:col>98</xdr:col>
      <xdr:colOff>38100</xdr:colOff>
      <xdr:row>56</xdr:row>
      <xdr:rowOff>109880</xdr:rowOff>
    </xdr:to>
    <xdr:sp macro="" textlink="">
      <xdr:nvSpPr>
        <xdr:cNvPr id="827" name="楕円 826"/>
        <xdr:cNvSpPr/>
      </xdr:nvSpPr>
      <xdr:spPr>
        <a:xfrm>
          <a:off x="18605500" y="96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126407</xdr:rowOff>
    </xdr:from>
    <xdr:ext cx="534377" cy="259045"/>
    <xdr:sp macro="" textlink="">
      <xdr:nvSpPr>
        <xdr:cNvPr id="828" name="テキスト ボックス 827"/>
        <xdr:cNvSpPr txBox="1"/>
      </xdr:nvSpPr>
      <xdr:spPr>
        <a:xfrm>
          <a:off x="18389111" y="938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149016</xdr:rowOff>
    </xdr:from>
    <xdr:to>
      <xdr:col>116</xdr:col>
      <xdr:colOff>63500</xdr:colOff>
      <xdr:row>74</xdr:row>
      <xdr:rowOff>27801</xdr:rowOff>
    </xdr:to>
    <xdr:cxnSp macro="">
      <xdr:nvCxnSpPr>
        <xdr:cNvPr id="858" name="直線コネクタ 857"/>
        <xdr:cNvCxnSpPr/>
      </xdr:nvCxnSpPr>
      <xdr:spPr>
        <a:xfrm>
          <a:off x="21323300" y="12664866"/>
          <a:ext cx="8382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146329</xdr:rowOff>
    </xdr:from>
    <xdr:to>
      <xdr:col>111</xdr:col>
      <xdr:colOff>177800</xdr:colOff>
      <xdr:row>73</xdr:row>
      <xdr:rowOff>149016</xdr:rowOff>
    </xdr:to>
    <xdr:cxnSp macro="">
      <xdr:nvCxnSpPr>
        <xdr:cNvPr id="861" name="直線コネクタ 860"/>
        <xdr:cNvCxnSpPr/>
      </xdr:nvCxnSpPr>
      <xdr:spPr>
        <a:xfrm>
          <a:off x="20434300" y="12147829"/>
          <a:ext cx="889000" cy="5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146329</xdr:rowOff>
    </xdr:from>
    <xdr:to>
      <xdr:col>107</xdr:col>
      <xdr:colOff>50800</xdr:colOff>
      <xdr:row>71</xdr:row>
      <xdr:rowOff>159703</xdr:rowOff>
    </xdr:to>
    <xdr:cxnSp macro="">
      <xdr:nvCxnSpPr>
        <xdr:cNvPr id="864" name="直線コネクタ 863"/>
        <xdr:cNvCxnSpPr/>
      </xdr:nvCxnSpPr>
      <xdr:spPr>
        <a:xfrm flipV="1">
          <a:off x="19545300" y="12147829"/>
          <a:ext cx="889000" cy="1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159703</xdr:rowOff>
    </xdr:from>
    <xdr:to>
      <xdr:col>102</xdr:col>
      <xdr:colOff>114300</xdr:colOff>
      <xdr:row>75</xdr:row>
      <xdr:rowOff>8655</xdr:rowOff>
    </xdr:to>
    <xdr:cxnSp macro="">
      <xdr:nvCxnSpPr>
        <xdr:cNvPr id="867" name="直線コネクタ 866"/>
        <xdr:cNvCxnSpPr/>
      </xdr:nvCxnSpPr>
      <xdr:spPr>
        <a:xfrm flipV="1">
          <a:off x="18656300" y="12332653"/>
          <a:ext cx="889000" cy="5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148451</xdr:rowOff>
    </xdr:from>
    <xdr:to>
      <xdr:col>116</xdr:col>
      <xdr:colOff>114300</xdr:colOff>
      <xdr:row>74</xdr:row>
      <xdr:rowOff>78601</xdr:rowOff>
    </xdr:to>
    <xdr:sp macro="" textlink="">
      <xdr:nvSpPr>
        <xdr:cNvPr id="877" name="楕円 876"/>
        <xdr:cNvSpPr/>
      </xdr:nvSpPr>
      <xdr:spPr>
        <a:xfrm>
          <a:off x="22110700" y="126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171328</xdr:rowOff>
    </xdr:from>
    <xdr:ext cx="534377" cy="259045"/>
    <xdr:sp macro="" textlink="">
      <xdr:nvSpPr>
        <xdr:cNvPr id="878" name="繰出金該当値テキスト"/>
        <xdr:cNvSpPr txBox="1"/>
      </xdr:nvSpPr>
      <xdr:spPr>
        <a:xfrm>
          <a:off x="22212300" y="125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98216</xdr:rowOff>
    </xdr:from>
    <xdr:to>
      <xdr:col>112</xdr:col>
      <xdr:colOff>38100</xdr:colOff>
      <xdr:row>74</xdr:row>
      <xdr:rowOff>28366</xdr:rowOff>
    </xdr:to>
    <xdr:sp macro="" textlink="">
      <xdr:nvSpPr>
        <xdr:cNvPr id="879" name="楕円 878"/>
        <xdr:cNvSpPr/>
      </xdr:nvSpPr>
      <xdr:spPr>
        <a:xfrm>
          <a:off x="21272500" y="126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44893</xdr:rowOff>
    </xdr:from>
    <xdr:ext cx="534377" cy="259045"/>
    <xdr:sp macro="" textlink="">
      <xdr:nvSpPr>
        <xdr:cNvPr id="880" name="テキスト ボックス 879"/>
        <xdr:cNvSpPr txBox="1"/>
      </xdr:nvSpPr>
      <xdr:spPr>
        <a:xfrm>
          <a:off x="21056111" y="123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95529</xdr:rowOff>
    </xdr:from>
    <xdr:to>
      <xdr:col>107</xdr:col>
      <xdr:colOff>101600</xdr:colOff>
      <xdr:row>71</xdr:row>
      <xdr:rowOff>25679</xdr:rowOff>
    </xdr:to>
    <xdr:sp macro="" textlink="">
      <xdr:nvSpPr>
        <xdr:cNvPr id="881" name="楕円 880"/>
        <xdr:cNvSpPr/>
      </xdr:nvSpPr>
      <xdr:spPr>
        <a:xfrm>
          <a:off x="20383500" y="120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42206</xdr:rowOff>
    </xdr:from>
    <xdr:ext cx="534377" cy="259045"/>
    <xdr:sp macro="" textlink="">
      <xdr:nvSpPr>
        <xdr:cNvPr id="882" name="テキスト ボックス 881"/>
        <xdr:cNvSpPr txBox="1"/>
      </xdr:nvSpPr>
      <xdr:spPr>
        <a:xfrm>
          <a:off x="20167111" y="1187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108903</xdr:rowOff>
    </xdr:from>
    <xdr:to>
      <xdr:col>102</xdr:col>
      <xdr:colOff>165100</xdr:colOff>
      <xdr:row>72</xdr:row>
      <xdr:rowOff>39053</xdr:rowOff>
    </xdr:to>
    <xdr:sp macro="" textlink="">
      <xdr:nvSpPr>
        <xdr:cNvPr id="883" name="楕円 882"/>
        <xdr:cNvSpPr/>
      </xdr:nvSpPr>
      <xdr:spPr>
        <a:xfrm>
          <a:off x="19494500" y="122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55580</xdr:rowOff>
    </xdr:from>
    <xdr:ext cx="534377" cy="259045"/>
    <xdr:sp macro="" textlink="">
      <xdr:nvSpPr>
        <xdr:cNvPr id="884" name="テキスト ボックス 883"/>
        <xdr:cNvSpPr txBox="1"/>
      </xdr:nvSpPr>
      <xdr:spPr>
        <a:xfrm>
          <a:off x="19278111" y="120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129305</xdr:rowOff>
    </xdr:from>
    <xdr:to>
      <xdr:col>98</xdr:col>
      <xdr:colOff>38100</xdr:colOff>
      <xdr:row>75</xdr:row>
      <xdr:rowOff>59455</xdr:rowOff>
    </xdr:to>
    <xdr:sp macro="" textlink="">
      <xdr:nvSpPr>
        <xdr:cNvPr id="885" name="楕円 884"/>
        <xdr:cNvSpPr/>
      </xdr:nvSpPr>
      <xdr:spPr>
        <a:xfrm>
          <a:off x="18605500" y="12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75982</xdr:rowOff>
    </xdr:from>
    <xdr:ext cx="534377" cy="259045"/>
    <xdr:sp macro="" textlink="">
      <xdr:nvSpPr>
        <xdr:cNvPr id="886" name="テキスト ボックス 885"/>
        <xdr:cNvSpPr txBox="1"/>
      </xdr:nvSpPr>
      <xdr:spPr>
        <a:xfrm>
          <a:off x="18389111" y="125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1,272,581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普通建設事業費の決算額が、住民一人当たり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517,621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割を占めており、平成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49,846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倍となっている。災害公営住宅整備事業の大部分が完了した一方、土地区画整理事業などの大規模な復興関連事業が続くため、引き続き普通建設事業費決算額が高い状況となる見込みである。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人件費については、住民一人当たり決算額が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101,526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円で、類似団体と比較して、一人当たりコストが高い状況となっている。復興関連事業に対応するため職員採用を増やしており、人口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積立金については、一人当たり決算額が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112,686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倍となっているが、東日本大震災復興交付金の交付額が減少しており、それに伴い基金積立額は年々減少している。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復興関連の事業のため、当面はこのような決算状況となるが、通常事業については適正な歳出となるよう事業の見直しを引き続き行っていく。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宮城県気仙沼市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63,867
63,311
332.44
96,513,324
81,275,961
5,816,938
18,062,879
39,671,569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51689</xdr:rowOff>
    </xdr:from>
    <xdr:to>
      <xdr:col>24</xdr:col>
      <xdr:colOff>63500</xdr:colOff>
      <xdr:row>34</xdr:row>
      <xdr:rowOff>110363</xdr:rowOff>
    </xdr:to>
    <xdr:cxnSp macro="">
      <xdr:nvCxnSpPr>
        <xdr:cNvPr id="61" name="直線コネクタ 60"/>
        <xdr:cNvCxnSpPr/>
      </xdr:nvCxnSpPr>
      <xdr:spPr>
        <a:xfrm flipV="1">
          <a:off x="3797300" y="5880989"/>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110363</xdr:rowOff>
    </xdr:from>
    <xdr:to>
      <xdr:col>19</xdr:col>
      <xdr:colOff>177800</xdr:colOff>
      <xdr:row>34</xdr:row>
      <xdr:rowOff>156845</xdr:rowOff>
    </xdr:to>
    <xdr:cxnSp macro="">
      <xdr:nvCxnSpPr>
        <xdr:cNvPr id="64" name="直線コネクタ 63"/>
        <xdr:cNvCxnSpPr/>
      </xdr:nvCxnSpPr>
      <xdr:spPr>
        <a:xfrm flipV="1">
          <a:off x="2908300" y="59396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xdr:rowOff>
    </xdr:from>
    <xdr:to>
      <xdr:col>15</xdr:col>
      <xdr:colOff>50800</xdr:colOff>
      <xdr:row>34</xdr:row>
      <xdr:rowOff>156845</xdr:rowOff>
    </xdr:to>
    <xdr:cxnSp macro="">
      <xdr:nvCxnSpPr>
        <xdr:cNvPr id="67" name="直線コネクタ 66"/>
        <xdr:cNvCxnSpPr/>
      </xdr:nvCxnSpPr>
      <xdr:spPr>
        <a:xfrm>
          <a:off x="2019300" y="5842508"/>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xdr:rowOff>
    </xdr:from>
    <xdr:to>
      <xdr:col>10</xdr:col>
      <xdr:colOff>114300</xdr:colOff>
      <xdr:row>34</xdr:row>
      <xdr:rowOff>52451</xdr:rowOff>
    </xdr:to>
    <xdr:cxnSp macro="">
      <xdr:nvCxnSpPr>
        <xdr:cNvPr id="70" name="直線コネクタ 69"/>
        <xdr:cNvCxnSpPr/>
      </xdr:nvCxnSpPr>
      <xdr:spPr>
        <a:xfrm flipV="1">
          <a:off x="1130300" y="5842508"/>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xdr:rowOff>
    </xdr:from>
    <xdr:to>
      <xdr:col>24</xdr:col>
      <xdr:colOff>114300</xdr:colOff>
      <xdr:row>34</xdr:row>
      <xdr:rowOff>102489</xdr:rowOff>
    </xdr:to>
    <xdr:sp macro="" textlink="">
      <xdr:nvSpPr>
        <xdr:cNvPr id="80" name="楕円 79"/>
        <xdr:cNvSpPr/>
      </xdr:nvSpPr>
      <xdr:spPr>
        <a:xfrm>
          <a:off x="45847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23766</xdr:rowOff>
    </xdr:from>
    <xdr:ext cx="469744" cy="259045"/>
    <xdr:sp macro="" textlink="">
      <xdr:nvSpPr>
        <xdr:cNvPr id="81" name="議会費該当値テキスト"/>
        <xdr:cNvSpPr txBox="1"/>
      </xdr:nvSpPr>
      <xdr:spPr>
        <a:xfrm>
          <a:off x="4686300" y="568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59563</xdr:rowOff>
    </xdr:from>
    <xdr:to>
      <xdr:col>20</xdr:col>
      <xdr:colOff>38100</xdr:colOff>
      <xdr:row>34</xdr:row>
      <xdr:rowOff>161163</xdr:rowOff>
    </xdr:to>
    <xdr:sp macro="" textlink="">
      <xdr:nvSpPr>
        <xdr:cNvPr id="82" name="楕円 81"/>
        <xdr:cNvSpPr/>
      </xdr:nvSpPr>
      <xdr:spPr>
        <a:xfrm>
          <a:off x="374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6240</xdr:rowOff>
    </xdr:from>
    <xdr:ext cx="469744" cy="259045"/>
    <xdr:sp macro="" textlink="">
      <xdr:nvSpPr>
        <xdr:cNvPr id="83" name="テキスト ボックス 82"/>
        <xdr:cNvSpPr txBox="1"/>
      </xdr:nvSpPr>
      <xdr:spPr>
        <a:xfrm>
          <a:off x="3562428" y="566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106045</xdr:rowOff>
    </xdr:from>
    <xdr:to>
      <xdr:col>15</xdr:col>
      <xdr:colOff>101600</xdr:colOff>
      <xdr:row>35</xdr:row>
      <xdr:rowOff>36195</xdr:rowOff>
    </xdr:to>
    <xdr:sp macro="" textlink="">
      <xdr:nvSpPr>
        <xdr:cNvPr id="84" name="楕円 83"/>
        <xdr:cNvSpPr/>
      </xdr:nvSpPr>
      <xdr:spPr>
        <a:xfrm>
          <a:off x="2857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52722</xdr:rowOff>
    </xdr:from>
    <xdr:ext cx="469744" cy="259045"/>
    <xdr:sp macro="" textlink="">
      <xdr:nvSpPr>
        <xdr:cNvPr id="85" name="テキスト ボックス 84"/>
        <xdr:cNvSpPr txBox="1"/>
      </xdr:nvSpPr>
      <xdr:spPr>
        <a:xfrm>
          <a:off x="2673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133858</xdr:rowOff>
    </xdr:from>
    <xdr:to>
      <xdr:col>10</xdr:col>
      <xdr:colOff>165100</xdr:colOff>
      <xdr:row>34</xdr:row>
      <xdr:rowOff>64008</xdr:rowOff>
    </xdr:to>
    <xdr:sp macro="" textlink="">
      <xdr:nvSpPr>
        <xdr:cNvPr id="86" name="楕円 85"/>
        <xdr:cNvSpPr/>
      </xdr:nvSpPr>
      <xdr:spPr>
        <a:xfrm>
          <a:off x="196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80535</xdr:rowOff>
    </xdr:from>
    <xdr:ext cx="469744" cy="259045"/>
    <xdr:sp macro="" textlink="">
      <xdr:nvSpPr>
        <xdr:cNvPr id="87" name="テキスト ボックス 86"/>
        <xdr:cNvSpPr txBox="1"/>
      </xdr:nvSpPr>
      <xdr:spPr>
        <a:xfrm>
          <a:off x="1784428"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xdr:rowOff>
    </xdr:from>
    <xdr:to>
      <xdr:col>6</xdr:col>
      <xdr:colOff>38100</xdr:colOff>
      <xdr:row>34</xdr:row>
      <xdr:rowOff>103251</xdr:rowOff>
    </xdr:to>
    <xdr:sp macro="" textlink="">
      <xdr:nvSpPr>
        <xdr:cNvPr id="88" name="楕円 87"/>
        <xdr:cNvSpPr/>
      </xdr:nvSpPr>
      <xdr:spPr>
        <a:xfrm>
          <a:off x="1079500" y="5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119778</xdr:rowOff>
    </xdr:from>
    <xdr:ext cx="469744" cy="259045"/>
    <xdr:sp macro="" textlink="">
      <xdr:nvSpPr>
        <xdr:cNvPr id="89" name="テキスト ボックス 88"/>
        <xdr:cNvSpPr txBox="1"/>
      </xdr:nvSpPr>
      <xdr:spPr>
        <a:xfrm>
          <a:off x="895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17325</xdr:rowOff>
    </xdr:from>
    <xdr:to>
      <xdr:col>24</xdr:col>
      <xdr:colOff>62865</xdr:colOff>
      <xdr:row>58</xdr:row>
      <xdr:rowOff>162868</xdr:rowOff>
    </xdr:to>
    <xdr:cxnSp macro="">
      <xdr:nvCxnSpPr>
        <xdr:cNvPr id="113" name="直線コネクタ 112"/>
        <xdr:cNvCxnSpPr/>
      </xdr:nvCxnSpPr>
      <xdr:spPr>
        <a:xfrm flipV="1">
          <a:off x="4633595" y="9618525"/>
          <a:ext cx="1270" cy="48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166695</xdr:rowOff>
    </xdr:from>
    <xdr:ext cx="534377" cy="259045"/>
    <xdr:sp macro="" textlink="">
      <xdr:nvSpPr>
        <xdr:cNvPr id="114" name="総務費最小値テキスト"/>
        <xdr:cNvSpPr txBox="1"/>
      </xdr:nvSpPr>
      <xdr:spPr>
        <a:xfrm>
          <a:off x="4686300" y="101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162868</xdr:rowOff>
    </xdr:from>
    <xdr:to>
      <xdr:col>24</xdr:col>
      <xdr:colOff>152400</xdr:colOff>
      <xdr:row>58</xdr:row>
      <xdr:rowOff>162868</xdr:rowOff>
    </xdr:to>
    <xdr:cxnSp macro="">
      <xdr:nvCxnSpPr>
        <xdr:cNvPr id="115" name="直線コネクタ 114"/>
        <xdr:cNvCxnSpPr/>
      </xdr:nvCxnSpPr>
      <xdr:spPr>
        <a:xfrm>
          <a:off x="4546600" y="1010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135452</xdr:rowOff>
    </xdr:from>
    <xdr:ext cx="599010" cy="259045"/>
    <xdr:sp macro="" textlink="">
      <xdr:nvSpPr>
        <xdr:cNvPr id="116" name="総務費最大値テキスト"/>
        <xdr:cNvSpPr txBox="1"/>
      </xdr:nvSpPr>
      <xdr:spPr>
        <a:xfrm>
          <a:off x="4686300" y="93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17325</xdr:rowOff>
    </xdr:from>
    <xdr:to>
      <xdr:col>24</xdr:col>
      <xdr:colOff>152400</xdr:colOff>
      <xdr:row>56</xdr:row>
      <xdr:rowOff>17325</xdr:rowOff>
    </xdr:to>
    <xdr:cxnSp macro="">
      <xdr:nvCxnSpPr>
        <xdr:cNvPr id="117" name="直線コネクタ 116"/>
        <xdr:cNvCxnSpPr/>
      </xdr:nvCxnSpPr>
      <xdr:spPr>
        <a:xfrm>
          <a:off x="4546600" y="96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101922</xdr:rowOff>
    </xdr:from>
    <xdr:to>
      <xdr:col>24</xdr:col>
      <xdr:colOff>63500</xdr:colOff>
      <xdr:row>57</xdr:row>
      <xdr:rowOff>89349</xdr:rowOff>
    </xdr:to>
    <xdr:cxnSp macro="">
      <xdr:nvCxnSpPr>
        <xdr:cNvPr id="118" name="直線コネクタ 117"/>
        <xdr:cNvCxnSpPr/>
      </xdr:nvCxnSpPr>
      <xdr:spPr>
        <a:xfrm>
          <a:off x="3797300" y="9531672"/>
          <a:ext cx="8382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29253</xdr:rowOff>
    </xdr:from>
    <xdr:ext cx="534377" cy="259045"/>
    <xdr:sp macro="" textlink="">
      <xdr:nvSpPr>
        <xdr:cNvPr id="119" name="総務費平均値テキスト"/>
        <xdr:cNvSpPr txBox="1"/>
      </xdr:nvSpPr>
      <xdr:spPr>
        <a:xfrm>
          <a:off x="4686300" y="99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50826</xdr:rowOff>
    </xdr:from>
    <xdr:to>
      <xdr:col>24</xdr:col>
      <xdr:colOff>114300</xdr:colOff>
      <xdr:row>58</xdr:row>
      <xdr:rowOff>152426</xdr:rowOff>
    </xdr:to>
    <xdr:sp macro="" textlink="">
      <xdr:nvSpPr>
        <xdr:cNvPr id="120" name="フローチャート: 判断 119"/>
        <xdr:cNvSpPr/>
      </xdr:nvSpPr>
      <xdr:spPr>
        <a:xfrm>
          <a:off x="4584700" y="99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79694</xdr:rowOff>
    </xdr:from>
    <xdr:to>
      <xdr:col>19</xdr:col>
      <xdr:colOff>177800</xdr:colOff>
      <xdr:row>55</xdr:row>
      <xdr:rowOff>101922</xdr:rowOff>
    </xdr:to>
    <xdr:cxnSp macro="">
      <xdr:nvCxnSpPr>
        <xdr:cNvPr id="121" name="直線コネクタ 120"/>
        <xdr:cNvCxnSpPr/>
      </xdr:nvCxnSpPr>
      <xdr:spPr>
        <a:xfrm>
          <a:off x="2908300" y="9337994"/>
          <a:ext cx="889000" cy="19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61285</xdr:rowOff>
    </xdr:from>
    <xdr:to>
      <xdr:col>20</xdr:col>
      <xdr:colOff>38100</xdr:colOff>
      <xdr:row>58</xdr:row>
      <xdr:rowOff>162885</xdr:rowOff>
    </xdr:to>
    <xdr:sp macro="" textlink="">
      <xdr:nvSpPr>
        <xdr:cNvPr id="122" name="フローチャート: 判断 121"/>
        <xdr:cNvSpPr/>
      </xdr:nvSpPr>
      <xdr:spPr>
        <a:xfrm>
          <a:off x="3746500" y="1000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154012</xdr:rowOff>
    </xdr:from>
    <xdr:ext cx="534377" cy="259045"/>
    <xdr:sp macro="" textlink="">
      <xdr:nvSpPr>
        <xdr:cNvPr id="123" name="テキスト ボックス 122"/>
        <xdr:cNvSpPr txBox="1"/>
      </xdr:nvSpPr>
      <xdr:spPr>
        <a:xfrm>
          <a:off x="3530111" y="100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168058</xdr:rowOff>
    </xdr:from>
    <xdr:to>
      <xdr:col>15</xdr:col>
      <xdr:colOff>50800</xdr:colOff>
      <xdr:row>54</xdr:row>
      <xdr:rowOff>79694</xdr:rowOff>
    </xdr:to>
    <xdr:cxnSp macro="">
      <xdr:nvCxnSpPr>
        <xdr:cNvPr id="124" name="直線コネクタ 123"/>
        <xdr:cNvCxnSpPr/>
      </xdr:nvCxnSpPr>
      <xdr:spPr>
        <a:xfrm>
          <a:off x="2019300" y="9254908"/>
          <a:ext cx="889000" cy="8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50192</xdr:rowOff>
    </xdr:from>
    <xdr:to>
      <xdr:col>15</xdr:col>
      <xdr:colOff>101600</xdr:colOff>
      <xdr:row>58</xdr:row>
      <xdr:rowOff>151792</xdr:rowOff>
    </xdr:to>
    <xdr:sp macro="" textlink="">
      <xdr:nvSpPr>
        <xdr:cNvPr id="125" name="フローチャート: 判断 124"/>
        <xdr:cNvSpPr/>
      </xdr:nvSpPr>
      <xdr:spPr>
        <a:xfrm>
          <a:off x="2857500" y="999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142919</xdr:rowOff>
    </xdr:from>
    <xdr:ext cx="534377" cy="259045"/>
    <xdr:sp macro="" textlink="">
      <xdr:nvSpPr>
        <xdr:cNvPr id="126" name="テキスト ボックス 125"/>
        <xdr:cNvSpPr txBox="1"/>
      </xdr:nvSpPr>
      <xdr:spPr>
        <a:xfrm>
          <a:off x="2641111" y="100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132621</xdr:rowOff>
    </xdr:from>
    <xdr:to>
      <xdr:col>10</xdr:col>
      <xdr:colOff>114300</xdr:colOff>
      <xdr:row>53</xdr:row>
      <xdr:rowOff>168058</xdr:rowOff>
    </xdr:to>
    <xdr:cxnSp macro="">
      <xdr:nvCxnSpPr>
        <xdr:cNvPr id="127" name="直線コネクタ 126"/>
        <xdr:cNvCxnSpPr/>
      </xdr:nvCxnSpPr>
      <xdr:spPr>
        <a:xfrm>
          <a:off x="1130300" y="8533671"/>
          <a:ext cx="889000" cy="7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26450</xdr:rowOff>
    </xdr:from>
    <xdr:to>
      <xdr:col>10</xdr:col>
      <xdr:colOff>165100</xdr:colOff>
      <xdr:row>58</xdr:row>
      <xdr:rowOff>128050</xdr:rowOff>
    </xdr:to>
    <xdr:sp macro="" textlink="">
      <xdr:nvSpPr>
        <xdr:cNvPr id="128" name="フローチャート: 判断 127"/>
        <xdr:cNvSpPr/>
      </xdr:nvSpPr>
      <xdr:spPr>
        <a:xfrm>
          <a:off x="1968500" y="99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119177</xdr:rowOff>
    </xdr:from>
    <xdr:ext cx="534377" cy="259045"/>
    <xdr:sp macro="" textlink="">
      <xdr:nvSpPr>
        <xdr:cNvPr id="129" name="テキスト ボックス 128"/>
        <xdr:cNvSpPr txBox="1"/>
      </xdr:nvSpPr>
      <xdr:spPr>
        <a:xfrm>
          <a:off x="1752111" y="1006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51357</xdr:rowOff>
    </xdr:from>
    <xdr:to>
      <xdr:col>6</xdr:col>
      <xdr:colOff>38100</xdr:colOff>
      <xdr:row>58</xdr:row>
      <xdr:rowOff>152957</xdr:rowOff>
    </xdr:to>
    <xdr:sp macro="" textlink="">
      <xdr:nvSpPr>
        <xdr:cNvPr id="130" name="フローチャート: 判断 129"/>
        <xdr:cNvSpPr/>
      </xdr:nvSpPr>
      <xdr:spPr>
        <a:xfrm>
          <a:off x="1079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144084</xdr:rowOff>
    </xdr:from>
    <xdr:ext cx="534377" cy="259045"/>
    <xdr:sp macro="" textlink="">
      <xdr:nvSpPr>
        <xdr:cNvPr id="131" name="テキスト ボックス 130"/>
        <xdr:cNvSpPr txBox="1"/>
      </xdr:nvSpPr>
      <xdr:spPr>
        <a:xfrm>
          <a:off x="863111" y="100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38549</xdr:rowOff>
    </xdr:from>
    <xdr:to>
      <xdr:col>24</xdr:col>
      <xdr:colOff>114300</xdr:colOff>
      <xdr:row>57</xdr:row>
      <xdr:rowOff>140149</xdr:rowOff>
    </xdr:to>
    <xdr:sp macro="" textlink="">
      <xdr:nvSpPr>
        <xdr:cNvPr id="137" name="楕円 136"/>
        <xdr:cNvSpPr/>
      </xdr:nvSpPr>
      <xdr:spPr>
        <a:xfrm>
          <a:off x="4584700" y="98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61426</xdr:rowOff>
    </xdr:from>
    <xdr:ext cx="599010" cy="259045"/>
    <xdr:sp macro="" textlink="">
      <xdr:nvSpPr>
        <xdr:cNvPr id="138" name="総務費該当値テキスト"/>
        <xdr:cNvSpPr txBox="1"/>
      </xdr:nvSpPr>
      <xdr:spPr>
        <a:xfrm>
          <a:off x="4686300" y="96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51122</xdr:rowOff>
    </xdr:from>
    <xdr:to>
      <xdr:col>20</xdr:col>
      <xdr:colOff>38100</xdr:colOff>
      <xdr:row>55</xdr:row>
      <xdr:rowOff>152722</xdr:rowOff>
    </xdr:to>
    <xdr:sp macro="" textlink="">
      <xdr:nvSpPr>
        <xdr:cNvPr id="139" name="楕円 138"/>
        <xdr:cNvSpPr/>
      </xdr:nvSpPr>
      <xdr:spPr>
        <a:xfrm>
          <a:off x="3746500" y="94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169249</xdr:rowOff>
    </xdr:from>
    <xdr:ext cx="599010" cy="259045"/>
    <xdr:sp macro="" textlink="">
      <xdr:nvSpPr>
        <xdr:cNvPr id="140" name="テキスト ボックス 139"/>
        <xdr:cNvSpPr txBox="1"/>
      </xdr:nvSpPr>
      <xdr:spPr>
        <a:xfrm>
          <a:off x="3497795" y="92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28894</xdr:rowOff>
    </xdr:from>
    <xdr:to>
      <xdr:col>15</xdr:col>
      <xdr:colOff>101600</xdr:colOff>
      <xdr:row>54</xdr:row>
      <xdr:rowOff>130494</xdr:rowOff>
    </xdr:to>
    <xdr:sp macro="" textlink="">
      <xdr:nvSpPr>
        <xdr:cNvPr id="141" name="楕円 140"/>
        <xdr:cNvSpPr/>
      </xdr:nvSpPr>
      <xdr:spPr>
        <a:xfrm>
          <a:off x="2857500" y="92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147021</xdr:rowOff>
    </xdr:from>
    <xdr:ext cx="599010" cy="259045"/>
    <xdr:sp macro="" textlink="">
      <xdr:nvSpPr>
        <xdr:cNvPr id="142" name="テキスト ボックス 141"/>
        <xdr:cNvSpPr txBox="1"/>
      </xdr:nvSpPr>
      <xdr:spPr>
        <a:xfrm>
          <a:off x="2608795" y="90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117258</xdr:rowOff>
    </xdr:from>
    <xdr:to>
      <xdr:col>10</xdr:col>
      <xdr:colOff>165100</xdr:colOff>
      <xdr:row>54</xdr:row>
      <xdr:rowOff>47408</xdr:rowOff>
    </xdr:to>
    <xdr:sp macro="" textlink="">
      <xdr:nvSpPr>
        <xdr:cNvPr id="143" name="楕円 142"/>
        <xdr:cNvSpPr/>
      </xdr:nvSpPr>
      <xdr:spPr>
        <a:xfrm>
          <a:off x="1968500" y="92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63935</xdr:rowOff>
    </xdr:from>
    <xdr:ext cx="599010" cy="259045"/>
    <xdr:sp macro="" textlink="">
      <xdr:nvSpPr>
        <xdr:cNvPr id="144" name="テキスト ボックス 143"/>
        <xdr:cNvSpPr txBox="1"/>
      </xdr:nvSpPr>
      <xdr:spPr>
        <a:xfrm>
          <a:off x="1719795" y="897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81821</xdr:rowOff>
    </xdr:from>
    <xdr:to>
      <xdr:col>6</xdr:col>
      <xdr:colOff>38100</xdr:colOff>
      <xdr:row>50</xdr:row>
      <xdr:rowOff>11971</xdr:rowOff>
    </xdr:to>
    <xdr:sp macro="" textlink="">
      <xdr:nvSpPr>
        <xdr:cNvPr id="145" name="楕円 144"/>
        <xdr:cNvSpPr/>
      </xdr:nvSpPr>
      <xdr:spPr>
        <a:xfrm>
          <a:off x="1079500" y="84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28498</xdr:rowOff>
    </xdr:from>
    <xdr:ext cx="599010" cy="259045"/>
    <xdr:sp macro="" textlink="">
      <xdr:nvSpPr>
        <xdr:cNvPr id="146" name="テキスト ボックス 145"/>
        <xdr:cNvSpPr txBox="1"/>
      </xdr:nvSpPr>
      <xdr:spPr>
        <a:xfrm>
          <a:off x="830795" y="825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71" name="直線コネクタ 170"/>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2"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3" name="直線コネクタ 172"/>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4"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5" name="直線コネクタ 174"/>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7607</xdr:rowOff>
    </xdr:from>
    <xdr:to>
      <xdr:col>24</xdr:col>
      <xdr:colOff>63500</xdr:colOff>
      <xdr:row>76</xdr:row>
      <xdr:rowOff>41363</xdr:rowOff>
    </xdr:to>
    <xdr:cxnSp macro="">
      <xdr:nvCxnSpPr>
        <xdr:cNvPr id="176" name="直線コネクタ 175"/>
        <xdr:cNvCxnSpPr/>
      </xdr:nvCxnSpPr>
      <xdr:spPr>
        <a:xfrm>
          <a:off x="3797300" y="12866357"/>
          <a:ext cx="8382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7"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8" name="フローチャート: 判断 177"/>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7607</xdr:rowOff>
    </xdr:from>
    <xdr:to>
      <xdr:col>19</xdr:col>
      <xdr:colOff>177800</xdr:colOff>
      <xdr:row>76</xdr:row>
      <xdr:rowOff>14808</xdr:rowOff>
    </xdr:to>
    <xdr:cxnSp macro="">
      <xdr:nvCxnSpPr>
        <xdr:cNvPr id="179" name="直線コネクタ 178"/>
        <xdr:cNvCxnSpPr/>
      </xdr:nvCxnSpPr>
      <xdr:spPr>
        <a:xfrm flipV="1">
          <a:off x="2908300" y="12866357"/>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80" name="フローチャート: 判断 179"/>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81" name="テキスト ボックス 180"/>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55296</xdr:rowOff>
    </xdr:from>
    <xdr:to>
      <xdr:col>15</xdr:col>
      <xdr:colOff>50800</xdr:colOff>
      <xdr:row>76</xdr:row>
      <xdr:rowOff>14808</xdr:rowOff>
    </xdr:to>
    <xdr:cxnSp macro="">
      <xdr:nvCxnSpPr>
        <xdr:cNvPr id="182" name="直線コネクタ 181"/>
        <xdr:cNvCxnSpPr/>
      </xdr:nvCxnSpPr>
      <xdr:spPr>
        <a:xfrm>
          <a:off x="2019300" y="12914046"/>
          <a:ext cx="889000" cy="1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3" name="フローチャート: 判断 182"/>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4" name="テキスト ボックス 183"/>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55296</xdr:rowOff>
    </xdr:from>
    <xdr:to>
      <xdr:col>10</xdr:col>
      <xdr:colOff>114300</xdr:colOff>
      <xdr:row>75</xdr:row>
      <xdr:rowOff>145720</xdr:rowOff>
    </xdr:to>
    <xdr:cxnSp macro="">
      <xdr:nvCxnSpPr>
        <xdr:cNvPr id="185" name="直線コネクタ 184"/>
        <xdr:cNvCxnSpPr/>
      </xdr:nvCxnSpPr>
      <xdr:spPr>
        <a:xfrm flipV="1">
          <a:off x="1130300" y="12914046"/>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31102</xdr:rowOff>
    </xdr:from>
    <xdr:to>
      <xdr:col>10</xdr:col>
      <xdr:colOff>165100</xdr:colOff>
      <xdr:row>73</xdr:row>
      <xdr:rowOff>132702</xdr:rowOff>
    </xdr:to>
    <xdr:sp macro="" textlink="">
      <xdr:nvSpPr>
        <xdr:cNvPr id="186" name="フローチャート: 判断 185"/>
        <xdr:cNvSpPr/>
      </xdr:nvSpPr>
      <xdr:spPr>
        <a:xfrm>
          <a:off x="1968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149229</xdr:rowOff>
    </xdr:from>
    <xdr:ext cx="599010" cy="259045"/>
    <xdr:sp macro="" textlink="">
      <xdr:nvSpPr>
        <xdr:cNvPr id="187" name="テキスト ボックス 186"/>
        <xdr:cNvSpPr txBox="1"/>
      </xdr:nvSpPr>
      <xdr:spPr>
        <a:xfrm>
          <a:off x="1719795"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8" name="フローチャート: 判断 187"/>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9" name="テキスト ボックス 188"/>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162013</xdr:rowOff>
    </xdr:from>
    <xdr:to>
      <xdr:col>24</xdr:col>
      <xdr:colOff>114300</xdr:colOff>
      <xdr:row>76</xdr:row>
      <xdr:rowOff>92163</xdr:rowOff>
    </xdr:to>
    <xdr:sp macro="" textlink="">
      <xdr:nvSpPr>
        <xdr:cNvPr id="195" name="楕円 194"/>
        <xdr:cNvSpPr/>
      </xdr:nvSpPr>
      <xdr:spPr>
        <a:xfrm>
          <a:off x="4584700" y="130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140440</xdr:rowOff>
    </xdr:from>
    <xdr:ext cx="599010" cy="259045"/>
    <xdr:sp macro="" textlink="">
      <xdr:nvSpPr>
        <xdr:cNvPr id="196" name="民生費該当値テキスト"/>
        <xdr:cNvSpPr txBox="1"/>
      </xdr:nvSpPr>
      <xdr:spPr>
        <a:xfrm>
          <a:off x="4686300" y="1299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128257</xdr:rowOff>
    </xdr:from>
    <xdr:to>
      <xdr:col>20</xdr:col>
      <xdr:colOff>38100</xdr:colOff>
      <xdr:row>75</xdr:row>
      <xdr:rowOff>58407</xdr:rowOff>
    </xdr:to>
    <xdr:sp macro="" textlink="">
      <xdr:nvSpPr>
        <xdr:cNvPr id="197" name="楕円 196"/>
        <xdr:cNvSpPr/>
      </xdr:nvSpPr>
      <xdr:spPr>
        <a:xfrm>
          <a:off x="3746500" y="128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74934</xdr:rowOff>
    </xdr:from>
    <xdr:ext cx="599010" cy="259045"/>
    <xdr:sp macro="" textlink="">
      <xdr:nvSpPr>
        <xdr:cNvPr id="198" name="テキスト ボックス 197"/>
        <xdr:cNvSpPr txBox="1"/>
      </xdr:nvSpPr>
      <xdr:spPr>
        <a:xfrm>
          <a:off x="3497795" y="1259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135458</xdr:rowOff>
    </xdr:from>
    <xdr:to>
      <xdr:col>15</xdr:col>
      <xdr:colOff>101600</xdr:colOff>
      <xdr:row>76</xdr:row>
      <xdr:rowOff>65608</xdr:rowOff>
    </xdr:to>
    <xdr:sp macro="" textlink="">
      <xdr:nvSpPr>
        <xdr:cNvPr id="199" name="楕円 198"/>
        <xdr:cNvSpPr/>
      </xdr:nvSpPr>
      <xdr:spPr>
        <a:xfrm>
          <a:off x="2857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56735</xdr:rowOff>
    </xdr:from>
    <xdr:ext cx="599010" cy="259045"/>
    <xdr:sp macro="" textlink="">
      <xdr:nvSpPr>
        <xdr:cNvPr id="200" name="テキスト ボックス 199"/>
        <xdr:cNvSpPr txBox="1"/>
      </xdr:nvSpPr>
      <xdr:spPr>
        <a:xfrm>
          <a:off x="2608795" y="130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4496</xdr:rowOff>
    </xdr:from>
    <xdr:to>
      <xdr:col>10</xdr:col>
      <xdr:colOff>165100</xdr:colOff>
      <xdr:row>75</xdr:row>
      <xdr:rowOff>106096</xdr:rowOff>
    </xdr:to>
    <xdr:sp macro="" textlink="">
      <xdr:nvSpPr>
        <xdr:cNvPr id="201" name="楕円 200"/>
        <xdr:cNvSpPr/>
      </xdr:nvSpPr>
      <xdr:spPr>
        <a:xfrm>
          <a:off x="1968500" y="128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97223</xdr:rowOff>
    </xdr:from>
    <xdr:ext cx="599010" cy="259045"/>
    <xdr:sp macro="" textlink="">
      <xdr:nvSpPr>
        <xdr:cNvPr id="202" name="テキスト ボックス 201"/>
        <xdr:cNvSpPr txBox="1"/>
      </xdr:nvSpPr>
      <xdr:spPr>
        <a:xfrm>
          <a:off x="1719795" y="129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94920</xdr:rowOff>
    </xdr:from>
    <xdr:to>
      <xdr:col>6</xdr:col>
      <xdr:colOff>38100</xdr:colOff>
      <xdr:row>76</xdr:row>
      <xdr:rowOff>25070</xdr:rowOff>
    </xdr:to>
    <xdr:sp macro="" textlink="">
      <xdr:nvSpPr>
        <xdr:cNvPr id="203" name="楕円 202"/>
        <xdr:cNvSpPr/>
      </xdr:nvSpPr>
      <xdr:spPr>
        <a:xfrm>
          <a:off x="1079500" y="129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16197</xdr:rowOff>
    </xdr:from>
    <xdr:ext cx="599010" cy="259045"/>
    <xdr:sp macro="" textlink="">
      <xdr:nvSpPr>
        <xdr:cNvPr id="204" name="テキスト ボックス 203"/>
        <xdr:cNvSpPr txBox="1"/>
      </xdr:nvSpPr>
      <xdr:spPr>
        <a:xfrm>
          <a:off x="830795" y="130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9" name="直線コネクタ 228"/>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30"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31" name="直線コネクタ 230"/>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2"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3" name="直線コネクタ 232"/>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159055</xdr:rowOff>
    </xdr:from>
    <xdr:to>
      <xdr:col>24</xdr:col>
      <xdr:colOff>63500</xdr:colOff>
      <xdr:row>93</xdr:row>
      <xdr:rowOff>44411</xdr:rowOff>
    </xdr:to>
    <xdr:cxnSp macro="">
      <xdr:nvCxnSpPr>
        <xdr:cNvPr id="234" name="直線コネクタ 233"/>
        <xdr:cNvCxnSpPr/>
      </xdr:nvCxnSpPr>
      <xdr:spPr>
        <a:xfrm>
          <a:off x="3797300" y="15932455"/>
          <a:ext cx="8382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5"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6" name="フローチャート: 判断 235"/>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159055</xdr:rowOff>
    </xdr:from>
    <xdr:to>
      <xdr:col>19</xdr:col>
      <xdr:colOff>177800</xdr:colOff>
      <xdr:row>93</xdr:row>
      <xdr:rowOff>133528</xdr:rowOff>
    </xdr:to>
    <xdr:cxnSp macro="">
      <xdr:nvCxnSpPr>
        <xdr:cNvPr id="237" name="直線コネクタ 236"/>
        <xdr:cNvCxnSpPr/>
      </xdr:nvCxnSpPr>
      <xdr:spPr>
        <a:xfrm flipV="1">
          <a:off x="2908300" y="15932455"/>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8" name="フローチャート: 判断 237"/>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9" name="テキスト ボックス 238"/>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133528</xdr:rowOff>
    </xdr:from>
    <xdr:to>
      <xdr:col>15</xdr:col>
      <xdr:colOff>50800</xdr:colOff>
      <xdr:row>94</xdr:row>
      <xdr:rowOff>51612</xdr:rowOff>
    </xdr:to>
    <xdr:cxnSp macro="">
      <xdr:nvCxnSpPr>
        <xdr:cNvPr id="240" name="直線コネクタ 239"/>
        <xdr:cNvCxnSpPr/>
      </xdr:nvCxnSpPr>
      <xdr:spPr>
        <a:xfrm flipV="1">
          <a:off x="2019300" y="16078378"/>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41" name="フローチャート: 判断 240"/>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2" name="テキスト ボックス 241"/>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51612</xdr:rowOff>
    </xdr:from>
    <xdr:to>
      <xdr:col>10</xdr:col>
      <xdr:colOff>114300</xdr:colOff>
      <xdr:row>94</xdr:row>
      <xdr:rowOff>142309</xdr:rowOff>
    </xdr:to>
    <xdr:cxnSp macro="">
      <xdr:nvCxnSpPr>
        <xdr:cNvPr id="243" name="直線コネクタ 242"/>
        <xdr:cNvCxnSpPr/>
      </xdr:nvCxnSpPr>
      <xdr:spPr>
        <a:xfrm flipV="1">
          <a:off x="1130300" y="16167912"/>
          <a:ext cx="8890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4" name="フローチャート: 判断 243"/>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5" name="テキスト ボックス 244"/>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6" name="フローチャート: 判断 245"/>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7" name="テキスト ボックス 246"/>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165061</xdr:rowOff>
    </xdr:from>
    <xdr:to>
      <xdr:col>24</xdr:col>
      <xdr:colOff>114300</xdr:colOff>
      <xdr:row>93</xdr:row>
      <xdr:rowOff>95211</xdr:rowOff>
    </xdr:to>
    <xdr:sp macro="" textlink="">
      <xdr:nvSpPr>
        <xdr:cNvPr id="253" name="楕円 252"/>
        <xdr:cNvSpPr/>
      </xdr:nvSpPr>
      <xdr:spPr>
        <a:xfrm>
          <a:off x="4584700" y="159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16488</xdr:rowOff>
    </xdr:from>
    <xdr:ext cx="534377" cy="259045"/>
    <xdr:sp macro="" textlink="">
      <xdr:nvSpPr>
        <xdr:cNvPr id="254" name="衛生費該当値テキスト"/>
        <xdr:cNvSpPr txBox="1"/>
      </xdr:nvSpPr>
      <xdr:spPr>
        <a:xfrm>
          <a:off x="4686300" y="157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108255</xdr:rowOff>
    </xdr:from>
    <xdr:to>
      <xdr:col>20</xdr:col>
      <xdr:colOff>38100</xdr:colOff>
      <xdr:row>93</xdr:row>
      <xdr:rowOff>38405</xdr:rowOff>
    </xdr:to>
    <xdr:sp macro="" textlink="">
      <xdr:nvSpPr>
        <xdr:cNvPr id="255" name="楕円 254"/>
        <xdr:cNvSpPr/>
      </xdr:nvSpPr>
      <xdr:spPr>
        <a:xfrm>
          <a:off x="3746500" y="158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54932</xdr:rowOff>
    </xdr:from>
    <xdr:ext cx="534377" cy="259045"/>
    <xdr:sp macro="" textlink="">
      <xdr:nvSpPr>
        <xdr:cNvPr id="256" name="テキスト ボックス 255"/>
        <xdr:cNvSpPr txBox="1"/>
      </xdr:nvSpPr>
      <xdr:spPr>
        <a:xfrm>
          <a:off x="3530111" y="156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82728</xdr:rowOff>
    </xdr:from>
    <xdr:to>
      <xdr:col>15</xdr:col>
      <xdr:colOff>101600</xdr:colOff>
      <xdr:row>94</xdr:row>
      <xdr:rowOff>12878</xdr:rowOff>
    </xdr:to>
    <xdr:sp macro="" textlink="">
      <xdr:nvSpPr>
        <xdr:cNvPr id="257" name="楕円 256"/>
        <xdr:cNvSpPr/>
      </xdr:nvSpPr>
      <xdr:spPr>
        <a:xfrm>
          <a:off x="2857500" y="160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29405</xdr:rowOff>
    </xdr:from>
    <xdr:ext cx="534377" cy="259045"/>
    <xdr:sp macro="" textlink="">
      <xdr:nvSpPr>
        <xdr:cNvPr id="258" name="テキスト ボックス 257"/>
        <xdr:cNvSpPr txBox="1"/>
      </xdr:nvSpPr>
      <xdr:spPr>
        <a:xfrm>
          <a:off x="2641111" y="158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812</xdr:rowOff>
    </xdr:from>
    <xdr:to>
      <xdr:col>10</xdr:col>
      <xdr:colOff>165100</xdr:colOff>
      <xdr:row>94</xdr:row>
      <xdr:rowOff>102412</xdr:rowOff>
    </xdr:to>
    <xdr:sp macro="" textlink="">
      <xdr:nvSpPr>
        <xdr:cNvPr id="259" name="楕円 258"/>
        <xdr:cNvSpPr/>
      </xdr:nvSpPr>
      <xdr:spPr>
        <a:xfrm>
          <a:off x="1968500" y="161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118939</xdr:rowOff>
    </xdr:from>
    <xdr:ext cx="534377" cy="259045"/>
    <xdr:sp macro="" textlink="">
      <xdr:nvSpPr>
        <xdr:cNvPr id="260" name="テキスト ボックス 259"/>
        <xdr:cNvSpPr txBox="1"/>
      </xdr:nvSpPr>
      <xdr:spPr>
        <a:xfrm>
          <a:off x="1752111" y="158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91509</xdr:rowOff>
    </xdr:from>
    <xdr:to>
      <xdr:col>6</xdr:col>
      <xdr:colOff>38100</xdr:colOff>
      <xdr:row>95</xdr:row>
      <xdr:rowOff>21659</xdr:rowOff>
    </xdr:to>
    <xdr:sp macro="" textlink="">
      <xdr:nvSpPr>
        <xdr:cNvPr id="261" name="楕円 260"/>
        <xdr:cNvSpPr/>
      </xdr:nvSpPr>
      <xdr:spPr>
        <a:xfrm>
          <a:off x="1079500" y="162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38186</xdr:rowOff>
    </xdr:from>
    <xdr:ext cx="534377" cy="259045"/>
    <xdr:sp macro="" textlink="">
      <xdr:nvSpPr>
        <xdr:cNvPr id="262" name="テキスト ボックス 261"/>
        <xdr:cNvSpPr txBox="1"/>
      </xdr:nvSpPr>
      <xdr:spPr>
        <a:xfrm>
          <a:off x="863111" y="159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4" name="直線コネクタ 283"/>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7"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8" name="直線コネクタ 287"/>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72080</xdr:rowOff>
    </xdr:from>
    <xdr:to>
      <xdr:col>55</xdr:col>
      <xdr:colOff>0</xdr:colOff>
      <xdr:row>37</xdr:row>
      <xdr:rowOff>74869</xdr:rowOff>
    </xdr:to>
    <xdr:cxnSp macro="">
      <xdr:nvCxnSpPr>
        <xdr:cNvPr id="289" name="直線コネクタ 288"/>
        <xdr:cNvCxnSpPr/>
      </xdr:nvCxnSpPr>
      <xdr:spPr>
        <a:xfrm flipV="1">
          <a:off x="9639300" y="641573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90"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91" name="フローチャート: 判断 290"/>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18725</xdr:rowOff>
    </xdr:from>
    <xdr:to>
      <xdr:col>50</xdr:col>
      <xdr:colOff>114300</xdr:colOff>
      <xdr:row>37</xdr:row>
      <xdr:rowOff>74869</xdr:rowOff>
    </xdr:to>
    <xdr:cxnSp macro="">
      <xdr:nvCxnSpPr>
        <xdr:cNvPr id="292" name="直線コネクタ 291"/>
        <xdr:cNvCxnSpPr/>
      </xdr:nvCxnSpPr>
      <xdr:spPr>
        <a:xfrm>
          <a:off x="8750300" y="6190925"/>
          <a:ext cx="889000" cy="22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3" name="フローチャート: 判断 292"/>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4" name="テキスト ボックス 293"/>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126350</xdr:rowOff>
    </xdr:from>
    <xdr:to>
      <xdr:col>45</xdr:col>
      <xdr:colOff>177800</xdr:colOff>
      <xdr:row>36</xdr:row>
      <xdr:rowOff>18725</xdr:rowOff>
    </xdr:to>
    <xdr:cxnSp macro="">
      <xdr:nvCxnSpPr>
        <xdr:cNvPr id="295" name="直線コネクタ 294"/>
        <xdr:cNvCxnSpPr/>
      </xdr:nvCxnSpPr>
      <xdr:spPr>
        <a:xfrm>
          <a:off x="7861300" y="6127100"/>
          <a:ext cx="8890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6" name="フローチャート: 判断 295"/>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7" name="テキスト ボックス 296"/>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59599</xdr:rowOff>
    </xdr:from>
    <xdr:to>
      <xdr:col>41</xdr:col>
      <xdr:colOff>50800</xdr:colOff>
      <xdr:row>35</xdr:row>
      <xdr:rowOff>126350</xdr:rowOff>
    </xdr:to>
    <xdr:cxnSp macro="">
      <xdr:nvCxnSpPr>
        <xdr:cNvPr id="298" name="直線コネクタ 297"/>
        <xdr:cNvCxnSpPr/>
      </xdr:nvCxnSpPr>
      <xdr:spPr>
        <a:xfrm>
          <a:off x="6972300" y="5888899"/>
          <a:ext cx="889000" cy="2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9" name="フローチャート: 判断 298"/>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300" name="テキスト ボックス 299"/>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301" name="フローチャート: 判断 300"/>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2" name="テキスト ボックス 301"/>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21280</xdr:rowOff>
    </xdr:from>
    <xdr:to>
      <xdr:col>55</xdr:col>
      <xdr:colOff>50800</xdr:colOff>
      <xdr:row>37</xdr:row>
      <xdr:rowOff>122880</xdr:rowOff>
    </xdr:to>
    <xdr:sp macro="" textlink="">
      <xdr:nvSpPr>
        <xdr:cNvPr id="308" name="楕円 307"/>
        <xdr:cNvSpPr/>
      </xdr:nvSpPr>
      <xdr:spPr>
        <a:xfrm>
          <a:off x="10426700" y="6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44157</xdr:rowOff>
    </xdr:from>
    <xdr:ext cx="469744" cy="259045"/>
    <xdr:sp macro="" textlink="">
      <xdr:nvSpPr>
        <xdr:cNvPr id="309" name="労働費該当値テキスト"/>
        <xdr:cNvSpPr txBox="1"/>
      </xdr:nvSpPr>
      <xdr:spPr>
        <a:xfrm>
          <a:off x="10528300" y="621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24069</xdr:rowOff>
    </xdr:from>
    <xdr:to>
      <xdr:col>50</xdr:col>
      <xdr:colOff>165100</xdr:colOff>
      <xdr:row>37</xdr:row>
      <xdr:rowOff>125669</xdr:rowOff>
    </xdr:to>
    <xdr:sp macro="" textlink="">
      <xdr:nvSpPr>
        <xdr:cNvPr id="310" name="楕円 309"/>
        <xdr:cNvSpPr/>
      </xdr:nvSpPr>
      <xdr:spPr>
        <a:xfrm>
          <a:off x="9588500" y="6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142196</xdr:rowOff>
    </xdr:from>
    <xdr:ext cx="469744" cy="259045"/>
    <xdr:sp macro="" textlink="">
      <xdr:nvSpPr>
        <xdr:cNvPr id="311" name="テキスト ボックス 310"/>
        <xdr:cNvSpPr txBox="1"/>
      </xdr:nvSpPr>
      <xdr:spPr>
        <a:xfrm>
          <a:off x="9404428" y="61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139375</xdr:rowOff>
    </xdr:from>
    <xdr:to>
      <xdr:col>46</xdr:col>
      <xdr:colOff>38100</xdr:colOff>
      <xdr:row>36</xdr:row>
      <xdr:rowOff>69525</xdr:rowOff>
    </xdr:to>
    <xdr:sp macro="" textlink="">
      <xdr:nvSpPr>
        <xdr:cNvPr id="312" name="楕円 311"/>
        <xdr:cNvSpPr/>
      </xdr:nvSpPr>
      <xdr:spPr>
        <a:xfrm>
          <a:off x="8699500" y="61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86052</xdr:rowOff>
    </xdr:from>
    <xdr:ext cx="534377" cy="259045"/>
    <xdr:sp macro="" textlink="">
      <xdr:nvSpPr>
        <xdr:cNvPr id="313" name="テキスト ボックス 312"/>
        <xdr:cNvSpPr txBox="1"/>
      </xdr:nvSpPr>
      <xdr:spPr>
        <a:xfrm>
          <a:off x="8483111" y="59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75550</xdr:rowOff>
    </xdr:from>
    <xdr:to>
      <xdr:col>41</xdr:col>
      <xdr:colOff>101600</xdr:colOff>
      <xdr:row>36</xdr:row>
      <xdr:rowOff>5700</xdr:rowOff>
    </xdr:to>
    <xdr:sp macro="" textlink="">
      <xdr:nvSpPr>
        <xdr:cNvPr id="314" name="楕円 313"/>
        <xdr:cNvSpPr/>
      </xdr:nvSpPr>
      <xdr:spPr>
        <a:xfrm>
          <a:off x="7810500" y="60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22227</xdr:rowOff>
    </xdr:from>
    <xdr:ext cx="534377" cy="259045"/>
    <xdr:sp macro="" textlink="">
      <xdr:nvSpPr>
        <xdr:cNvPr id="315" name="テキスト ボックス 314"/>
        <xdr:cNvSpPr txBox="1"/>
      </xdr:nvSpPr>
      <xdr:spPr>
        <a:xfrm>
          <a:off x="7594111" y="58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8799</xdr:rowOff>
    </xdr:from>
    <xdr:to>
      <xdr:col>36</xdr:col>
      <xdr:colOff>165100</xdr:colOff>
      <xdr:row>34</xdr:row>
      <xdr:rowOff>110399</xdr:rowOff>
    </xdr:to>
    <xdr:sp macro="" textlink="">
      <xdr:nvSpPr>
        <xdr:cNvPr id="316" name="楕円 315"/>
        <xdr:cNvSpPr/>
      </xdr:nvSpPr>
      <xdr:spPr>
        <a:xfrm>
          <a:off x="6921500" y="58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126926</xdr:rowOff>
    </xdr:from>
    <xdr:ext cx="534377" cy="259045"/>
    <xdr:sp macro="" textlink="">
      <xdr:nvSpPr>
        <xdr:cNvPr id="317" name="テキスト ボックス 316"/>
        <xdr:cNvSpPr txBox="1"/>
      </xdr:nvSpPr>
      <xdr:spPr>
        <a:xfrm>
          <a:off x="6705111" y="56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49474</xdr:rowOff>
    </xdr:from>
    <xdr:to>
      <xdr:col>54</xdr:col>
      <xdr:colOff>189865</xdr:colOff>
      <xdr:row>59</xdr:row>
      <xdr:rowOff>96351</xdr:rowOff>
    </xdr:to>
    <xdr:cxnSp macro="">
      <xdr:nvCxnSpPr>
        <xdr:cNvPr id="343" name="直線コネクタ 342"/>
        <xdr:cNvCxnSpPr/>
      </xdr:nvCxnSpPr>
      <xdr:spPr>
        <a:xfrm flipV="1">
          <a:off x="10475595" y="9650674"/>
          <a:ext cx="1270" cy="561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111760</xdr:rowOff>
    </xdr:from>
    <xdr:ext cx="378565" cy="259045"/>
    <xdr:sp macro="" textlink="">
      <xdr:nvSpPr>
        <xdr:cNvPr id="344" name="農林水産業費最小値テキスト"/>
        <xdr:cNvSpPr txBox="1"/>
      </xdr:nvSpPr>
      <xdr:spPr>
        <a:xfrm>
          <a:off x="10528300" y="1022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96351</xdr:rowOff>
    </xdr:from>
    <xdr:to>
      <xdr:col>55</xdr:col>
      <xdr:colOff>88900</xdr:colOff>
      <xdr:row>59</xdr:row>
      <xdr:rowOff>96351</xdr:rowOff>
    </xdr:to>
    <xdr:cxnSp macro="">
      <xdr:nvCxnSpPr>
        <xdr:cNvPr id="345" name="直線コネクタ 344"/>
        <xdr:cNvCxnSpPr/>
      </xdr:nvCxnSpPr>
      <xdr:spPr>
        <a:xfrm>
          <a:off x="10388600" y="1021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167601</xdr:rowOff>
    </xdr:from>
    <xdr:ext cx="599010" cy="259045"/>
    <xdr:sp macro="" textlink="">
      <xdr:nvSpPr>
        <xdr:cNvPr id="346" name="農林水産業費最大値テキスト"/>
        <xdr:cNvSpPr txBox="1"/>
      </xdr:nvSpPr>
      <xdr:spPr>
        <a:xfrm>
          <a:off x="10528300" y="94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49474</xdr:rowOff>
    </xdr:from>
    <xdr:to>
      <xdr:col>55</xdr:col>
      <xdr:colOff>88900</xdr:colOff>
      <xdr:row>56</xdr:row>
      <xdr:rowOff>49474</xdr:rowOff>
    </xdr:to>
    <xdr:cxnSp macro="">
      <xdr:nvCxnSpPr>
        <xdr:cNvPr id="347" name="直線コネクタ 346"/>
        <xdr:cNvCxnSpPr/>
      </xdr:nvCxnSpPr>
      <xdr:spPr>
        <a:xfrm>
          <a:off x="10388600" y="965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97292</xdr:rowOff>
    </xdr:from>
    <xdr:to>
      <xdr:col>55</xdr:col>
      <xdr:colOff>0</xdr:colOff>
      <xdr:row>56</xdr:row>
      <xdr:rowOff>49474</xdr:rowOff>
    </xdr:to>
    <xdr:cxnSp macro="">
      <xdr:nvCxnSpPr>
        <xdr:cNvPr id="348" name="直線コネクタ 347"/>
        <xdr:cNvCxnSpPr/>
      </xdr:nvCxnSpPr>
      <xdr:spPr>
        <a:xfrm>
          <a:off x="9639300" y="9527042"/>
          <a:ext cx="838200" cy="1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534377" cy="259045"/>
    <xdr:sp macro="" textlink="">
      <xdr:nvSpPr>
        <xdr:cNvPr id="349" name="農林水産業費平均値テキスト"/>
        <xdr:cNvSpPr txBox="1"/>
      </xdr:nvSpPr>
      <xdr:spPr>
        <a:xfrm>
          <a:off x="10528300" y="10100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6333</xdr:rowOff>
    </xdr:from>
    <xdr:to>
      <xdr:col>55</xdr:col>
      <xdr:colOff>50800</xdr:colOff>
      <xdr:row>59</xdr:row>
      <xdr:rowOff>107933</xdr:rowOff>
    </xdr:to>
    <xdr:sp macro="" textlink="">
      <xdr:nvSpPr>
        <xdr:cNvPr id="350" name="フローチャート: 判断 349"/>
        <xdr:cNvSpPr/>
      </xdr:nvSpPr>
      <xdr:spPr>
        <a:xfrm>
          <a:off x="10426700" y="101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125079</xdr:rowOff>
    </xdr:from>
    <xdr:to>
      <xdr:col>50</xdr:col>
      <xdr:colOff>114300</xdr:colOff>
      <xdr:row>55</xdr:row>
      <xdr:rowOff>97292</xdr:rowOff>
    </xdr:to>
    <xdr:cxnSp macro="">
      <xdr:nvCxnSpPr>
        <xdr:cNvPr id="351" name="直線コネクタ 350"/>
        <xdr:cNvCxnSpPr/>
      </xdr:nvCxnSpPr>
      <xdr:spPr>
        <a:xfrm>
          <a:off x="8750300" y="9211929"/>
          <a:ext cx="889000" cy="3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59</xdr:row>
      <xdr:rowOff>7045</xdr:rowOff>
    </xdr:from>
    <xdr:to>
      <xdr:col>50</xdr:col>
      <xdr:colOff>165100</xdr:colOff>
      <xdr:row>59</xdr:row>
      <xdr:rowOff>108645</xdr:rowOff>
    </xdr:to>
    <xdr:sp macro="" textlink="">
      <xdr:nvSpPr>
        <xdr:cNvPr id="352" name="フローチャート: 判断 351"/>
        <xdr:cNvSpPr/>
      </xdr:nvSpPr>
      <xdr:spPr>
        <a:xfrm>
          <a:off x="9588500" y="1012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99772</xdr:rowOff>
    </xdr:from>
    <xdr:ext cx="534377" cy="259045"/>
    <xdr:sp macro="" textlink="">
      <xdr:nvSpPr>
        <xdr:cNvPr id="353" name="テキスト ボックス 352"/>
        <xdr:cNvSpPr txBox="1"/>
      </xdr:nvSpPr>
      <xdr:spPr>
        <a:xfrm>
          <a:off x="9372111" y="102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115360</xdr:rowOff>
    </xdr:from>
    <xdr:to>
      <xdr:col>45</xdr:col>
      <xdr:colOff>177800</xdr:colOff>
      <xdr:row>53</xdr:row>
      <xdr:rowOff>125079</xdr:rowOff>
    </xdr:to>
    <xdr:cxnSp macro="">
      <xdr:nvCxnSpPr>
        <xdr:cNvPr id="354" name="直線コネクタ 353"/>
        <xdr:cNvCxnSpPr/>
      </xdr:nvCxnSpPr>
      <xdr:spPr>
        <a:xfrm>
          <a:off x="7861300" y="8687860"/>
          <a:ext cx="889000" cy="5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6091</xdr:rowOff>
    </xdr:from>
    <xdr:to>
      <xdr:col>46</xdr:col>
      <xdr:colOff>38100</xdr:colOff>
      <xdr:row>59</xdr:row>
      <xdr:rowOff>107691</xdr:rowOff>
    </xdr:to>
    <xdr:sp macro="" textlink="">
      <xdr:nvSpPr>
        <xdr:cNvPr id="355" name="フローチャート: 判断 354"/>
        <xdr:cNvSpPr/>
      </xdr:nvSpPr>
      <xdr:spPr>
        <a:xfrm>
          <a:off x="8699500" y="101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98818</xdr:rowOff>
    </xdr:from>
    <xdr:ext cx="534377" cy="259045"/>
    <xdr:sp macro="" textlink="">
      <xdr:nvSpPr>
        <xdr:cNvPr id="356" name="テキスト ボックス 355"/>
        <xdr:cNvSpPr txBox="1"/>
      </xdr:nvSpPr>
      <xdr:spPr>
        <a:xfrm>
          <a:off x="8483111" y="1021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115360</xdr:rowOff>
    </xdr:from>
    <xdr:to>
      <xdr:col>41</xdr:col>
      <xdr:colOff>50800</xdr:colOff>
      <xdr:row>56</xdr:row>
      <xdr:rowOff>64729</xdr:rowOff>
    </xdr:to>
    <xdr:cxnSp macro="">
      <xdr:nvCxnSpPr>
        <xdr:cNvPr id="357" name="直線コネクタ 356"/>
        <xdr:cNvCxnSpPr/>
      </xdr:nvCxnSpPr>
      <xdr:spPr>
        <a:xfrm flipV="1">
          <a:off x="6972300" y="8687860"/>
          <a:ext cx="889000" cy="9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126798</xdr:rowOff>
    </xdr:from>
    <xdr:to>
      <xdr:col>41</xdr:col>
      <xdr:colOff>101600</xdr:colOff>
      <xdr:row>59</xdr:row>
      <xdr:rowOff>56948</xdr:rowOff>
    </xdr:to>
    <xdr:sp macro="" textlink="">
      <xdr:nvSpPr>
        <xdr:cNvPr id="358" name="フローチャート: 判断 357"/>
        <xdr:cNvSpPr/>
      </xdr:nvSpPr>
      <xdr:spPr>
        <a:xfrm>
          <a:off x="78105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48075</xdr:rowOff>
    </xdr:from>
    <xdr:ext cx="534377" cy="259045"/>
    <xdr:sp macro="" textlink="">
      <xdr:nvSpPr>
        <xdr:cNvPr id="359" name="テキスト ボックス 358"/>
        <xdr:cNvSpPr txBox="1"/>
      </xdr:nvSpPr>
      <xdr:spPr>
        <a:xfrm>
          <a:off x="7594111" y="101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1339</xdr:rowOff>
    </xdr:from>
    <xdr:to>
      <xdr:col>36</xdr:col>
      <xdr:colOff>165100</xdr:colOff>
      <xdr:row>59</xdr:row>
      <xdr:rowOff>102939</xdr:rowOff>
    </xdr:to>
    <xdr:sp macro="" textlink="">
      <xdr:nvSpPr>
        <xdr:cNvPr id="360" name="フローチャート: 判断 359"/>
        <xdr:cNvSpPr/>
      </xdr:nvSpPr>
      <xdr:spPr>
        <a:xfrm>
          <a:off x="6921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94066</xdr:rowOff>
    </xdr:from>
    <xdr:ext cx="534377" cy="259045"/>
    <xdr:sp macro="" textlink="">
      <xdr:nvSpPr>
        <xdr:cNvPr id="361" name="テキスト ボックス 360"/>
        <xdr:cNvSpPr txBox="1"/>
      </xdr:nvSpPr>
      <xdr:spPr>
        <a:xfrm>
          <a:off x="6705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170124</xdr:rowOff>
    </xdr:from>
    <xdr:to>
      <xdr:col>55</xdr:col>
      <xdr:colOff>50800</xdr:colOff>
      <xdr:row>56</xdr:row>
      <xdr:rowOff>100274</xdr:rowOff>
    </xdr:to>
    <xdr:sp macro="" textlink="">
      <xdr:nvSpPr>
        <xdr:cNvPr id="367" name="楕円 366"/>
        <xdr:cNvSpPr/>
      </xdr:nvSpPr>
      <xdr:spPr>
        <a:xfrm>
          <a:off x="10426700" y="95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123151</xdr:rowOff>
    </xdr:from>
    <xdr:ext cx="599010" cy="259045"/>
    <xdr:sp macro="" textlink="">
      <xdr:nvSpPr>
        <xdr:cNvPr id="368" name="農林水産業費該当値テキスト"/>
        <xdr:cNvSpPr txBox="1"/>
      </xdr:nvSpPr>
      <xdr:spPr>
        <a:xfrm>
          <a:off x="10528300" y="955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46492</xdr:rowOff>
    </xdr:from>
    <xdr:to>
      <xdr:col>50</xdr:col>
      <xdr:colOff>165100</xdr:colOff>
      <xdr:row>55</xdr:row>
      <xdr:rowOff>148092</xdr:rowOff>
    </xdr:to>
    <xdr:sp macro="" textlink="">
      <xdr:nvSpPr>
        <xdr:cNvPr id="369" name="楕円 368"/>
        <xdr:cNvSpPr/>
      </xdr:nvSpPr>
      <xdr:spPr>
        <a:xfrm>
          <a:off x="9588500" y="94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164619</xdr:rowOff>
    </xdr:from>
    <xdr:ext cx="599010" cy="259045"/>
    <xdr:sp macro="" textlink="">
      <xdr:nvSpPr>
        <xdr:cNvPr id="370" name="テキスト ボックス 369"/>
        <xdr:cNvSpPr txBox="1"/>
      </xdr:nvSpPr>
      <xdr:spPr>
        <a:xfrm>
          <a:off x="9339795" y="925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74279</xdr:rowOff>
    </xdr:from>
    <xdr:to>
      <xdr:col>46</xdr:col>
      <xdr:colOff>38100</xdr:colOff>
      <xdr:row>54</xdr:row>
      <xdr:rowOff>4429</xdr:rowOff>
    </xdr:to>
    <xdr:sp macro="" textlink="">
      <xdr:nvSpPr>
        <xdr:cNvPr id="371" name="楕円 370"/>
        <xdr:cNvSpPr/>
      </xdr:nvSpPr>
      <xdr:spPr>
        <a:xfrm>
          <a:off x="8699500" y="91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20956</xdr:rowOff>
    </xdr:from>
    <xdr:ext cx="599010" cy="259045"/>
    <xdr:sp macro="" textlink="">
      <xdr:nvSpPr>
        <xdr:cNvPr id="372" name="テキスト ボックス 371"/>
        <xdr:cNvSpPr txBox="1"/>
      </xdr:nvSpPr>
      <xdr:spPr>
        <a:xfrm>
          <a:off x="8450795" y="89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64560</xdr:rowOff>
    </xdr:from>
    <xdr:to>
      <xdr:col>41</xdr:col>
      <xdr:colOff>101600</xdr:colOff>
      <xdr:row>50</xdr:row>
      <xdr:rowOff>166160</xdr:rowOff>
    </xdr:to>
    <xdr:sp macro="" textlink="">
      <xdr:nvSpPr>
        <xdr:cNvPr id="373" name="楕円 372"/>
        <xdr:cNvSpPr/>
      </xdr:nvSpPr>
      <xdr:spPr>
        <a:xfrm>
          <a:off x="7810500" y="86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11237</xdr:rowOff>
    </xdr:from>
    <xdr:ext cx="599010" cy="259045"/>
    <xdr:sp macro="" textlink="">
      <xdr:nvSpPr>
        <xdr:cNvPr id="374" name="テキスト ボックス 373"/>
        <xdr:cNvSpPr txBox="1"/>
      </xdr:nvSpPr>
      <xdr:spPr>
        <a:xfrm>
          <a:off x="7561795" y="841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13929</xdr:rowOff>
    </xdr:from>
    <xdr:to>
      <xdr:col>36</xdr:col>
      <xdr:colOff>165100</xdr:colOff>
      <xdr:row>56</xdr:row>
      <xdr:rowOff>115529</xdr:rowOff>
    </xdr:to>
    <xdr:sp macro="" textlink="">
      <xdr:nvSpPr>
        <xdr:cNvPr id="375" name="楕円 374"/>
        <xdr:cNvSpPr/>
      </xdr:nvSpPr>
      <xdr:spPr>
        <a:xfrm>
          <a:off x="6921500" y="96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132056</xdr:rowOff>
    </xdr:from>
    <xdr:ext cx="599010" cy="259045"/>
    <xdr:sp macro="" textlink="">
      <xdr:nvSpPr>
        <xdr:cNvPr id="376" name="テキスト ボックス 375"/>
        <xdr:cNvSpPr txBox="1"/>
      </xdr:nvSpPr>
      <xdr:spPr>
        <a:xfrm>
          <a:off x="6672795" y="939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400" name="直線コネクタ 399"/>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401"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402" name="直線コネクタ 401"/>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403"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4" name="直線コネクタ 403"/>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129108</xdr:rowOff>
    </xdr:from>
    <xdr:to>
      <xdr:col>55</xdr:col>
      <xdr:colOff>0</xdr:colOff>
      <xdr:row>72</xdr:row>
      <xdr:rowOff>112306</xdr:rowOff>
    </xdr:to>
    <xdr:cxnSp macro="">
      <xdr:nvCxnSpPr>
        <xdr:cNvPr id="405" name="直線コネクタ 404"/>
        <xdr:cNvCxnSpPr/>
      </xdr:nvCxnSpPr>
      <xdr:spPr>
        <a:xfrm flipV="1">
          <a:off x="9639300" y="12302058"/>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6"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7" name="フローチャート: 判断 406"/>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24295</xdr:rowOff>
    </xdr:from>
    <xdr:to>
      <xdr:col>50</xdr:col>
      <xdr:colOff>114300</xdr:colOff>
      <xdr:row>72</xdr:row>
      <xdr:rowOff>112306</xdr:rowOff>
    </xdr:to>
    <xdr:cxnSp macro="">
      <xdr:nvCxnSpPr>
        <xdr:cNvPr id="408" name="直線コネクタ 407"/>
        <xdr:cNvCxnSpPr/>
      </xdr:nvCxnSpPr>
      <xdr:spPr>
        <a:xfrm>
          <a:off x="8750300" y="1236869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9" name="フローチャート: 判断 408"/>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10" name="テキスト ボックス 409"/>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24295</xdr:rowOff>
    </xdr:from>
    <xdr:to>
      <xdr:col>45</xdr:col>
      <xdr:colOff>177800</xdr:colOff>
      <xdr:row>75</xdr:row>
      <xdr:rowOff>85103</xdr:rowOff>
    </xdr:to>
    <xdr:cxnSp macro="">
      <xdr:nvCxnSpPr>
        <xdr:cNvPr id="411" name="直線コネクタ 410"/>
        <xdr:cNvCxnSpPr/>
      </xdr:nvCxnSpPr>
      <xdr:spPr>
        <a:xfrm flipV="1">
          <a:off x="7861300" y="12368695"/>
          <a:ext cx="889000" cy="5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12" name="フローチャート: 判断 411"/>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13" name="テキスト ボックス 412"/>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85103</xdr:rowOff>
    </xdr:from>
    <xdr:to>
      <xdr:col>41</xdr:col>
      <xdr:colOff>50800</xdr:colOff>
      <xdr:row>76</xdr:row>
      <xdr:rowOff>101543</xdr:rowOff>
    </xdr:to>
    <xdr:cxnSp macro="">
      <xdr:nvCxnSpPr>
        <xdr:cNvPr id="414" name="直線コネクタ 413"/>
        <xdr:cNvCxnSpPr/>
      </xdr:nvCxnSpPr>
      <xdr:spPr>
        <a:xfrm flipV="1">
          <a:off x="6972300" y="12943853"/>
          <a:ext cx="889000" cy="18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5" name="フローチャート: 判断 414"/>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6" name="テキスト ボックス 415"/>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7" name="フローチャート: 判断 416"/>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8" name="テキスト ボックス 417"/>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78308</xdr:rowOff>
    </xdr:from>
    <xdr:to>
      <xdr:col>55</xdr:col>
      <xdr:colOff>50800</xdr:colOff>
      <xdr:row>72</xdr:row>
      <xdr:rowOff>8458</xdr:rowOff>
    </xdr:to>
    <xdr:sp macro="" textlink="">
      <xdr:nvSpPr>
        <xdr:cNvPr id="424" name="楕円 423"/>
        <xdr:cNvSpPr/>
      </xdr:nvSpPr>
      <xdr:spPr>
        <a:xfrm>
          <a:off x="10426700" y="122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101185</xdr:rowOff>
    </xdr:from>
    <xdr:ext cx="534377" cy="259045"/>
    <xdr:sp macro="" textlink="">
      <xdr:nvSpPr>
        <xdr:cNvPr id="425" name="商工費該当値テキスト"/>
        <xdr:cNvSpPr txBox="1"/>
      </xdr:nvSpPr>
      <xdr:spPr>
        <a:xfrm>
          <a:off x="10528300" y="121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61506</xdr:rowOff>
    </xdr:from>
    <xdr:to>
      <xdr:col>50</xdr:col>
      <xdr:colOff>165100</xdr:colOff>
      <xdr:row>72</xdr:row>
      <xdr:rowOff>163106</xdr:rowOff>
    </xdr:to>
    <xdr:sp macro="" textlink="">
      <xdr:nvSpPr>
        <xdr:cNvPr id="426" name="楕円 425"/>
        <xdr:cNvSpPr/>
      </xdr:nvSpPr>
      <xdr:spPr>
        <a:xfrm>
          <a:off x="9588500" y="124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8183</xdr:rowOff>
    </xdr:from>
    <xdr:ext cx="534377" cy="259045"/>
    <xdr:sp macro="" textlink="">
      <xdr:nvSpPr>
        <xdr:cNvPr id="427" name="テキスト ボックス 426"/>
        <xdr:cNvSpPr txBox="1"/>
      </xdr:nvSpPr>
      <xdr:spPr>
        <a:xfrm>
          <a:off x="9372111" y="12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144945</xdr:rowOff>
    </xdr:from>
    <xdr:to>
      <xdr:col>46</xdr:col>
      <xdr:colOff>38100</xdr:colOff>
      <xdr:row>72</xdr:row>
      <xdr:rowOff>75095</xdr:rowOff>
    </xdr:to>
    <xdr:sp macro="" textlink="">
      <xdr:nvSpPr>
        <xdr:cNvPr id="428" name="楕円 427"/>
        <xdr:cNvSpPr/>
      </xdr:nvSpPr>
      <xdr:spPr>
        <a:xfrm>
          <a:off x="8699500" y="123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91622</xdr:rowOff>
    </xdr:from>
    <xdr:ext cx="534377" cy="259045"/>
    <xdr:sp macro="" textlink="">
      <xdr:nvSpPr>
        <xdr:cNvPr id="429" name="テキスト ボックス 428"/>
        <xdr:cNvSpPr txBox="1"/>
      </xdr:nvSpPr>
      <xdr:spPr>
        <a:xfrm>
          <a:off x="8483111" y="120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34303</xdr:rowOff>
    </xdr:from>
    <xdr:to>
      <xdr:col>41</xdr:col>
      <xdr:colOff>101600</xdr:colOff>
      <xdr:row>75</xdr:row>
      <xdr:rowOff>135903</xdr:rowOff>
    </xdr:to>
    <xdr:sp macro="" textlink="">
      <xdr:nvSpPr>
        <xdr:cNvPr id="430" name="楕円 429"/>
        <xdr:cNvSpPr/>
      </xdr:nvSpPr>
      <xdr:spPr>
        <a:xfrm>
          <a:off x="7810500" y="12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152430</xdr:rowOff>
    </xdr:from>
    <xdr:ext cx="534377" cy="259045"/>
    <xdr:sp macro="" textlink="">
      <xdr:nvSpPr>
        <xdr:cNvPr id="431" name="テキスト ボックス 430"/>
        <xdr:cNvSpPr txBox="1"/>
      </xdr:nvSpPr>
      <xdr:spPr>
        <a:xfrm>
          <a:off x="7594111" y="126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50743</xdr:rowOff>
    </xdr:from>
    <xdr:to>
      <xdr:col>36</xdr:col>
      <xdr:colOff>165100</xdr:colOff>
      <xdr:row>76</xdr:row>
      <xdr:rowOff>152343</xdr:rowOff>
    </xdr:to>
    <xdr:sp macro="" textlink="">
      <xdr:nvSpPr>
        <xdr:cNvPr id="432" name="楕円 431"/>
        <xdr:cNvSpPr/>
      </xdr:nvSpPr>
      <xdr:spPr>
        <a:xfrm>
          <a:off x="6921500" y="130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168870</xdr:rowOff>
    </xdr:from>
    <xdr:ext cx="534377" cy="259045"/>
    <xdr:sp macro="" textlink="">
      <xdr:nvSpPr>
        <xdr:cNvPr id="433" name="テキスト ボックス 432"/>
        <xdr:cNvSpPr txBox="1"/>
      </xdr:nvSpPr>
      <xdr:spPr>
        <a:xfrm>
          <a:off x="6705111" y="12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38546</xdr:rowOff>
    </xdr:from>
    <xdr:to>
      <xdr:col>54</xdr:col>
      <xdr:colOff>189865</xdr:colOff>
      <xdr:row>99</xdr:row>
      <xdr:rowOff>16208</xdr:rowOff>
    </xdr:to>
    <xdr:cxnSp macro="">
      <xdr:nvCxnSpPr>
        <xdr:cNvPr id="457" name="直線コネクタ 456"/>
        <xdr:cNvCxnSpPr/>
      </xdr:nvCxnSpPr>
      <xdr:spPr>
        <a:xfrm flipV="1">
          <a:off x="10475595" y="16497746"/>
          <a:ext cx="1270" cy="49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43757</xdr:rowOff>
    </xdr:from>
    <xdr:ext cx="534377" cy="259045"/>
    <xdr:sp macro="" textlink="">
      <xdr:nvSpPr>
        <xdr:cNvPr id="458" name="土木費最小値テキスト"/>
        <xdr:cNvSpPr txBox="1"/>
      </xdr:nvSpPr>
      <xdr:spPr>
        <a:xfrm>
          <a:off x="10528300" y="170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16208</xdr:rowOff>
    </xdr:from>
    <xdr:to>
      <xdr:col>55</xdr:col>
      <xdr:colOff>88900</xdr:colOff>
      <xdr:row>99</xdr:row>
      <xdr:rowOff>16208</xdr:rowOff>
    </xdr:to>
    <xdr:cxnSp macro="">
      <xdr:nvCxnSpPr>
        <xdr:cNvPr id="459" name="直線コネクタ 458"/>
        <xdr:cNvCxnSpPr/>
      </xdr:nvCxnSpPr>
      <xdr:spPr>
        <a:xfrm>
          <a:off x="10388600" y="1698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156673</xdr:rowOff>
    </xdr:from>
    <xdr:ext cx="599010" cy="259045"/>
    <xdr:sp macro="" textlink="">
      <xdr:nvSpPr>
        <xdr:cNvPr id="460" name="土木費最大値テキスト"/>
        <xdr:cNvSpPr txBox="1"/>
      </xdr:nvSpPr>
      <xdr:spPr>
        <a:xfrm>
          <a:off x="10528300" y="1627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38546</xdr:rowOff>
    </xdr:from>
    <xdr:to>
      <xdr:col>55</xdr:col>
      <xdr:colOff>88900</xdr:colOff>
      <xdr:row>96</xdr:row>
      <xdr:rowOff>38546</xdr:rowOff>
    </xdr:to>
    <xdr:cxnSp macro="">
      <xdr:nvCxnSpPr>
        <xdr:cNvPr id="461" name="直線コネクタ 460"/>
        <xdr:cNvCxnSpPr/>
      </xdr:nvCxnSpPr>
      <xdr:spPr>
        <a:xfrm>
          <a:off x="10388600" y="1649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78577</xdr:rowOff>
    </xdr:from>
    <xdr:to>
      <xdr:col>55</xdr:col>
      <xdr:colOff>0</xdr:colOff>
      <xdr:row>96</xdr:row>
      <xdr:rowOff>38546</xdr:rowOff>
    </xdr:to>
    <xdr:cxnSp macro="">
      <xdr:nvCxnSpPr>
        <xdr:cNvPr id="462" name="直線コネクタ 461"/>
        <xdr:cNvCxnSpPr/>
      </xdr:nvCxnSpPr>
      <xdr:spPr>
        <a:xfrm>
          <a:off x="9639300" y="16366327"/>
          <a:ext cx="838200" cy="1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88206</xdr:rowOff>
    </xdr:from>
    <xdr:ext cx="534377" cy="259045"/>
    <xdr:sp macro="" textlink="">
      <xdr:nvSpPr>
        <xdr:cNvPr id="463" name="土木費平均値テキスト"/>
        <xdr:cNvSpPr txBox="1"/>
      </xdr:nvSpPr>
      <xdr:spPr>
        <a:xfrm>
          <a:off x="10528300" y="16890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109779</xdr:rowOff>
    </xdr:from>
    <xdr:to>
      <xdr:col>55</xdr:col>
      <xdr:colOff>50800</xdr:colOff>
      <xdr:row>99</xdr:row>
      <xdr:rowOff>39929</xdr:rowOff>
    </xdr:to>
    <xdr:sp macro="" textlink="">
      <xdr:nvSpPr>
        <xdr:cNvPr id="464" name="フローチャート: 判断 463"/>
        <xdr:cNvSpPr/>
      </xdr:nvSpPr>
      <xdr:spPr>
        <a:xfrm>
          <a:off x="10426700" y="169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18430</xdr:rowOff>
    </xdr:from>
    <xdr:to>
      <xdr:col>50</xdr:col>
      <xdr:colOff>114300</xdr:colOff>
      <xdr:row>95</xdr:row>
      <xdr:rowOff>78577</xdr:rowOff>
    </xdr:to>
    <xdr:cxnSp macro="">
      <xdr:nvCxnSpPr>
        <xdr:cNvPr id="465" name="直線コネクタ 464"/>
        <xdr:cNvCxnSpPr/>
      </xdr:nvCxnSpPr>
      <xdr:spPr>
        <a:xfrm>
          <a:off x="8750300" y="15448930"/>
          <a:ext cx="889000" cy="9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108251</xdr:rowOff>
    </xdr:from>
    <xdr:to>
      <xdr:col>50</xdr:col>
      <xdr:colOff>165100</xdr:colOff>
      <xdr:row>99</xdr:row>
      <xdr:rowOff>38401</xdr:rowOff>
    </xdr:to>
    <xdr:sp macro="" textlink="">
      <xdr:nvSpPr>
        <xdr:cNvPr id="466" name="フローチャート: 判断 465"/>
        <xdr:cNvSpPr/>
      </xdr:nvSpPr>
      <xdr:spPr>
        <a:xfrm>
          <a:off x="9588500" y="1691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29528</xdr:rowOff>
    </xdr:from>
    <xdr:ext cx="534377" cy="259045"/>
    <xdr:sp macro="" textlink="">
      <xdr:nvSpPr>
        <xdr:cNvPr id="467" name="テキスト ボックス 466"/>
        <xdr:cNvSpPr txBox="1"/>
      </xdr:nvSpPr>
      <xdr:spPr>
        <a:xfrm>
          <a:off x="9372111" y="170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18430</xdr:rowOff>
    </xdr:from>
    <xdr:to>
      <xdr:col>45</xdr:col>
      <xdr:colOff>177800</xdr:colOff>
      <xdr:row>93</xdr:row>
      <xdr:rowOff>82004</xdr:rowOff>
    </xdr:to>
    <xdr:cxnSp macro="">
      <xdr:nvCxnSpPr>
        <xdr:cNvPr id="468" name="直線コネクタ 467"/>
        <xdr:cNvCxnSpPr/>
      </xdr:nvCxnSpPr>
      <xdr:spPr>
        <a:xfrm flipV="1">
          <a:off x="7861300" y="15448930"/>
          <a:ext cx="889000" cy="57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108361</xdr:rowOff>
    </xdr:from>
    <xdr:to>
      <xdr:col>46</xdr:col>
      <xdr:colOff>38100</xdr:colOff>
      <xdr:row>99</xdr:row>
      <xdr:rowOff>38511</xdr:rowOff>
    </xdr:to>
    <xdr:sp macro="" textlink="">
      <xdr:nvSpPr>
        <xdr:cNvPr id="469" name="フローチャート: 判断 468"/>
        <xdr:cNvSpPr/>
      </xdr:nvSpPr>
      <xdr:spPr>
        <a:xfrm>
          <a:off x="86995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29638</xdr:rowOff>
    </xdr:from>
    <xdr:ext cx="534377" cy="259045"/>
    <xdr:sp macro="" textlink="">
      <xdr:nvSpPr>
        <xdr:cNvPr id="470" name="テキスト ボックス 469"/>
        <xdr:cNvSpPr txBox="1"/>
      </xdr:nvSpPr>
      <xdr:spPr>
        <a:xfrm>
          <a:off x="8483111" y="1700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82004</xdr:rowOff>
    </xdr:from>
    <xdr:to>
      <xdr:col>41</xdr:col>
      <xdr:colOff>50800</xdr:colOff>
      <xdr:row>95</xdr:row>
      <xdr:rowOff>31297</xdr:rowOff>
    </xdr:to>
    <xdr:cxnSp macro="">
      <xdr:nvCxnSpPr>
        <xdr:cNvPr id="471" name="直線コネクタ 470"/>
        <xdr:cNvCxnSpPr/>
      </xdr:nvCxnSpPr>
      <xdr:spPr>
        <a:xfrm flipV="1">
          <a:off x="6972300" y="16026854"/>
          <a:ext cx="889000" cy="29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86726</xdr:rowOff>
    </xdr:from>
    <xdr:to>
      <xdr:col>41</xdr:col>
      <xdr:colOff>101600</xdr:colOff>
      <xdr:row>99</xdr:row>
      <xdr:rowOff>16876</xdr:rowOff>
    </xdr:to>
    <xdr:sp macro="" textlink="">
      <xdr:nvSpPr>
        <xdr:cNvPr id="472" name="フローチャート: 判断 471"/>
        <xdr:cNvSpPr/>
      </xdr:nvSpPr>
      <xdr:spPr>
        <a:xfrm>
          <a:off x="7810500" y="168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8003</xdr:rowOff>
    </xdr:from>
    <xdr:ext cx="534377" cy="259045"/>
    <xdr:sp macro="" textlink="">
      <xdr:nvSpPr>
        <xdr:cNvPr id="473" name="テキスト ボックス 472"/>
        <xdr:cNvSpPr txBox="1"/>
      </xdr:nvSpPr>
      <xdr:spPr>
        <a:xfrm>
          <a:off x="7594111" y="169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105431</xdr:rowOff>
    </xdr:from>
    <xdr:to>
      <xdr:col>36</xdr:col>
      <xdr:colOff>165100</xdr:colOff>
      <xdr:row>99</xdr:row>
      <xdr:rowOff>35581</xdr:rowOff>
    </xdr:to>
    <xdr:sp macro="" textlink="">
      <xdr:nvSpPr>
        <xdr:cNvPr id="474" name="フローチャート: 判断 473"/>
        <xdr:cNvSpPr/>
      </xdr:nvSpPr>
      <xdr:spPr>
        <a:xfrm>
          <a:off x="6921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26708</xdr:rowOff>
    </xdr:from>
    <xdr:ext cx="534377" cy="259045"/>
    <xdr:sp macro="" textlink="">
      <xdr:nvSpPr>
        <xdr:cNvPr id="475" name="テキスト ボックス 474"/>
        <xdr:cNvSpPr txBox="1"/>
      </xdr:nvSpPr>
      <xdr:spPr>
        <a:xfrm>
          <a:off x="6705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159196</xdr:rowOff>
    </xdr:from>
    <xdr:to>
      <xdr:col>55</xdr:col>
      <xdr:colOff>50800</xdr:colOff>
      <xdr:row>96</xdr:row>
      <xdr:rowOff>89346</xdr:rowOff>
    </xdr:to>
    <xdr:sp macro="" textlink="">
      <xdr:nvSpPr>
        <xdr:cNvPr id="481" name="楕円 480"/>
        <xdr:cNvSpPr/>
      </xdr:nvSpPr>
      <xdr:spPr>
        <a:xfrm>
          <a:off x="10426700" y="164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112223</xdr:rowOff>
    </xdr:from>
    <xdr:ext cx="599010" cy="259045"/>
    <xdr:sp macro="" textlink="">
      <xdr:nvSpPr>
        <xdr:cNvPr id="482" name="土木費該当値テキスト"/>
        <xdr:cNvSpPr txBox="1"/>
      </xdr:nvSpPr>
      <xdr:spPr>
        <a:xfrm>
          <a:off x="10528300" y="1639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27777</xdr:rowOff>
    </xdr:from>
    <xdr:to>
      <xdr:col>50</xdr:col>
      <xdr:colOff>165100</xdr:colOff>
      <xdr:row>95</xdr:row>
      <xdr:rowOff>129377</xdr:rowOff>
    </xdr:to>
    <xdr:sp macro="" textlink="">
      <xdr:nvSpPr>
        <xdr:cNvPr id="483" name="楕円 482"/>
        <xdr:cNvSpPr/>
      </xdr:nvSpPr>
      <xdr:spPr>
        <a:xfrm>
          <a:off x="9588500" y="163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145904</xdr:rowOff>
    </xdr:from>
    <xdr:ext cx="599010" cy="259045"/>
    <xdr:sp macro="" textlink="">
      <xdr:nvSpPr>
        <xdr:cNvPr id="484" name="テキスト ボックス 483"/>
        <xdr:cNvSpPr txBox="1"/>
      </xdr:nvSpPr>
      <xdr:spPr>
        <a:xfrm>
          <a:off x="9339795" y="1609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139080</xdr:rowOff>
    </xdr:from>
    <xdr:to>
      <xdr:col>46</xdr:col>
      <xdr:colOff>38100</xdr:colOff>
      <xdr:row>90</xdr:row>
      <xdr:rowOff>69230</xdr:rowOff>
    </xdr:to>
    <xdr:sp macro="" textlink="">
      <xdr:nvSpPr>
        <xdr:cNvPr id="485" name="楕円 484"/>
        <xdr:cNvSpPr/>
      </xdr:nvSpPr>
      <xdr:spPr>
        <a:xfrm>
          <a:off x="8699500" y="153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88</xdr:row>
      <xdr:rowOff>85757</xdr:rowOff>
    </xdr:from>
    <xdr:ext cx="690189" cy="259045"/>
    <xdr:sp macro="" textlink="">
      <xdr:nvSpPr>
        <xdr:cNvPr id="486" name="テキスト ボックス 485"/>
        <xdr:cNvSpPr txBox="1"/>
      </xdr:nvSpPr>
      <xdr:spPr>
        <a:xfrm>
          <a:off x="8405205" y="15173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31204</xdr:rowOff>
    </xdr:from>
    <xdr:to>
      <xdr:col>41</xdr:col>
      <xdr:colOff>101600</xdr:colOff>
      <xdr:row>93</xdr:row>
      <xdr:rowOff>132804</xdr:rowOff>
    </xdr:to>
    <xdr:sp macro="" textlink="">
      <xdr:nvSpPr>
        <xdr:cNvPr id="487" name="楕円 486"/>
        <xdr:cNvSpPr/>
      </xdr:nvSpPr>
      <xdr:spPr>
        <a:xfrm>
          <a:off x="7810500" y="159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149331</xdr:rowOff>
    </xdr:from>
    <xdr:ext cx="599010" cy="259045"/>
    <xdr:sp macro="" textlink="">
      <xdr:nvSpPr>
        <xdr:cNvPr id="488" name="テキスト ボックス 487"/>
        <xdr:cNvSpPr txBox="1"/>
      </xdr:nvSpPr>
      <xdr:spPr>
        <a:xfrm>
          <a:off x="7561795" y="1575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151947</xdr:rowOff>
    </xdr:from>
    <xdr:to>
      <xdr:col>36</xdr:col>
      <xdr:colOff>165100</xdr:colOff>
      <xdr:row>95</xdr:row>
      <xdr:rowOff>82097</xdr:rowOff>
    </xdr:to>
    <xdr:sp macro="" textlink="">
      <xdr:nvSpPr>
        <xdr:cNvPr id="489" name="楕円 488"/>
        <xdr:cNvSpPr/>
      </xdr:nvSpPr>
      <xdr:spPr>
        <a:xfrm>
          <a:off x="6921500" y="162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98624</xdr:rowOff>
    </xdr:from>
    <xdr:ext cx="599010" cy="259045"/>
    <xdr:sp macro="" textlink="">
      <xdr:nvSpPr>
        <xdr:cNvPr id="490" name="テキスト ボックス 489"/>
        <xdr:cNvSpPr txBox="1"/>
      </xdr:nvSpPr>
      <xdr:spPr>
        <a:xfrm>
          <a:off x="6672795" y="1604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13" name="直線コネクタ 512"/>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4"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5" name="直線コネクタ 514"/>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6"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7" name="直線コネクタ 516"/>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8712</xdr:rowOff>
    </xdr:from>
    <xdr:to>
      <xdr:col>85</xdr:col>
      <xdr:colOff>127000</xdr:colOff>
      <xdr:row>35</xdr:row>
      <xdr:rowOff>103307</xdr:rowOff>
    </xdr:to>
    <xdr:cxnSp macro="">
      <xdr:nvCxnSpPr>
        <xdr:cNvPr id="518" name="直線コネクタ 517"/>
        <xdr:cNvCxnSpPr/>
      </xdr:nvCxnSpPr>
      <xdr:spPr>
        <a:xfrm flipV="1">
          <a:off x="15481300" y="6009462"/>
          <a:ext cx="838200" cy="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9"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20" name="フローチャート: 判断 519"/>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103307</xdr:rowOff>
    </xdr:from>
    <xdr:to>
      <xdr:col>81</xdr:col>
      <xdr:colOff>50800</xdr:colOff>
      <xdr:row>35</xdr:row>
      <xdr:rowOff>127173</xdr:rowOff>
    </xdr:to>
    <xdr:cxnSp macro="">
      <xdr:nvCxnSpPr>
        <xdr:cNvPr id="521" name="直線コネクタ 520"/>
        <xdr:cNvCxnSpPr/>
      </xdr:nvCxnSpPr>
      <xdr:spPr>
        <a:xfrm flipV="1">
          <a:off x="14592300" y="6104057"/>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22" name="フローチャート: 判断 521"/>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23" name="テキスト ボックス 522"/>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96312</xdr:rowOff>
    </xdr:from>
    <xdr:to>
      <xdr:col>76</xdr:col>
      <xdr:colOff>114300</xdr:colOff>
      <xdr:row>35</xdr:row>
      <xdr:rowOff>127173</xdr:rowOff>
    </xdr:to>
    <xdr:cxnSp macro="">
      <xdr:nvCxnSpPr>
        <xdr:cNvPr id="524" name="直線コネクタ 523"/>
        <xdr:cNvCxnSpPr/>
      </xdr:nvCxnSpPr>
      <xdr:spPr>
        <a:xfrm>
          <a:off x="13703300" y="609706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5" name="フローチャート: 判断 524"/>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6" name="テキスト ボックス 525"/>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150170</xdr:rowOff>
    </xdr:from>
    <xdr:to>
      <xdr:col>71</xdr:col>
      <xdr:colOff>177800</xdr:colOff>
      <xdr:row>35</xdr:row>
      <xdr:rowOff>96312</xdr:rowOff>
    </xdr:to>
    <xdr:cxnSp macro="">
      <xdr:nvCxnSpPr>
        <xdr:cNvPr id="527" name="直線コネクタ 526"/>
        <xdr:cNvCxnSpPr/>
      </xdr:nvCxnSpPr>
      <xdr:spPr>
        <a:xfrm>
          <a:off x="12814300" y="5636570"/>
          <a:ext cx="889000" cy="46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8" name="フローチャート: 判断 527"/>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9" name="テキスト ボックス 528"/>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0" name="フローチャート: 判断 529"/>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1" name="テキスト ボックス 530"/>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129362</xdr:rowOff>
    </xdr:from>
    <xdr:to>
      <xdr:col>85</xdr:col>
      <xdr:colOff>177800</xdr:colOff>
      <xdr:row>35</xdr:row>
      <xdr:rowOff>59512</xdr:rowOff>
    </xdr:to>
    <xdr:sp macro="" textlink="">
      <xdr:nvSpPr>
        <xdr:cNvPr id="537" name="楕円 536"/>
        <xdr:cNvSpPr/>
      </xdr:nvSpPr>
      <xdr:spPr>
        <a:xfrm>
          <a:off x="16268700" y="59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152239</xdr:rowOff>
    </xdr:from>
    <xdr:ext cx="534377" cy="259045"/>
    <xdr:sp macro="" textlink="">
      <xdr:nvSpPr>
        <xdr:cNvPr id="538" name="消防費該当値テキスト"/>
        <xdr:cNvSpPr txBox="1"/>
      </xdr:nvSpPr>
      <xdr:spPr>
        <a:xfrm>
          <a:off x="16370300" y="58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52507</xdr:rowOff>
    </xdr:from>
    <xdr:to>
      <xdr:col>81</xdr:col>
      <xdr:colOff>101600</xdr:colOff>
      <xdr:row>35</xdr:row>
      <xdr:rowOff>154107</xdr:rowOff>
    </xdr:to>
    <xdr:sp macro="" textlink="">
      <xdr:nvSpPr>
        <xdr:cNvPr id="539" name="楕円 538"/>
        <xdr:cNvSpPr/>
      </xdr:nvSpPr>
      <xdr:spPr>
        <a:xfrm>
          <a:off x="15430500" y="60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170634</xdr:rowOff>
    </xdr:from>
    <xdr:ext cx="534377" cy="259045"/>
    <xdr:sp macro="" textlink="">
      <xdr:nvSpPr>
        <xdr:cNvPr id="540" name="テキスト ボックス 539"/>
        <xdr:cNvSpPr txBox="1"/>
      </xdr:nvSpPr>
      <xdr:spPr>
        <a:xfrm>
          <a:off x="15214111" y="582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76373</xdr:rowOff>
    </xdr:from>
    <xdr:to>
      <xdr:col>76</xdr:col>
      <xdr:colOff>165100</xdr:colOff>
      <xdr:row>36</xdr:row>
      <xdr:rowOff>6523</xdr:rowOff>
    </xdr:to>
    <xdr:sp macro="" textlink="">
      <xdr:nvSpPr>
        <xdr:cNvPr id="541" name="楕円 540"/>
        <xdr:cNvSpPr/>
      </xdr:nvSpPr>
      <xdr:spPr>
        <a:xfrm>
          <a:off x="14541500" y="60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23050</xdr:rowOff>
    </xdr:from>
    <xdr:ext cx="534377" cy="259045"/>
    <xdr:sp macro="" textlink="">
      <xdr:nvSpPr>
        <xdr:cNvPr id="542" name="テキスト ボックス 541"/>
        <xdr:cNvSpPr txBox="1"/>
      </xdr:nvSpPr>
      <xdr:spPr>
        <a:xfrm>
          <a:off x="14325111" y="585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45512</xdr:rowOff>
    </xdr:from>
    <xdr:to>
      <xdr:col>72</xdr:col>
      <xdr:colOff>38100</xdr:colOff>
      <xdr:row>35</xdr:row>
      <xdr:rowOff>147112</xdr:rowOff>
    </xdr:to>
    <xdr:sp macro="" textlink="">
      <xdr:nvSpPr>
        <xdr:cNvPr id="543" name="楕円 542"/>
        <xdr:cNvSpPr/>
      </xdr:nvSpPr>
      <xdr:spPr>
        <a:xfrm>
          <a:off x="13652500" y="60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163639</xdr:rowOff>
    </xdr:from>
    <xdr:ext cx="534377" cy="259045"/>
    <xdr:sp macro="" textlink="">
      <xdr:nvSpPr>
        <xdr:cNvPr id="544" name="テキスト ボックス 543"/>
        <xdr:cNvSpPr txBox="1"/>
      </xdr:nvSpPr>
      <xdr:spPr>
        <a:xfrm>
          <a:off x="13436111" y="58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99370</xdr:rowOff>
    </xdr:from>
    <xdr:to>
      <xdr:col>67</xdr:col>
      <xdr:colOff>101600</xdr:colOff>
      <xdr:row>33</xdr:row>
      <xdr:rowOff>29520</xdr:rowOff>
    </xdr:to>
    <xdr:sp macro="" textlink="">
      <xdr:nvSpPr>
        <xdr:cNvPr id="545" name="楕円 544"/>
        <xdr:cNvSpPr/>
      </xdr:nvSpPr>
      <xdr:spPr>
        <a:xfrm>
          <a:off x="12763500" y="55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46047</xdr:rowOff>
    </xdr:from>
    <xdr:ext cx="534377" cy="259045"/>
    <xdr:sp macro="" textlink="">
      <xdr:nvSpPr>
        <xdr:cNvPr id="546" name="テキスト ボックス 545"/>
        <xdr:cNvSpPr txBox="1"/>
      </xdr:nvSpPr>
      <xdr:spPr>
        <a:xfrm>
          <a:off x="12547111" y="53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9" name="直線コネクタ 568"/>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70"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71" name="直線コネクタ 570"/>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72"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73" name="直線コネクタ 572"/>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14869</xdr:rowOff>
    </xdr:from>
    <xdr:to>
      <xdr:col>85</xdr:col>
      <xdr:colOff>127000</xdr:colOff>
      <xdr:row>56</xdr:row>
      <xdr:rowOff>94331</xdr:rowOff>
    </xdr:to>
    <xdr:cxnSp macro="">
      <xdr:nvCxnSpPr>
        <xdr:cNvPr id="574" name="直線コネクタ 573"/>
        <xdr:cNvCxnSpPr/>
      </xdr:nvCxnSpPr>
      <xdr:spPr>
        <a:xfrm>
          <a:off x="15481300" y="9616069"/>
          <a:ext cx="838200" cy="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5"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6" name="フローチャート: 判断 575"/>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14869</xdr:rowOff>
    </xdr:from>
    <xdr:to>
      <xdr:col>81</xdr:col>
      <xdr:colOff>50800</xdr:colOff>
      <xdr:row>56</xdr:row>
      <xdr:rowOff>43033</xdr:rowOff>
    </xdr:to>
    <xdr:cxnSp macro="">
      <xdr:nvCxnSpPr>
        <xdr:cNvPr id="577" name="直線コネクタ 576"/>
        <xdr:cNvCxnSpPr/>
      </xdr:nvCxnSpPr>
      <xdr:spPr>
        <a:xfrm flipV="1">
          <a:off x="14592300" y="9616069"/>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8" name="フローチャート: 判断 577"/>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9" name="テキスト ボックス 578"/>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43033</xdr:rowOff>
    </xdr:from>
    <xdr:to>
      <xdr:col>76</xdr:col>
      <xdr:colOff>114300</xdr:colOff>
      <xdr:row>56</xdr:row>
      <xdr:rowOff>110424</xdr:rowOff>
    </xdr:to>
    <xdr:cxnSp macro="">
      <xdr:nvCxnSpPr>
        <xdr:cNvPr id="580" name="直線コネクタ 579"/>
        <xdr:cNvCxnSpPr/>
      </xdr:nvCxnSpPr>
      <xdr:spPr>
        <a:xfrm flipV="1">
          <a:off x="13703300" y="9644233"/>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81" name="フローチャート: 判断 580"/>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82" name="テキスト ボックス 581"/>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110424</xdr:rowOff>
    </xdr:from>
    <xdr:to>
      <xdr:col>71</xdr:col>
      <xdr:colOff>177800</xdr:colOff>
      <xdr:row>57</xdr:row>
      <xdr:rowOff>70403</xdr:rowOff>
    </xdr:to>
    <xdr:cxnSp macro="">
      <xdr:nvCxnSpPr>
        <xdr:cNvPr id="583" name="直線コネクタ 582"/>
        <xdr:cNvCxnSpPr/>
      </xdr:nvCxnSpPr>
      <xdr:spPr>
        <a:xfrm flipV="1">
          <a:off x="12814300" y="9711624"/>
          <a:ext cx="889000" cy="1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4" name="フローチャート: 判断 583"/>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5" name="テキスト ボックス 584"/>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6" name="フローチャート: 判断 585"/>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7" name="テキスト ボックス 586"/>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43531</xdr:rowOff>
    </xdr:from>
    <xdr:to>
      <xdr:col>85</xdr:col>
      <xdr:colOff>177800</xdr:colOff>
      <xdr:row>56</xdr:row>
      <xdr:rowOff>145131</xdr:rowOff>
    </xdr:to>
    <xdr:sp macro="" textlink="">
      <xdr:nvSpPr>
        <xdr:cNvPr id="593" name="楕円 592"/>
        <xdr:cNvSpPr/>
      </xdr:nvSpPr>
      <xdr:spPr>
        <a:xfrm>
          <a:off x="16268700" y="96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66408</xdr:rowOff>
    </xdr:from>
    <xdr:ext cx="534377" cy="259045"/>
    <xdr:sp macro="" textlink="">
      <xdr:nvSpPr>
        <xdr:cNvPr id="594" name="教育費該当値テキスト"/>
        <xdr:cNvSpPr txBox="1"/>
      </xdr:nvSpPr>
      <xdr:spPr>
        <a:xfrm>
          <a:off x="16370300" y="94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135519</xdr:rowOff>
    </xdr:from>
    <xdr:to>
      <xdr:col>81</xdr:col>
      <xdr:colOff>101600</xdr:colOff>
      <xdr:row>56</xdr:row>
      <xdr:rowOff>65669</xdr:rowOff>
    </xdr:to>
    <xdr:sp macro="" textlink="">
      <xdr:nvSpPr>
        <xdr:cNvPr id="595" name="楕円 594"/>
        <xdr:cNvSpPr/>
      </xdr:nvSpPr>
      <xdr:spPr>
        <a:xfrm>
          <a:off x="15430500" y="95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82196</xdr:rowOff>
    </xdr:from>
    <xdr:ext cx="534377" cy="259045"/>
    <xdr:sp macro="" textlink="">
      <xdr:nvSpPr>
        <xdr:cNvPr id="596" name="テキスト ボックス 595"/>
        <xdr:cNvSpPr txBox="1"/>
      </xdr:nvSpPr>
      <xdr:spPr>
        <a:xfrm>
          <a:off x="15214111" y="93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163683</xdr:rowOff>
    </xdr:from>
    <xdr:to>
      <xdr:col>76</xdr:col>
      <xdr:colOff>165100</xdr:colOff>
      <xdr:row>56</xdr:row>
      <xdr:rowOff>93833</xdr:rowOff>
    </xdr:to>
    <xdr:sp macro="" textlink="">
      <xdr:nvSpPr>
        <xdr:cNvPr id="597" name="楕円 596"/>
        <xdr:cNvSpPr/>
      </xdr:nvSpPr>
      <xdr:spPr>
        <a:xfrm>
          <a:off x="14541500" y="95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110360</xdr:rowOff>
    </xdr:from>
    <xdr:ext cx="534377" cy="259045"/>
    <xdr:sp macro="" textlink="">
      <xdr:nvSpPr>
        <xdr:cNvPr id="598" name="テキスト ボックス 597"/>
        <xdr:cNvSpPr txBox="1"/>
      </xdr:nvSpPr>
      <xdr:spPr>
        <a:xfrm>
          <a:off x="14325111" y="93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59624</xdr:rowOff>
    </xdr:from>
    <xdr:to>
      <xdr:col>72</xdr:col>
      <xdr:colOff>38100</xdr:colOff>
      <xdr:row>56</xdr:row>
      <xdr:rowOff>161224</xdr:rowOff>
    </xdr:to>
    <xdr:sp macro="" textlink="">
      <xdr:nvSpPr>
        <xdr:cNvPr id="599" name="楕円 598"/>
        <xdr:cNvSpPr/>
      </xdr:nvSpPr>
      <xdr:spPr>
        <a:xfrm>
          <a:off x="13652500" y="9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6301</xdr:rowOff>
    </xdr:from>
    <xdr:ext cx="534377" cy="259045"/>
    <xdr:sp macro="" textlink="">
      <xdr:nvSpPr>
        <xdr:cNvPr id="600" name="テキスト ボックス 599"/>
        <xdr:cNvSpPr txBox="1"/>
      </xdr:nvSpPr>
      <xdr:spPr>
        <a:xfrm>
          <a:off x="13436111" y="94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19603</xdr:rowOff>
    </xdr:from>
    <xdr:to>
      <xdr:col>67</xdr:col>
      <xdr:colOff>101600</xdr:colOff>
      <xdr:row>57</xdr:row>
      <xdr:rowOff>121203</xdr:rowOff>
    </xdr:to>
    <xdr:sp macro="" textlink="">
      <xdr:nvSpPr>
        <xdr:cNvPr id="601" name="楕円 600"/>
        <xdr:cNvSpPr/>
      </xdr:nvSpPr>
      <xdr:spPr>
        <a:xfrm>
          <a:off x="12763500" y="97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112330</xdr:rowOff>
    </xdr:from>
    <xdr:ext cx="534377" cy="259045"/>
    <xdr:sp macro="" textlink="">
      <xdr:nvSpPr>
        <xdr:cNvPr id="602" name="テキスト ボックス 601"/>
        <xdr:cNvSpPr txBox="1"/>
      </xdr:nvSpPr>
      <xdr:spPr>
        <a:xfrm>
          <a:off x="12547111" y="98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6" name="直線コネクタ 625"/>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7"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9"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30" name="直線コネクタ 629"/>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163475</xdr:rowOff>
    </xdr:from>
    <xdr:to>
      <xdr:col>85</xdr:col>
      <xdr:colOff>127000</xdr:colOff>
      <xdr:row>70</xdr:row>
      <xdr:rowOff>43358</xdr:rowOff>
    </xdr:to>
    <xdr:cxnSp macro="">
      <xdr:nvCxnSpPr>
        <xdr:cNvPr id="631" name="直線コネクタ 630"/>
        <xdr:cNvCxnSpPr/>
      </xdr:nvCxnSpPr>
      <xdr:spPr>
        <a:xfrm>
          <a:off x="15481300" y="11993525"/>
          <a:ext cx="8382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32"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33" name="フローチャート: 判断 632"/>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163475</xdr:rowOff>
    </xdr:from>
    <xdr:to>
      <xdr:col>81</xdr:col>
      <xdr:colOff>50800</xdr:colOff>
      <xdr:row>72</xdr:row>
      <xdr:rowOff>104877</xdr:rowOff>
    </xdr:to>
    <xdr:cxnSp macro="">
      <xdr:nvCxnSpPr>
        <xdr:cNvPr id="634" name="直線コネクタ 633"/>
        <xdr:cNvCxnSpPr/>
      </xdr:nvCxnSpPr>
      <xdr:spPr>
        <a:xfrm flipV="1">
          <a:off x="14592300" y="11993525"/>
          <a:ext cx="889000" cy="4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5" name="フローチャート: 判断 634"/>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6" name="テキスト ボックス 635"/>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72339</xdr:rowOff>
    </xdr:from>
    <xdr:to>
      <xdr:col>76</xdr:col>
      <xdr:colOff>114300</xdr:colOff>
      <xdr:row>72</xdr:row>
      <xdr:rowOff>104877</xdr:rowOff>
    </xdr:to>
    <xdr:cxnSp macro="">
      <xdr:nvCxnSpPr>
        <xdr:cNvPr id="637" name="直線コネクタ 636"/>
        <xdr:cNvCxnSpPr/>
      </xdr:nvCxnSpPr>
      <xdr:spPr>
        <a:xfrm>
          <a:off x="13703300" y="12245289"/>
          <a:ext cx="8890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8" name="フローチャート: 判断 637"/>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9" name="テキスト ボックス 638"/>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72339</xdr:rowOff>
    </xdr:from>
    <xdr:to>
      <xdr:col>71</xdr:col>
      <xdr:colOff>177800</xdr:colOff>
      <xdr:row>72</xdr:row>
      <xdr:rowOff>61671</xdr:rowOff>
    </xdr:to>
    <xdr:cxnSp macro="">
      <xdr:nvCxnSpPr>
        <xdr:cNvPr id="640" name="直線コネクタ 639"/>
        <xdr:cNvCxnSpPr/>
      </xdr:nvCxnSpPr>
      <xdr:spPr>
        <a:xfrm flipV="1">
          <a:off x="12814300" y="12245289"/>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41" name="フローチャート: 判断 640"/>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8196</xdr:rowOff>
    </xdr:from>
    <xdr:ext cx="469744" cy="259045"/>
    <xdr:sp macro="" textlink="">
      <xdr:nvSpPr>
        <xdr:cNvPr id="642" name="テキスト ボックス 641"/>
        <xdr:cNvSpPr txBox="1"/>
      </xdr:nvSpPr>
      <xdr:spPr>
        <a:xfrm>
          <a:off x="13468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3" name="フローチャート: 判断 642"/>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4" name="テキスト ボックス 643"/>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164008</xdr:rowOff>
    </xdr:from>
    <xdr:to>
      <xdr:col>85</xdr:col>
      <xdr:colOff>177800</xdr:colOff>
      <xdr:row>70</xdr:row>
      <xdr:rowOff>94158</xdr:rowOff>
    </xdr:to>
    <xdr:sp macro="" textlink="">
      <xdr:nvSpPr>
        <xdr:cNvPr id="650" name="楕円 649"/>
        <xdr:cNvSpPr/>
      </xdr:nvSpPr>
      <xdr:spPr>
        <a:xfrm>
          <a:off x="16268700" y="119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117035</xdr:rowOff>
    </xdr:from>
    <xdr:ext cx="599010" cy="259045"/>
    <xdr:sp macro="" textlink="">
      <xdr:nvSpPr>
        <xdr:cNvPr id="651" name="災害復旧費該当値テキスト"/>
        <xdr:cNvSpPr txBox="1"/>
      </xdr:nvSpPr>
      <xdr:spPr>
        <a:xfrm>
          <a:off x="16370300" y="1194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112675</xdr:rowOff>
    </xdr:from>
    <xdr:to>
      <xdr:col>81</xdr:col>
      <xdr:colOff>101600</xdr:colOff>
      <xdr:row>70</xdr:row>
      <xdr:rowOff>42825</xdr:rowOff>
    </xdr:to>
    <xdr:sp macro="" textlink="">
      <xdr:nvSpPr>
        <xdr:cNvPr id="652" name="楕円 651"/>
        <xdr:cNvSpPr/>
      </xdr:nvSpPr>
      <xdr:spPr>
        <a:xfrm>
          <a:off x="15430500" y="119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59352</xdr:rowOff>
    </xdr:from>
    <xdr:ext cx="599010" cy="259045"/>
    <xdr:sp macro="" textlink="">
      <xdr:nvSpPr>
        <xdr:cNvPr id="653" name="テキスト ボックス 652"/>
        <xdr:cNvSpPr txBox="1"/>
      </xdr:nvSpPr>
      <xdr:spPr>
        <a:xfrm>
          <a:off x="15181795" y="1171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54077</xdr:rowOff>
    </xdr:from>
    <xdr:to>
      <xdr:col>76</xdr:col>
      <xdr:colOff>165100</xdr:colOff>
      <xdr:row>72</xdr:row>
      <xdr:rowOff>155677</xdr:rowOff>
    </xdr:to>
    <xdr:sp macro="" textlink="">
      <xdr:nvSpPr>
        <xdr:cNvPr id="654" name="楕円 653"/>
        <xdr:cNvSpPr/>
      </xdr:nvSpPr>
      <xdr:spPr>
        <a:xfrm>
          <a:off x="14541500" y="123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754</xdr:rowOff>
    </xdr:from>
    <xdr:ext cx="534377" cy="259045"/>
    <xdr:sp macro="" textlink="">
      <xdr:nvSpPr>
        <xdr:cNvPr id="655" name="テキスト ボックス 654"/>
        <xdr:cNvSpPr txBox="1"/>
      </xdr:nvSpPr>
      <xdr:spPr>
        <a:xfrm>
          <a:off x="14325111" y="121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21539</xdr:rowOff>
    </xdr:from>
    <xdr:to>
      <xdr:col>72</xdr:col>
      <xdr:colOff>38100</xdr:colOff>
      <xdr:row>71</xdr:row>
      <xdr:rowOff>123139</xdr:rowOff>
    </xdr:to>
    <xdr:sp macro="" textlink="">
      <xdr:nvSpPr>
        <xdr:cNvPr id="656" name="楕円 655"/>
        <xdr:cNvSpPr/>
      </xdr:nvSpPr>
      <xdr:spPr>
        <a:xfrm>
          <a:off x="13652500" y="121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139666</xdr:rowOff>
    </xdr:from>
    <xdr:ext cx="599010" cy="259045"/>
    <xdr:sp macro="" textlink="">
      <xdr:nvSpPr>
        <xdr:cNvPr id="657" name="テキスト ボックス 656"/>
        <xdr:cNvSpPr txBox="1"/>
      </xdr:nvSpPr>
      <xdr:spPr>
        <a:xfrm>
          <a:off x="13403795" y="119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10871</xdr:rowOff>
    </xdr:from>
    <xdr:to>
      <xdr:col>67</xdr:col>
      <xdr:colOff>101600</xdr:colOff>
      <xdr:row>72</xdr:row>
      <xdr:rowOff>112471</xdr:rowOff>
    </xdr:to>
    <xdr:sp macro="" textlink="">
      <xdr:nvSpPr>
        <xdr:cNvPr id="658" name="楕円 657"/>
        <xdr:cNvSpPr/>
      </xdr:nvSpPr>
      <xdr:spPr>
        <a:xfrm>
          <a:off x="12763500" y="123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128998</xdr:rowOff>
    </xdr:from>
    <xdr:ext cx="534377" cy="259045"/>
    <xdr:sp macro="" textlink="">
      <xdr:nvSpPr>
        <xdr:cNvPr id="659" name="テキスト ボックス 658"/>
        <xdr:cNvSpPr txBox="1"/>
      </xdr:nvSpPr>
      <xdr:spPr>
        <a:xfrm>
          <a:off x="12547111" y="121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5" name="直線コネクタ 684"/>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6"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7" name="直線コネクタ 686"/>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8"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9" name="直線コネクタ 688"/>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163833</xdr:rowOff>
    </xdr:from>
    <xdr:to>
      <xdr:col>85</xdr:col>
      <xdr:colOff>127000</xdr:colOff>
      <xdr:row>94</xdr:row>
      <xdr:rowOff>171427</xdr:rowOff>
    </xdr:to>
    <xdr:cxnSp macro="">
      <xdr:nvCxnSpPr>
        <xdr:cNvPr id="690" name="直線コネクタ 689"/>
        <xdr:cNvCxnSpPr/>
      </xdr:nvCxnSpPr>
      <xdr:spPr>
        <a:xfrm flipV="1">
          <a:off x="15481300" y="16280133"/>
          <a:ext cx="8382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91"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92" name="フローチャート: 判断 691"/>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171427</xdr:rowOff>
    </xdr:from>
    <xdr:to>
      <xdr:col>81</xdr:col>
      <xdr:colOff>50800</xdr:colOff>
      <xdr:row>95</xdr:row>
      <xdr:rowOff>38235</xdr:rowOff>
    </xdr:to>
    <xdr:cxnSp macro="">
      <xdr:nvCxnSpPr>
        <xdr:cNvPr id="693" name="直線コネクタ 692"/>
        <xdr:cNvCxnSpPr/>
      </xdr:nvCxnSpPr>
      <xdr:spPr>
        <a:xfrm flipV="1">
          <a:off x="14592300" y="16287727"/>
          <a:ext cx="889000" cy="3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4" name="フローチャート: 判断 693"/>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5" name="テキスト ボックス 694"/>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169532</xdr:rowOff>
    </xdr:from>
    <xdr:to>
      <xdr:col>76</xdr:col>
      <xdr:colOff>114300</xdr:colOff>
      <xdr:row>95</xdr:row>
      <xdr:rowOff>38235</xdr:rowOff>
    </xdr:to>
    <xdr:cxnSp macro="">
      <xdr:nvCxnSpPr>
        <xdr:cNvPr id="696" name="直線コネクタ 695"/>
        <xdr:cNvCxnSpPr/>
      </xdr:nvCxnSpPr>
      <xdr:spPr>
        <a:xfrm>
          <a:off x="13703300" y="16285832"/>
          <a:ext cx="889000" cy="4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7" name="フローチャート: 判断 696"/>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8" name="テキスト ボックス 697"/>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169532</xdr:rowOff>
    </xdr:from>
    <xdr:to>
      <xdr:col>71</xdr:col>
      <xdr:colOff>177800</xdr:colOff>
      <xdr:row>95</xdr:row>
      <xdr:rowOff>10133</xdr:rowOff>
    </xdr:to>
    <xdr:cxnSp macro="">
      <xdr:nvCxnSpPr>
        <xdr:cNvPr id="699" name="直線コネクタ 698"/>
        <xdr:cNvCxnSpPr/>
      </xdr:nvCxnSpPr>
      <xdr:spPr>
        <a:xfrm flipV="1">
          <a:off x="12814300" y="16285832"/>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700" name="フローチャート: 判断 699"/>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168329</xdr:rowOff>
    </xdr:from>
    <xdr:ext cx="534377" cy="259045"/>
    <xdr:sp macro="" textlink="">
      <xdr:nvSpPr>
        <xdr:cNvPr id="701" name="テキスト ボックス 700"/>
        <xdr:cNvSpPr txBox="1"/>
      </xdr:nvSpPr>
      <xdr:spPr>
        <a:xfrm>
          <a:off x="13436111" y="159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702" name="フローチャート: 判断 701"/>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703" name="テキスト ボックス 702"/>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113033</xdr:rowOff>
    </xdr:from>
    <xdr:to>
      <xdr:col>85</xdr:col>
      <xdr:colOff>177800</xdr:colOff>
      <xdr:row>95</xdr:row>
      <xdr:rowOff>43183</xdr:rowOff>
    </xdr:to>
    <xdr:sp macro="" textlink="">
      <xdr:nvSpPr>
        <xdr:cNvPr id="709" name="楕円 708"/>
        <xdr:cNvSpPr/>
      </xdr:nvSpPr>
      <xdr:spPr>
        <a:xfrm>
          <a:off x="16268700" y="162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135910</xdr:rowOff>
    </xdr:from>
    <xdr:ext cx="534377" cy="259045"/>
    <xdr:sp macro="" textlink="">
      <xdr:nvSpPr>
        <xdr:cNvPr id="710" name="公債費該当値テキスト"/>
        <xdr:cNvSpPr txBox="1"/>
      </xdr:nvSpPr>
      <xdr:spPr>
        <a:xfrm>
          <a:off x="16370300" y="1608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120627</xdr:rowOff>
    </xdr:from>
    <xdr:to>
      <xdr:col>81</xdr:col>
      <xdr:colOff>101600</xdr:colOff>
      <xdr:row>95</xdr:row>
      <xdr:rowOff>50777</xdr:rowOff>
    </xdr:to>
    <xdr:sp macro="" textlink="">
      <xdr:nvSpPr>
        <xdr:cNvPr id="711" name="楕円 710"/>
        <xdr:cNvSpPr/>
      </xdr:nvSpPr>
      <xdr:spPr>
        <a:xfrm>
          <a:off x="15430500" y="162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67304</xdr:rowOff>
    </xdr:from>
    <xdr:ext cx="534377" cy="259045"/>
    <xdr:sp macro="" textlink="">
      <xdr:nvSpPr>
        <xdr:cNvPr id="712" name="テキスト ボックス 711"/>
        <xdr:cNvSpPr txBox="1"/>
      </xdr:nvSpPr>
      <xdr:spPr>
        <a:xfrm>
          <a:off x="15214111" y="1601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158885</xdr:rowOff>
    </xdr:from>
    <xdr:to>
      <xdr:col>76</xdr:col>
      <xdr:colOff>165100</xdr:colOff>
      <xdr:row>95</xdr:row>
      <xdr:rowOff>89035</xdr:rowOff>
    </xdr:to>
    <xdr:sp macro="" textlink="">
      <xdr:nvSpPr>
        <xdr:cNvPr id="713" name="楕円 712"/>
        <xdr:cNvSpPr/>
      </xdr:nvSpPr>
      <xdr:spPr>
        <a:xfrm>
          <a:off x="14541500" y="1627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105562</xdr:rowOff>
    </xdr:from>
    <xdr:ext cx="534377" cy="259045"/>
    <xdr:sp macro="" textlink="">
      <xdr:nvSpPr>
        <xdr:cNvPr id="714" name="テキスト ボックス 713"/>
        <xdr:cNvSpPr txBox="1"/>
      </xdr:nvSpPr>
      <xdr:spPr>
        <a:xfrm>
          <a:off x="14325111" y="1605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118732</xdr:rowOff>
    </xdr:from>
    <xdr:to>
      <xdr:col>72</xdr:col>
      <xdr:colOff>38100</xdr:colOff>
      <xdr:row>95</xdr:row>
      <xdr:rowOff>48882</xdr:rowOff>
    </xdr:to>
    <xdr:sp macro="" textlink="">
      <xdr:nvSpPr>
        <xdr:cNvPr id="715" name="楕円 714"/>
        <xdr:cNvSpPr/>
      </xdr:nvSpPr>
      <xdr:spPr>
        <a:xfrm>
          <a:off x="13652500" y="16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40009</xdr:rowOff>
    </xdr:from>
    <xdr:ext cx="534377" cy="259045"/>
    <xdr:sp macro="" textlink="">
      <xdr:nvSpPr>
        <xdr:cNvPr id="716" name="テキスト ボックス 715"/>
        <xdr:cNvSpPr txBox="1"/>
      </xdr:nvSpPr>
      <xdr:spPr>
        <a:xfrm>
          <a:off x="13436111" y="163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130783</xdr:rowOff>
    </xdr:from>
    <xdr:to>
      <xdr:col>67</xdr:col>
      <xdr:colOff>101600</xdr:colOff>
      <xdr:row>95</xdr:row>
      <xdr:rowOff>60933</xdr:rowOff>
    </xdr:to>
    <xdr:sp macro="" textlink="">
      <xdr:nvSpPr>
        <xdr:cNvPr id="717" name="楕円 716"/>
        <xdr:cNvSpPr/>
      </xdr:nvSpPr>
      <xdr:spPr>
        <a:xfrm>
          <a:off x="12763500" y="162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77460</xdr:rowOff>
    </xdr:from>
    <xdr:ext cx="534377" cy="259045"/>
    <xdr:sp macro="" textlink="">
      <xdr:nvSpPr>
        <xdr:cNvPr id="718" name="テキスト ボックス 717"/>
        <xdr:cNvSpPr txBox="1"/>
      </xdr:nvSpPr>
      <xdr:spPr>
        <a:xfrm>
          <a:off x="12547111" y="160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40" name="直線コネクタ 739"/>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41"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43"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4" name="直線コネクタ 743"/>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102438</xdr:rowOff>
    </xdr:from>
    <xdr:to>
      <xdr:col>116</xdr:col>
      <xdr:colOff>63500</xdr:colOff>
      <xdr:row>35</xdr:row>
      <xdr:rowOff>149758</xdr:rowOff>
    </xdr:to>
    <xdr:cxnSp macro="">
      <xdr:nvCxnSpPr>
        <xdr:cNvPr id="745" name="直線コネクタ 744"/>
        <xdr:cNvCxnSpPr/>
      </xdr:nvCxnSpPr>
      <xdr:spPr>
        <a:xfrm flipV="1">
          <a:off x="21323300" y="6103188"/>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46982</xdr:rowOff>
    </xdr:from>
    <xdr:ext cx="313932" cy="259045"/>
    <xdr:sp macro="" textlink="">
      <xdr:nvSpPr>
        <xdr:cNvPr id="746" name="諸支出金平均値テキスト"/>
        <xdr:cNvSpPr txBox="1"/>
      </xdr:nvSpPr>
      <xdr:spPr>
        <a:xfrm>
          <a:off x="22212300" y="6562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7" name="フローチャート: 判断 746"/>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149758</xdr:rowOff>
    </xdr:from>
    <xdr:to>
      <xdr:col>111</xdr:col>
      <xdr:colOff>177800</xdr:colOff>
      <xdr:row>35</xdr:row>
      <xdr:rowOff>155473</xdr:rowOff>
    </xdr:to>
    <xdr:cxnSp macro="">
      <xdr:nvCxnSpPr>
        <xdr:cNvPr id="748" name="直線コネクタ 747"/>
        <xdr:cNvCxnSpPr/>
      </xdr:nvCxnSpPr>
      <xdr:spPr>
        <a:xfrm flipV="1">
          <a:off x="20434300" y="61505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9" name="フローチャート: 判断 748"/>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129963</xdr:rowOff>
    </xdr:from>
    <xdr:ext cx="378565" cy="259045"/>
    <xdr:sp macro="" textlink="">
      <xdr:nvSpPr>
        <xdr:cNvPr id="750" name="テキスト ボックス 749"/>
        <xdr:cNvSpPr txBox="1"/>
      </xdr:nvSpPr>
      <xdr:spPr>
        <a:xfrm>
          <a:off x="21134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109753</xdr:rowOff>
    </xdr:from>
    <xdr:to>
      <xdr:col>107</xdr:col>
      <xdr:colOff>50800</xdr:colOff>
      <xdr:row>35</xdr:row>
      <xdr:rowOff>155473</xdr:rowOff>
    </xdr:to>
    <xdr:cxnSp macro="">
      <xdr:nvCxnSpPr>
        <xdr:cNvPr id="751" name="直線コネクタ 750"/>
        <xdr:cNvCxnSpPr/>
      </xdr:nvCxnSpPr>
      <xdr:spPr>
        <a:xfrm>
          <a:off x="19545300" y="61105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52" name="フローチャート: 判断 751"/>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119905</xdr:rowOff>
    </xdr:from>
    <xdr:ext cx="378565" cy="259045"/>
    <xdr:sp macro="" textlink="">
      <xdr:nvSpPr>
        <xdr:cNvPr id="753" name="テキスト ボックス 752"/>
        <xdr:cNvSpPr txBox="1"/>
      </xdr:nvSpPr>
      <xdr:spPr>
        <a:xfrm>
          <a:off x="20245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123241</xdr:rowOff>
    </xdr:from>
    <xdr:to>
      <xdr:col>102</xdr:col>
      <xdr:colOff>114300</xdr:colOff>
      <xdr:row>35</xdr:row>
      <xdr:rowOff>109753</xdr:rowOff>
    </xdr:to>
    <xdr:cxnSp macro="">
      <xdr:nvCxnSpPr>
        <xdr:cNvPr id="754" name="直線コネクタ 753"/>
        <xdr:cNvCxnSpPr/>
      </xdr:nvCxnSpPr>
      <xdr:spPr>
        <a:xfrm>
          <a:off x="18656300" y="5952541"/>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5" name="フローチャート: 判断 754"/>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6" name="テキスト ボックス 755"/>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7" name="フローチャート: 判断 756"/>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8" name="テキスト ボックス 757"/>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51638</xdr:rowOff>
    </xdr:from>
    <xdr:to>
      <xdr:col>116</xdr:col>
      <xdr:colOff>114300</xdr:colOff>
      <xdr:row>35</xdr:row>
      <xdr:rowOff>153238</xdr:rowOff>
    </xdr:to>
    <xdr:sp macro="" textlink="">
      <xdr:nvSpPr>
        <xdr:cNvPr id="764" name="楕円 763"/>
        <xdr:cNvSpPr/>
      </xdr:nvSpPr>
      <xdr:spPr>
        <a:xfrm>
          <a:off x="22110700" y="60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74515</xdr:rowOff>
    </xdr:from>
    <xdr:ext cx="469744" cy="259045"/>
    <xdr:sp macro="" textlink="">
      <xdr:nvSpPr>
        <xdr:cNvPr id="765" name="諸支出金該当値テキスト"/>
        <xdr:cNvSpPr txBox="1"/>
      </xdr:nvSpPr>
      <xdr:spPr>
        <a:xfrm>
          <a:off x="22212300" y="590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98958</xdr:rowOff>
    </xdr:from>
    <xdr:to>
      <xdr:col>112</xdr:col>
      <xdr:colOff>38100</xdr:colOff>
      <xdr:row>36</xdr:row>
      <xdr:rowOff>29108</xdr:rowOff>
    </xdr:to>
    <xdr:sp macro="" textlink="">
      <xdr:nvSpPr>
        <xdr:cNvPr id="766" name="楕円 765"/>
        <xdr:cNvSpPr/>
      </xdr:nvSpPr>
      <xdr:spPr>
        <a:xfrm>
          <a:off x="21272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45635</xdr:rowOff>
    </xdr:from>
    <xdr:ext cx="469744" cy="259045"/>
    <xdr:sp macro="" textlink="">
      <xdr:nvSpPr>
        <xdr:cNvPr id="767" name="テキスト ボックス 766"/>
        <xdr:cNvSpPr txBox="1"/>
      </xdr:nvSpPr>
      <xdr:spPr>
        <a:xfrm>
          <a:off x="21088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104673</xdr:rowOff>
    </xdr:from>
    <xdr:to>
      <xdr:col>107</xdr:col>
      <xdr:colOff>101600</xdr:colOff>
      <xdr:row>36</xdr:row>
      <xdr:rowOff>34823</xdr:rowOff>
    </xdr:to>
    <xdr:sp macro="" textlink="">
      <xdr:nvSpPr>
        <xdr:cNvPr id="768" name="楕円 767"/>
        <xdr:cNvSpPr/>
      </xdr:nvSpPr>
      <xdr:spPr>
        <a:xfrm>
          <a:off x="20383500" y="61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51350</xdr:rowOff>
    </xdr:from>
    <xdr:ext cx="469744" cy="259045"/>
    <xdr:sp macro="" textlink="">
      <xdr:nvSpPr>
        <xdr:cNvPr id="769" name="テキスト ボックス 768"/>
        <xdr:cNvSpPr txBox="1"/>
      </xdr:nvSpPr>
      <xdr:spPr>
        <a:xfrm>
          <a:off x="20199428" y="58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58953</xdr:rowOff>
    </xdr:from>
    <xdr:to>
      <xdr:col>102</xdr:col>
      <xdr:colOff>165100</xdr:colOff>
      <xdr:row>35</xdr:row>
      <xdr:rowOff>160553</xdr:rowOff>
    </xdr:to>
    <xdr:sp macro="" textlink="">
      <xdr:nvSpPr>
        <xdr:cNvPr id="770" name="楕円 769"/>
        <xdr:cNvSpPr/>
      </xdr:nvSpPr>
      <xdr:spPr>
        <a:xfrm>
          <a:off x="19494500" y="60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5630</xdr:rowOff>
    </xdr:from>
    <xdr:ext cx="469744" cy="259045"/>
    <xdr:sp macro="" textlink="">
      <xdr:nvSpPr>
        <xdr:cNvPr id="771" name="テキスト ボックス 770"/>
        <xdr:cNvSpPr txBox="1"/>
      </xdr:nvSpPr>
      <xdr:spPr>
        <a:xfrm>
          <a:off x="19310428" y="58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72441</xdr:rowOff>
    </xdr:from>
    <xdr:to>
      <xdr:col>98</xdr:col>
      <xdr:colOff>38100</xdr:colOff>
      <xdr:row>35</xdr:row>
      <xdr:rowOff>2591</xdr:rowOff>
    </xdr:to>
    <xdr:sp macro="" textlink="">
      <xdr:nvSpPr>
        <xdr:cNvPr id="772" name="楕円 771"/>
        <xdr:cNvSpPr/>
      </xdr:nvSpPr>
      <xdr:spPr>
        <a:xfrm>
          <a:off x="18605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19118</xdr:rowOff>
    </xdr:from>
    <xdr:ext cx="469744" cy="259045"/>
    <xdr:sp macro="" textlink="">
      <xdr:nvSpPr>
        <xdr:cNvPr id="773" name="テキスト ボックス 772"/>
        <xdr:cNvSpPr txBox="1"/>
      </xdr:nvSpPr>
      <xdr:spPr>
        <a:xfrm>
          <a:off x="18421428" y="5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156,431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円となっている。これは、職員人件費のほか、震災関連事業に係る復興交付金の積立金等が多額になっているためである。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円となっている。これは、海岸防潮堤整備事業などの震災復興関連事業を実施しているためである。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409,648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円となっている。これは、土地区画整理事業などの震災復興関連事業を実施しているためである。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財政調整基金残高については、剰余金の積み立てにより増加し、標準財政規模比は</a:t>
          </a:r>
          <a:r>
            <a:rPr kumimoji="1" lang="en-US" altLang="ja-JP" sz="1400">
              <a:solidFill>
                <a:sysClr val="windowText" lastClr="000000"/>
              </a:solidFill>
              <a:latin typeface="ＭＳ ゴシック" pitchFamily="49" charset="-128"/>
              <a:ea typeface="ＭＳ ゴシック" pitchFamily="49" charset="-128"/>
            </a:rPr>
            <a:t>94.18%</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実質単年度収支については、復興関連事業の進捗に伴い完了した事業が多くなったことから、歳入・歳出総額や翌年度に繰り越すべき財源の減少により、</a:t>
          </a:r>
          <a:r>
            <a:rPr kumimoji="1" lang="en-US" altLang="ja-JP" sz="1400">
              <a:solidFill>
                <a:sysClr val="windowText" lastClr="000000"/>
              </a:solidFill>
              <a:latin typeface="ＭＳ ゴシック" pitchFamily="49" charset="-128"/>
              <a:ea typeface="ＭＳ ゴシック" pitchFamily="49" charset="-128"/>
            </a:rPr>
            <a:t>36.81</a:t>
          </a:r>
          <a:r>
            <a:rPr kumimoji="1" lang="ja-JP" altLang="en-US" sz="1400">
              <a:solidFill>
                <a:sysClr val="windowText" lastClr="000000"/>
              </a:solidFill>
              <a:latin typeface="ＭＳ ゴシック" pitchFamily="49" charset="-128"/>
              <a:ea typeface="ＭＳ ゴシック" pitchFamily="49" charset="-128"/>
            </a:rPr>
            <a:t>ポイント増加した。</a:t>
          </a:r>
        </a:p>
        <a:p>
          <a:r>
            <a:rPr kumimoji="1" lang="ja-JP" altLang="en-US" sz="1400">
              <a:solidFill>
                <a:sysClr val="windowText" lastClr="000000"/>
              </a:solidFill>
              <a:latin typeface="ＭＳ ゴシック" pitchFamily="49" charset="-128"/>
              <a:ea typeface="ＭＳ ゴシック" pitchFamily="49" charset="-128"/>
            </a:rPr>
            <a:t>　今後も引き続き、財政調整基金残高に含まれている震災復興特別交付税と通常分の残高の適正管理に努める。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宮城県気仙沼市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平成３０年度は前年度と同様、全会計において黒字となった。</a:t>
          </a:r>
        </a:p>
        <a:p>
          <a:r>
            <a:rPr kumimoji="1" lang="ja-JP" altLang="en-US" sz="1400">
              <a:solidFill>
                <a:sysClr val="windowText" lastClr="000000"/>
              </a:solidFill>
              <a:latin typeface="ＭＳ ゴシック" pitchFamily="49" charset="-128"/>
              <a:ea typeface="ＭＳ ゴシック" pitchFamily="49" charset="-128"/>
            </a:rPr>
            <a:t>　今後も引き続き、事務・事業の見直しを行うとともに、各公営企業の経営戦略等に基づく安定的な行財政運営に努めていく。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96513324</v>
      </c>
      <c r="BO4" s="461"/>
      <c r="BP4" s="461"/>
      <c r="BQ4" s="461"/>
      <c r="BR4" s="461"/>
      <c r="BS4" s="461"/>
      <c r="BT4" s="461"/>
      <c r="BU4" s="462"/>
      <c r="BV4" s="460">
        <v>122022486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32.200000000000003</v>
      </c>
      <c r="CU4" s="642"/>
      <c r="CV4" s="642"/>
      <c r="CW4" s="642"/>
      <c r="CX4" s="642"/>
      <c r="CY4" s="642"/>
      <c r="CZ4" s="642"/>
      <c r="DA4" s="643"/>
      <c r="DB4" s="641">
        <v>29.3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81275961</v>
      </c>
      <c r="BO5" s="466"/>
      <c r="BP5" s="466"/>
      <c r="BQ5" s="466"/>
      <c r="BR5" s="466"/>
      <c r="BS5" s="466"/>
      <c r="BT5" s="466"/>
      <c r="BU5" s="467"/>
      <c r="BV5" s="465">
        <v>104216697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102.1</v>
      </c>
      <c r="CU5" s="436"/>
      <c r="CV5" s="436"/>
      <c r="CW5" s="436"/>
      <c r="CX5" s="436"/>
      <c r="CY5" s="436"/>
      <c r="CZ5" s="436"/>
      <c r="DA5" s="437"/>
      <c r="DB5" s="435">
        <v>98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15237363</v>
      </c>
      <c r="BO6" s="466"/>
      <c r="BP6" s="466"/>
      <c r="BQ6" s="466"/>
      <c r="BR6" s="466"/>
      <c r="BS6" s="466"/>
      <c r="BT6" s="466"/>
      <c r="BU6" s="467"/>
      <c r="BV6" s="465">
        <v>17805789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107.2</v>
      </c>
      <c r="CU6" s="616"/>
      <c r="CV6" s="616"/>
      <c r="CW6" s="616"/>
      <c r="CX6" s="616"/>
      <c r="CY6" s="616"/>
      <c r="CZ6" s="616"/>
      <c r="DA6" s="617"/>
      <c r="DB6" s="615">
        <v>103.1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9420425</v>
      </c>
      <c r="BO7" s="466"/>
      <c r="BP7" s="466"/>
      <c r="BQ7" s="466"/>
      <c r="BR7" s="466"/>
      <c r="BS7" s="466"/>
      <c r="BT7" s="466"/>
      <c r="BU7" s="467"/>
      <c r="BV7" s="465">
        <v>12482661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18062879</v>
      </c>
      <c r="CU7" s="466"/>
      <c r="CV7" s="466"/>
      <c r="CW7" s="466"/>
      <c r="CX7" s="466"/>
      <c r="CY7" s="466"/>
      <c r="CZ7" s="466"/>
      <c r="DA7" s="467"/>
      <c r="DB7" s="465">
        <v>18158662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5816938</v>
      </c>
      <c r="BO8" s="466"/>
      <c r="BP8" s="466"/>
      <c r="BQ8" s="466"/>
      <c r="BR8" s="466"/>
      <c r="BS8" s="466"/>
      <c r="BT8" s="466"/>
      <c r="BU8" s="467"/>
      <c r="BV8" s="465">
        <v>5323128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64988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493810</v>
      </c>
      <c r="BO9" s="466"/>
      <c r="BP9" s="466"/>
      <c r="BQ9" s="466"/>
      <c r="BR9" s="466"/>
      <c r="BS9" s="466"/>
      <c r="BT9" s="466"/>
      <c r="BU9" s="467"/>
      <c r="BV9" s="465">
        <v>-591974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5.7</v>
      </c>
      <c r="CU9" s="436"/>
      <c r="CV9" s="436"/>
      <c r="CW9" s="436"/>
      <c r="CX9" s="436"/>
      <c r="CY9" s="436"/>
      <c r="CZ9" s="436"/>
      <c r="DA9" s="437"/>
      <c r="DB9" s="435">
        <v>5.3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73489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1678</v>
      </c>
      <c r="BO10" s="466"/>
      <c r="BP10" s="466"/>
      <c r="BQ10" s="466"/>
      <c r="BR10" s="466"/>
      <c r="BS10" s="466"/>
      <c r="BT10" s="466"/>
      <c r="BU10" s="467"/>
      <c r="BV10" s="465">
        <v>1973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63867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1000000</v>
      </c>
      <c r="BO12" s="466"/>
      <c r="BP12" s="466"/>
      <c r="BQ12" s="466"/>
      <c r="BR12" s="466"/>
      <c r="BS12" s="466"/>
      <c r="BT12" s="466"/>
      <c r="BU12" s="467"/>
      <c r="BV12" s="465">
        <v>6600000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63311</v>
      </c>
      <c r="S13" s="569"/>
      <c r="T13" s="569"/>
      <c r="U13" s="569"/>
      <c r="V13" s="570"/>
      <c r="W13" s="556" t="s">
        <v>140</v>
      </c>
      <c r="X13" s="478"/>
      <c r="Y13" s="478"/>
      <c r="Z13" s="478"/>
      <c r="AA13" s="478"/>
      <c r="AB13" s="479"/>
      <c r="AC13" s="441">
        <v>2066</v>
      </c>
      <c r="AD13" s="442"/>
      <c r="AE13" s="442"/>
      <c r="AF13" s="442"/>
      <c r="AG13" s="443"/>
      <c r="AH13" s="441">
        <v>3128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-504512</v>
      </c>
      <c r="BO13" s="466"/>
      <c r="BP13" s="466"/>
      <c r="BQ13" s="466"/>
      <c r="BR13" s="466"/>
      <c r="BS13" s="466"/>
      <c r="BT13" s="466"/>
      <c r="BU13" s="467"/>
      <c r="BV13" s="465">
        <v>-7190001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10.3</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64947</v>
      </c>
      <c r="S14" s="569"/>
      <c r="T14" s="569"/>
      <c r="U14" s="569"/>
      <c r="V14" s="570"/>
      <c r="W14" s="571"/>
      <c r="X14" s="481"/>
      <c r="Y14" s="481"/>
      <c r="Z14" s="481"/>
      <c r="AA14" s="481"/>
      <c r="AB14" s="482"/>
      <c r="AC14" s="561">
        <v>7.2</v>
      </c>
      <c r="AD14" s="562"/>
      <c r="AE14" s="562"/>
      <c r="AF14" s="562"/>
      <c r="AG14" s="563"/>
      <c r="AH14" s="561">
        <v>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138</v>
      </c>
      <c r="CU14" s="573"/>
      <c r="CV14" s="573"/>
      <c r="CW14" s="573"/>
      <c r="CX14" s="573"/>
      <c r="CY14" s="573"/>
      <c r="CZ14" s="573"/>
      <c r="DA14" s="574"/>
      <c r="DB14" s="572">
        <v>7.9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64494</v>
      </c>
      <c r="S15" s="569"/>
      <c r="T15" s="569"/>
      <c r="U15" s="569"/>
      <c r="V15" s="570"/>
      <c r="W15" s="556" t="s">
        <v>147</v>
      </c>
      <c r="X15" s="478"/>
      <c r="Y15" s="478"/>
      <c r="Z15" s="478"/>
      <c r="AA15" s="478"/>
      <c r="AB15" s="479"/>
      <c r="AC15" s="441">
        <v>7637</v>
      </c>
      <c r="AD15" s="442"/>
      <c r="AE15" s="442"/>
      <c r="AF15" s="442"/>
      <c r="AG15" s="443"/>
      <c r="AH15" s="441">
        <v>8398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7091225</v>
      </c>
      <c r="BO15" s="461"/>
      <c r="BP15" s="461"/>
      <c r="BQ15" s="461"/>
      <c r="BR15" s="461"/>
      <c r="BS15" s="461"/>
      <c r="BT15" s="461"/>
      <c r="BU15" s="462"/>
      <c r="BV15" s="460">
        <v>6588892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26.8</v>
      </c>
      <c r="AD16" s="562"/>
      <c r="AE16" s="562"/>
      <c r="AF16" s="562"/>
      <c r="AG16" s="563"/>
      <c r="AH16" s="561">
        <v>26.6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15027377</v>
      </c>
      <c r="BO16" s="466"/>
      <c r="BP16" s="466"/>
      <c r="BQ16" s="466"/>
      <c r="BR16" s="466"/>
      <c r="BS16" s="466"/>
      <c r="BT16" s="466"/>
      <c r="BU16" s="467"/>
      <c r="BV16" s="465">
        <v>15036219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18823</v>
      </c>
      <c r="AD17" s="442"/>
      <c r="AE17" s="442"/>
      <c r="AF17" s="442"/>
      <c r="AG17" s="443"/>
      <c r="AH17" s="441">
        <v>20077</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9053934</v>
      </c>
      <c r="BO17" s="466"/>
      <c r="BP17" s="466"/>
      <c r="BQ17" s="466"/>
      <c r="BR17" s="466"/>
      <c r="BS17" s="466"/>
      <c r="BT17" s="466"/>
      <c r="BU17" s="467"/>
      <c r="BV17" s="465">
        <v>8400916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332.44</v>
      </c>
      <c r="M18" s="530"/>
      <c r="N18" s="530"/>
      <c r="O18" s="530"/>
      <c r="P18" s="530"/>
      <c r="Q18" s="530"/>
      <c r="R18" s="531"/>
      <c r="S18" s="531"/>
      <c r="T18" s="531"/>
      <c r="U18" s="531"/>
      <c r="V18" s="532"/>
      <c r="W18" s="546"/>
      <c r="X18" s="547"/>
      <c r="Y18" s="547"/>
      <c r="Z18" s="547"/>
      <c r="AA18" s="547"/>
      <c r="AB18" s="557"/>
      <c r="AC18" s="429">
        <v>66</v>
      </c>
      <c r="AD18" s="430"/>
      <c r="AE18" s="430"/>
      <c r="AF18" s="430"/>
      <c r="AG18" s="533"/>
      <c r="AH18" s="429">
        <v>63.5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17556428</v>
      </c>
      <c r="BO18" s="466"/>
      <c r="BP18" s="466"/>
      <c r="BQ18" s="466"/>
      <c r="BR18" s="466"/>
      <c r="BS18" s="466"/>
      <c r="BT18" s="466"/>
      <c r="BU18" s="467"/>
      <c r="BV18" s="465">
        <v>17565037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195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46460347</v>
      </c>
      <c r="BO19" s="466"/>
      <c r="BP19" s="466"/>
      <c r="BQ19" s="466"/>
      <c r="BR19" s="466"/>
      <c r="BS19" s="466"/>
      <c r="BT19" s="466"/>
      <c r="BU19" s="467"/>
      <c r="BV19" s="465">
        <v>52585511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24152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39671569</v>
      </c>
      <c r="BO23" s="466"/>
      <c r="BP23" s="466"/>
      <c r="BQ23" s="466"/>
      <c r="BR23" s="466"/>
      <c r="BS23" s="466"/>
      <c r="BT23" s="466"/>
      <c r="BU23" s="467"/>
      <c r="BV23" s="465">
        <v>40085119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9320</v>
      </c>
      <c r="R24" s="442"/>
      <c r="S24" s="442"/>
      <c r="T24" s="442"/>
      <c r="U24" s="442"/>
      <c r="V24" s="443"/>
      <c r="W24" s="507"/>
      <c r="X24" s="498"/>
      <c r="Y24" s="499"/>
      <c r="Z24" s="438" t="s">
        <v>171</v>
      </c>
      <c r="AA24" s="439"/>
      <c r="AB24" s="439"/>
      <c r="AC24" s="439"/>
      <c r="AD24" s="439"/>
      <c r="AE24" s="439"/>
      <c r="AF24" s="439"/>
      <c r="AG24" s="440"/>
      <c r="AH24" s="441">
        <v>701</v>
      </c>
      <c r="AI24" s="442"/>
      <c r="AJ24" s="442"/>
      <c r="AK24" s="442"/>
      <c r="AL24" s="443"/>
      <c r="AM24" s="441">
        <v>2140854</v>
      </c>
      <c r="AN24" s="442"/>
      <c r="AO24" s="442"/>
      <c r="AP24" s="442"/>
      <c r="AQ24" s="442"/>
      <c r="AR24" s="443"/>
      <c r="AS24" s="441">
        <v>3054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30770738</v>
      </c>
      <c r="BO24" s="466"/>
      <c r="BP24" s="466"/>
      <c r="BQ24" s="466"/>
      <c r="BR24" s="466"/>
      <c r="BS24" s="466"/>
      <c r="BT24" s="466"/>
      <c r="BU24" s="467"/>
      <c r="BV24" s="465">
        <v>30691747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7580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43449281</v>
      </c>
      <c r="BO25" s="461"/>
      <c r="BP25" s="461"/>
      <c r="BQ25" s="461"/>
      <c r="BR25" s="461"/>
      <c r="BS25" s="461"/>
      <c r="BT25" s="461"/>
      <c r="BU25" s="462"/>
      <c r="BV25" s="460">
        <v>74356678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6360</v>
      </c>
      <c r="R26" s="442"/>
      <c r="S26" s="442"/>
      <c r="T26" s="442"/>
      <c r="U26" s="442"/>
      <c r="V26" s="443"/>
      <c r="W26" s="507"/>
      <c r="X26" s="498"/>
      <c r="Y26" s="499"/>
      <c r="Z26" s="438" t="s">
        <v>177</v>
      </c>
      <c r="AA26" s="520"/>
      <c r="AB26" s="520"/>
      <c r="AC26" s="520"/>
      <c r="AD26" s="520"/>
      <c r="AE26" s="520"/>
      <c r="AF26" s="520"/>
      <c r="AG26" s="521"/>
      <c r="AH26" s="441">
        <v>73</v>
      </c>
      <c r="AI26" s="442"/>
      <c r="AJ26" s="442"/>
      <c r="AK26" s="442"/>
      <c r="AL26" s="443"/>
      <c r="AM26" s="441">
        <v>238345</v>
      </c>
      <c r="AN26" s="442"/>
      <c r="AO26" s="442"/>
      <c r="AP26" s="442"/>
      <c r="AQ26" s="442"/>
      <c r="AR26" s="443"/>
      <c r="AS26" s="441">
        <v>3265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4660</v>
      </c>
      <c r="R27" s="442"/>
      <c r="S27" s="442"/>
      <c r="T27" s="442"/>
      <c r="U27" s="442"/>
      <c r="V27" s="443"/>
      <c r="W27" s="507"/>
      <c r="X27" s="498"/>
      <c r="Y27" s="499"/>
      <c r="Z27" s="438" t="s">
        <v>180</v>
      </c>
      <c r="AA27" s="439"/>
      <c r="AB27" s="439"/>
      <c r="AC27" s="439"/>
      <c r="AD27" s="439"/>
      <c r="AE27" s="439"/>
      <c r="AF27" s="439"/>
      <c r="AG27" s="440"/>
      <c r="AH27" s="441">
        <v>37</v>
      </c>
      <c r="AI27" s="442"/>
      <c r="AJ27" s="442"/>
      <c r="AK27" s="442"/>
      <c r="AL27" s="443"/>
      <c r="AM27" s="441">
        <v>114325</v>
      </c>
      <c r="AN27" s="442"/>
      <c r="AO27" s="442"/>
      <c r="AP27" s="442"/>
      <c r="AQ27" s="442"/>
      <c r="AR27" s="443"/>
      <c r="AS27" s="441">
        <v>3090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239933</v>
      </c>
      <c r="BO27" s="469"/>
      <c r="BP27" s="469"/>
      <c r="BQ27" s="469"/>
      <c r="BR27" s="469"/>
      <c r="BS27" s="469"/>
      <c r="BT27" s="469"/>
      <c r="BU27" s="470"/>
      <c r="BV27" s="468">
        <v>239931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3910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17011832</v>
      </c>
      <c r="BO28" s="461"/>
      <c r="BP28" s="461"/>
      <c r="BQ28" s="461"/>
      <c r="BR28" s="461"/>
      <c r="BS28" s="461"/>
      <c r="BT28" s="461"/>
      <c r="BU28" s="462"/>
      <c r="BV28" s="460">
        <v>15310154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22</v>
      </c>
      <c r="M29" s="442"/>
      <c r="N29" s="442"/>
      <c r="O29" s="442"/>
      <c r="P29" s="443"/>
      <c r="Q29" s="441">
        <v>3640</v>
      </c>
      <c r="R29" s="442"/>
      <c r="S29" s="442"/>
      <c r="T29" s="442"/>
      <c r="U29" s="442"/>
      <c r="V29" s="443"/>
      <c r="W29" s="508"/>
      <c r="X29" s="509"/>
      <c r="Y29" s="510"/>
      <c r="Z29" s="438" t="s">
        <v>186</v>
      </c>
      <c r="AA29" s="439"/>
      <c r="AB29" s="439"/>
      <c r="AC29" s="439"/>
      <c r="AD29" s="439"/>
      <c r="AE29" s="439"/>
      <c r="AF29" s="439"/>
      <c r="AG29" s="440"/>
      <c r="AH29" s="441">
        <v>738</v>
      </c>
      <c r="AI29" s="442"/>
      <c r="AJ29" s="442"/>
      <c r="AK29" s="442"/>
      <c r="AL29" s="443"/>
      <c r="AM29" s="441">
        <v>2255179</v>
      </c>
      <c r="AN29" s="442"/>
      <c r="AO29" s="442"/>
      <c r="AP29" s="442"/>
      <c r="AQ29" s="442"/>
      <c r="AR29" s="443"/>
      <c r="AS29" s="441">
        <v>3056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4214</v>
      </c>
      <c r="BO29" s="466"/>
      <c r="BP29" s="466"/>
      <c r="BQ29" s="466"/>
      <c r="BR29" s="466"/>
      <c r="BS29" s="466"/>
      <c r="BT29" s="466"/>
      <c r="BU29" s="467"/>
      <c r="BV29" s="465">
        <v>4213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49256752</v>
      </c>
      <c r="BO30" s="469"/>
      <c r="BP30" s="469"/>
      <c r="BQ30" s="469"/>
      <c r="BR30" s="469"/>
      <c r="BS30" s="469"/>
      <c r="BT30" s="469"/>
      <c r="BU30" s="470"/>
      <c r="BV30" s="468">
        <v>67621905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魚市場特別会計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宮城県市町村職員退職手当組合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気仙沼産業センター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ガス事業会計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IF('各会計、関係団体の財政状況及び健全化判断比率'!B35="","",'各会計、関係団体の財政状況及び健全化判断比率'!B35)</f>
        <v>唐桑半島ビジターセンター事業特別会計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宮城県市町村非常勤消防団員補償報償組合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本吉町産業振興公社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IF('各会計、関係団体の財政状況及び健全化判断比率'!B36="","",'各会計、関係団体の財政状況及び健全化判断比率'!B36)</f>
        <v>公共下水道特別会計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気仙沼・本吉地域広域行政事務組合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IF('各会計、関係団体の財政状況及び健全化判断比率'!B37="","",'各会計、関係団体の財政状況及び健全化判断比率'!B37)</f>
        <v>集落排水特別会計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宮城県市町村自治振興センター</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IF('各会計、関係団体の財政状況及び健全化判断比率'!B38="","",'各会計、関係団体の財政状況及び健全化判断比率'!B38)</f>
        <v>簡易水道特別会計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宮城県後期高齢者医療広域連合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宮城県後期高齢者医療事業会計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jPUBnydg5EdbvvC+ajmsvRawkQ7jkSIDTnEhkNZc8Twun8ky0uqfO+8fm+O9TUoWLSXQmrTGpyRcZXlMgkWpQ==" saltValue="iTaSCeOuEtogeD3JlXkO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561</v>
      </c>
      <c r="D34" s="1244"/>
      <c r="E34" s="1245"/>
      <c r="F34" s="32">
        <v>58.12</v>
      </c>
      <c r="G34" s="33">
        <v>77.05</v>
      </c>
      <c r="H34" s="33">
        <v>32.049999999999997</v>
      </c>
      <c r="I34" s="33">
        <v>29.3</v>
      </c>
      <c r="J34" s="34">
        <v>32.19</v>
      </c>
      <c r="K34" s="22"/>
      <c r="L34" s="22"/>
      <c r="M34" s="22"/>
      <c r="N34" s="22"/>
      <c r="O34" s="22"/>
      <c r="P34" s="22"/>
    </row>
    <row r="35" spans="1:16" ht="39" customHeight="1" x14ac:dyDescent="0.15">
      <c r="A35" s="22"/>
      <c r="B35" s="35"/>
      <c r="C35" s="1238" t="s">
        <v>562</v>
      </c>
      <c r="D35" s="1239"/>
      <c r="E35" s="1240"/>
      <c r="F35" s="36">
        <v>9.9499999999999993</v>
      </c>
      <c r="G35" s="37">
        <v>9.27</v>
      </c>
      <c r="H35" s="37">
        <v>8.6</v>
      </c>
      <c r="I35" s="37">
        <v>7.16</v>
      </c>
      <c r="J35" s="38">
        <v>6.75</v>
      </c>
      <c r="K35" s="22"/>
      <c r="L35" s="22"/>
      <c r="M35" s="22"/>
      <c r="N35" s="22"/>
      <c r="O35" s="22"/>
      <c r="P35" s="22"/>
    </row>
    <row r="36" spans="1:16" ht="39" customHeight="1" x14ac:dyDescent="0.15">
      <c r="A36" s="22"/>
      <c r="B36" s="35"/>
      <c r="C36" s="1238" t="s">
        <v>563</v>
      </c>
      <c r="D36" s="1239"/>
      <c r="E36" s="1240"/>
      <c r="F36" s="36">
        <v>8.5500000000000007</v>
      </c>
      <c r="G36" s="37">
        <v>8.9</v>
      </c>
      <c r="H36" s="37">
        <v>8.31</v>
      </c>
      <c r="I36" s="37">
        <v>3.59</v>
      </c>
      <c r="J36" s="38">
        <v>3.6</v>
      </c>
      <c r="K36" s="22"/>
      <c r="L36" s="22"/>
      <c r="M36" s="22"/>
      <c r="N36" s="22"/>
      <c r="O36" s="22"/>
      <c r="P36" s="22"/>
    </row>
    <row r="37" spans="1:16" ht="39" customHeight="1" x14ac:dyDescent="0.15">
      <c r="A37" s="22"/>
      <c r="B37" s="35"/>
      <c r="C37" s="1238" t="s">
        <v>564</v>
      </c>
      <c r="D37" s="1239"/>
      <c r="E37" s="1240"/>
      <c r="F37" s="36">
        <v>1.95</v>
      </c>
      <c r="G37" s="37">
        <v>1.37</v>
      </c>
      <c r="H37" s="37">
        <v>2.35</v>
      </c>
      <c r="I37" s="37">
        <v>2.2200000000000002</v>
      </c>
      <c r="J37" s="38">
        <v>1.37</v>
      </c>
      <c r="K37" s="22"/>
      <c r="L37" s="22"/>
      <c r="M37" s="22"/>
      <c r="N37" s="22"/>
      <c r="O37" s="22"/>
      <c r="P37" s="22"/>
    </row>
    <row r="38" spans="1:16" ht="39" customHeight="1" x14ac:dyDescent="0.15">
      <c r="A38" s="22"/>
      <c r="B38" s="35"/>
      <c r="C38" s="1238" t="s">
        <v>565</v>
      </c>
      <c r="D38" s="1239"/>
      <c r="E38" s="1240"/>
      <c r="F38" s="36">
        <v>0.84</v>
      </c>
      <c r="G38" s="37">
        <v>0.67</v>
      </c>
      <c r="H38" s="37">
        <v>0.64</v>
      </c>
      <c r="I38" s="37">
        <v>0.52</v>
      </c>
      <c r="J38" s="38">
        <v>0.76</v>
      </c>
      <c r="K38" s="22"/>
      <c r="L38" s="22"/>
      <c r="M38" s="22"/>
      <c r="N38" s="22"/>
      <c r="O38" s="22"/>
      <c r="P38" s="22"/>
    </row>
    <row r="39" spans="1:16" ht="39" customHeight="1" x14ac:dyDescent="0.15">
      <c r="A39" s="22"/>
      <c r="B39" s="35"/>
      <c r="C39" s="1238" t="s">
        <v>566</v>
      </c>
      <c r="D39" s="1239"/>
      <c r="E39" s="1240"/>
      <c r="F39" s="36">
        <v>1.22</v>
      </c>
      <c r="G39" s="37">
        <v>2.44</v>
      </c>
      <c r="H39" s="37">
        <v>1.8</v>
      </c>
      <c r="I39" s="37">
        <v>0.31</v>
      </c>
      <c r="J39" s="38">
        <v>0.7</v>
      </c>
      <c r="K39" s="22"/>
      <c r="L39" s="22"/>
      <c r="M39" s="22"/>
      <c r="N39" s="22"/>
      <c r="O39" s="22"/>
      <c r="P39" s="22"/>
    </row>
    <row r="40" spans="1:16" ht="39" customHeight="1" x14ac:dyDescent="0.15">
      <c r="A40" s="22"/>
      <c r="B40" s="35"/>
      <c r="C40" s="1238" t="s">
        <v>567</v>
      </c>
      <c r="D40" s="1239"/>
      <c r="E40" s="1240"/>
      <c r="F40" s="36">
        <v>0.01</v>
      </c>
      <c r="G40" s="37">
        <v>0.01</v>
      </c>
      <c r="H40" s="37">
        <v>0.01</v>
      </c>
      <c r="I40" s="37">
        <v>0</v>
      </c>
      <c r="J40" s="38">
        <v>0.03</v>
      </c>
      <c r="K40" s="22"/>
      <c r="L40" s="22"/>
      <c r="M40" s="22"/>
      <c r="N40" s="22"/>
      <c r="O40" s="22"/>
      <c r="P40" s="22"/>
    </row>
    <row r="41" spans="1:16" ht="39" customHeight="1" x14ac:dyDescent="0.15">
      <c r="A41" s="22"/>
      <c r="B41" s="35"/>
      <c r="C41" s="1238" t="s">
        <v>568</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569</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570</v>
      </c>
      <c r="D43" s="1242"/>
      <c r="E43" s="1243"/>
      <c r="F43" s="41">
        <v>0.01</v>
      </c>
      <c r="G43" s="42">
        <v>0.01</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F0iUhpPkplKdoR6AKCgZtCjPNpaULf7QbqItYhlqzlg9WAyMm4sIMyU5wtx0ByLzjjvlZqXBBqWCSaXffAGCA==" saltValue="heOetwPRiXxwYiHH5bL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3231</v>
      </c>
      <c r="L45" s="60">
        <v>3237</v>
      </c>
      <c r="M45" s="60">
        <v>3035</v>
      </c>
      <c r="N45" s="60">
        <v>3143</v>
      </c>
      <c r="O45" s="61">
        <v>3121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15</v>
      </c>
      <c r="F48" s="1248"/>
      <c r="G48" s="1248"/>
      <c r="H48" s="1248"/>
      <c r="I48" s="1248"/>
      <c r="J48" s="1249"/>
      <c r="K48" s="63">
        <v>1362</v>
      </c>
      <c r="L48" s="64">
        <v>1551</v>
      </c>
      <c r="M48" s="64">
        <v>1551</v>
      </c>
      <c r="N48" s="64">
        <v>1317</v>
      </c>
      <c r="O48" s="65">
        <v>1389</v>
      </c>
      <c r="P48" s="48"/>
      <c r="Q48" s="48"/>
      <c r="R48" s="48"/>
      <c r="S48" s="48"/>
      <c r="T48" s="48"/>
      <c r="U48" s="48"/>
    </row>
    <row r="49" spans="1:21" ht="30.75" customHeight="1" x14ac:dyDescent="0.15">
      <c r="A49" s="48"/>
      <c r="B49" s="1266"/>
      <c r="C49" s="1267"/>
      <c r="D49" s="62"/>
      <c r="E49" s="1248" t="s">
        <v>16</v>
      </c>
      <c r="F49" s="1248"/>
      <c r="G49" s="1248"/>
      <c r="H49" s="1248"/>
      <c r="I49" s="1248"/>
      <c r="J49" s="1249"/>
      <c r="K49" s="63">
        <v>35</v>
      </c>
      <c r="L49" s="64">
        <v>30</v>
      </c>
      <c r="M49" s="64">
        <v>33</v>
      </c>
      <c r="N49" s="64">
        <v>62</v>
      </c>
      <c r="O49" s="65">
        <v>63</v>
      </c>
      <c r="P49" s="48"/>
      <c r="Q49" s="48"/>
      <c r="R49" s="48"/>
      <c r="S49" s="48"/>
      <c r="T49" s="48"/>
      <c r="U49" s="48"/>
    </row>
    <row r="50" spans="1:21" ht="30.75" customHeight="1" x14ac:dyDescent="0.15">
      <c r="A50" s="48"/>
      <c r="B50" s="1266"/>
      <c r="C50" s="1267"/>
      <c r="D50" s="62"/>
      <c r="E50" s="1248" t="s">
        <v>17</v>
      </c>
      <c r="F50" s="1248"/>
      <c r="G50" s="1248"/>
      <c r="H50" s="1248"/>
      <c r="I50" s="1248"/>
      <c r="J50" s="1249"/>
      <c r="K50" s="63">
        <v>17</v>
      </c>
      <c r="L50" s="64">
        <v>17</v>
      </c>
      <c r="M50" s="64">
        <v>16</v>
      </c>
      <c r="N50" s="64">
        <v>34</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512</v>
      </c>
      <c r="L51" s="64" t="s">
        <v>512</v>
      </c>
      <c r="M51" s="64" t="s">
        <v>512</v>
      </c>
      <c r="N51" s="64" t="s">
        <v>512</v>
      </c>
      <c r="O51" s="65" t="s">
        <v>512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2770</v>
      </c>
      <c r="L52" s="64">
        <v>2752</v>
      </c>
      <c r="M52" s="64">
        <v>2787</v>
      </c>
      <c r="N52" s="64">
        <v>3035</v>
      </c>
      <c r="O52" s="65">
        <v>3080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1875</v>
      </c>
      <c r="L53" s="69">
        <v>2083</v>
      </c>
      <c r="M53" s="69">
        <v>1848</v>
      </c>
      <c r="N53" s="69">
        <v>1521</v>
      </c>
      <c r="O53" s="70">
        <v>1493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x14ac:dyDescent="0.2">
      <c r="B58" s="1256"/>
      <c r="C58" s="1257"/>
      <c r="D58" s="1261" t="s">
        <v>27</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1neEarOQa3O3pxH/DU0nsXAjEAIvHCwScL7tXw85v8bFgXW3irQyXiNrHSjtmlh1z11VLY8wrINZeL1ahwhw==" saltValue="tpYii1DnSudZ3JwWAd0z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4" t="s">
        <v>30</v>
      </c>
      <c r="C41" s="1285"/>
      <c r="D41" s="101"/>
      <c r="E41" s="1286" t="s">
        <v>31</v>
      </c>
      <c r="F41" s="1286"/>
      <c r="G41" s="1286"/>
      <c r="H41" s="1287"/>
      <c r="I41" s="102">
        <v>31561</v>
      </c>
      <c r="J41" s="103">
        <v>33619</v>
      </c>
      <c r="K41" s="103">
        <v>39086</v>
      </c>
      <c r="L41" s="103">
        <v>40107</v>
      </c>
      <c r="M41" s="104">
        <v>39672</v>
      </c>
    </row>
    <row r="42" spans="2:13" ht="27.75" customHeight="1" x14ac:dyDescent="0.15">
      <c r="B42" s="1274"/>
      <c r="C42" s="1275"/>
      <c r="D42" s="105"/>
      <c r="E42" s="1278" t="s">
        <v>32</v>
      </c>
      <c r="F42" s="1278"/>
      <c r="G42" s="1278"/>
      <c r="H42" s="1279"/>
      <c r="I42" s="106">
        <v>226</v>
      </c>
      <c r="J42" s="107">
        <v>190</v>
      </c>
      <c r="K42" s="107">
        <v>154</v>
      </c>
      <c r="L42" s="107">
        <v>100</v>
      </c>
      <c r="M42" s="108">
        <v>80</v>
      </c>
    </row>
    <row r="43" spans="2:13" ht="27.75" customHeight="1" x14ac:dyDescent="0.15">
      <c r="B43" s="1274"/>
      <c r="C43" s="1275"/>
      <c r="D43" s="105"/>
      <c r="E43" s="1278" t="s">
        <v>33</v>
      </c>
      <c r="F43" s="1278"/>
      <c r="G43" s="1278"/>
      <c r="H43" s="1279"/>
      <c r="I43" s="106">
        <v>13605</v>
      </c>
      <c r="J43" s="107">
        <v>13870</v>
      </c>
      <c r="K43" s="107">
        <v>15477</v>
      </c>
      <c r="L43" s="107">
        <v>15534</v>
      </c>
      <c r="M43" s="108">
        <v>14184</v>
      </c>
    </row>
    <row r="44" spans="2:13" ht="27.75" customHeight="1" x14ac:dyDescent="0.15">
      <c r="B44" s="1274"/>
      <c r="C44" s="1275"/>
      <c r="D44" s="105"/>
      <c r="E44" s="1278" t="s">
        <v>34</v>
      </c>
      <c r="F44" s="1278"/>
      <c r="G44" s="1278"/>
      <c r="H44" s="1279"/>
      <c r="I44" s="106">
        <v>225</v>
      </c>
      <c r="J44" s="107">
        <v>278</v>
      </c>
      <c r="K44" s="107">
        <v>280</v>
      </c>
      <c r="L44" s="107">
        <v>253</v>
      </c>
      <c r="M44" s="108">
        <v>256</v>
      </c>
    </row>
    <row r="45" spans="2:13" ht="27.75" customHeight="1" x14ac:dyDescent="0.15">
      <c r="B45" s="1274"/>
      <c r="C45" s="1275"/>
      <c r="D45" s="105"/>
      <c r="E45" s="1278" t="s">
        <v>35</v>
      </c>
      <c r="F45" s="1278"/>
      <c r="G45" s="1278"/>
      <c r="H45" s="1279"/>
      <c r="I45" s="106">
        <v>5475</v>
      </c>
      <c r="J45" s="107">
        <v>5108</v>
      </c>
      <c r="K45" s="107">
        <v>4843</v>
      </c>
      <c r="L45" s="107">
        <v>4780</v>
      </c>
      <c r="M45" s="108">
        <v>4587</v>
      </c>
    </row>
    <row r="46" spans="2:13" ht="27.75" customHeight="1" x14ac:dyDescent="0.15">
      <c r="B46" s="1274"/>
      <c r="C46" s="1275"/>
      <c r="D46" s="109"/>
      <c r="E46" s="1278" t="s">
        <v>36</v>
      </c>
      <c r="F46" s="1278"/>
      <c r="G46" s="1278"/>
      <c r="H46" s="1279"/>
      <c r="I46" s="106">
        <v>29</v>
      </c>
      <c r="J46" s="107">
        <v>5</v>
      </c>
      <c r="K46" s="107">
        <v>15</v>
      </c>
      <c r="L46" s="107">
        <v>17</v>
      </c>
      <c r="M46" s="108">
        <v>19</v>
      </c>
    </row>
    <row r="47" spans="2:13" ht="27.75" customHeight="1" x14ac:dyDescent="0.15">
      <c r="B47" s="1274"/>
      <c r="C47" s="1275"/>
      <c r="D47" s="110"/>
      <c r="E47" s="1288" t="s">
        <v>37</v>
      </c>
      <c r="F47" s="1289"/>
      <c r="G47" s="1289"/>
      <c r="H47" s="1290"/>
      <c r="I47" s="106" t="s">
        <v>512</v>
      </c>
      <c r="J47" s="107" t="s">
        <v>512</v>
      </c>
      <c r="K47" s="107" t="s">
        <v>512</v>
      </c>
      <c r="L47" s="107" t="s">
        <v>512</v>
      </c>
      <c r="M47" s="108" t="s">
        <v>512</v>
      </c>
    </row>
    <row r="48" spans="2:13" ht="27.75" customHeight="1" x14ac:dyDescent="0.15">
      <c r="B48" s="1274"/>
      <c r="C48" s="1275"/>
      <c r="D48" s="105"/>
      <c r="E48" s="1278" t="s">
        <v>38</v>
      </c>
      <c r="F48" s="1278"/>
      <c r="G48" s="1278"/>
      <c r="H48" s="1279"/>
      <c r="I48" s="106" t="s">
        <v>512</v>
      </c>
      <c r="J48" s="107" t="s">
        <v>512</v>
      </c>
      <c r="K48" s="107" t="s">
        <v>512</v>
      </c>
      <c r="L48" s="107" t="s">
        <v>512</v>
      </c>
      <c r="M48" s="108" t="s">
        <v>512</v>
      </c>
    </row>
    <row r="49" spans="2:13" ht="27.75" customHeight="1" x14ac:dyDescent="0.15">
      <c r="B49" s="1276"/>
      <c r="C49" s="1277"/>
      <c r="D49" s="105"/>
      <c r="E49" s="1278" t="s">
        <v>39</v>
      </c>
      <c r="F49" s="1278"/>
      <c r="G49" s="1278"/>
      <c r="H49" s="1279"/>
      <c r="I49" s="106" t="s">
        <v>512</v>
      </c>
      <c r="J49" s="107" t="s">
        <v>512</v>
      </c>
      <c r="K49" s="107" t="s">
        <v>512</v>
      </c>
      <c r="L49" s="107" t="s">
        <v>512</v>
      </c>
      <c r="M49" s="108" t="s">
        <v>512</v>
      </c>
    </row>
    <row r="50" spans="2:13" ht="27.75" customHeight="1" x14ac:dyDescent="0.15">
      <c r="B50" s="1272" t="s">
        <v>40</v>
      </c>
      <c r="C50" s="1273"/>
      <c r="D50" s="111"/>
      <c r="E50" s="1278" t="s">
        <v>41</v>
      </c>
      <c r="F50" s="1278"/>
      <c r="G50" s="1278"/>
      <c r="H50" s="1279"/>
      <c r="I50" s="106">
        <v>16988</v>
      </c>
      <c r="J50" s="107">
        <v>19395</v>
      </c>
      <c r="K50" s="107">
        <v>24438</v>
      </c>
      <c r="L50" s="107">
        <v>22148</v>
      </c>
      <c r="M50" s="108">
        <v>26349</v>
      </c>
    </row>
    <row r="51" spans="2:13" ht="27.75" customHeight="1" x14ac:dyDescent="0.15">
      <c r="B51" s="1274"/>
      <c r="C51" s="1275"/>
      <c r="D51" s="105"/>
      <c r="E51" s="1278" t="s">
        <v>42</v>
      </c>
      <c r="F51" s="1278"/>
      <c r="G51" s="1278"/>
      <c r="H51" s="1279"/>
      <c r="I51" s="106">
        <v>3134</v>
      </c>
      <c r="J51" s="107">
        <v>4417</v>
      </c>
      <c r="K51" s="107">
        <v>7778</v>
      </c>
      <c r="L51" s="107">
        <v>10705</v>
      </c>
      <c r="M51" s="108">
        <v>11476</v>
      </c>
    </row>
    <row r="52" spans="2:13" ht="27.75" customHeight="1" x14ac:dyDescent="0.15">
      <c r="B52" s="1276"/>
      <c r="C52" s="1277"/>
      <c r="D52" s="105"/>
      <c r="E52" s="1278" t="s">
        <v>43</v>
      </c>
      <c r="F52" s="1278"/>
      <c r="G52" s="1278"/>
      <c r="H52" s="1279"/>
      <c r="I52" s="106">
        <v>28737</v>
      </c>
      <c r="J52" s="107">
        <v>27852</v>
      </c>
      <c r="K52" s="107">
        <v>27674</v>
      </c>
      <c r="L52" s="107">
        <v>26709</v>
      </c>
      <c r="M52" s="108">
        <v>26857</v>
      </c>
    </row>
    <row r="53" spans="2:13" ht="27.75" customHeight="1" thickBot="1" x14ac:dyDescent="0.2">
      <c r="B53" s="1280" t="s">
        <v>44</v>
      </c>
      <c r="C53" s="1281"/>
      <c r="D53" s="112"/>
      <c r="E53" s="1282" t="s">
        <v>45</v>
      </c>
      <c r="F53" s="1282"/>
      <c r="G53" s="1282"/>
      <c r="H53" s="1283"/>
      <c r="I53" s="113">
        <v>2262</v>
      </c>
      <c r="J53" s="114">
        <v>1406</v>
      </c>
      <c r="K53" s="114">
        <v>-35</v>
      </c>
      <c r="L53" s="114">
        <v>1229</v>
      </c>
      <c r="M53" s="115">
        <v>-5885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4khaHUy3OmxLjKlDFKUqAi7LAmUqbHmdOr94n63DZLu+4Y9RNa4/sWmwElhQAKa7L3LLLW9IZlql2DouPNhcA==" saltValue="ojeiSoVEcfqxYVFQm4m1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18908</v>
      </c>
      <c r="G55" s="127">
        <v>15310</v>
      </c>
      <c r="H55" s="128">
        <v>17012</v>
      </c>
    </row>
    <row r="56" spans="2:8" ht="52.5" customHeight="1" x14ac:dyDescent="0.15">
      <c r="B56" s="129"/>
      <c r="C56" s="1301" t="s">
        <v>49</v>
      </c>
      <c r="D56" s="1301"/>
      <c r="E56" s="1302"/>
      <c r="F56" s="130">
        <v>4</v>
      </c>
      <c r="G56" s="130">
        <v>4</v>
      </c>
      <c r="H56" s="131">
        <v>4</v>
      </c>
    </row>
    <row r="57" spans="2:8" ht="53.25" customHeight="1" x14ac:dyDescent="0.15">
      <c r="B57" s="129"/>
      <c r="C57" s="1303" t="s">
        <v>50</v>
      </c>
      <c r="D57" s="1303"/>
      <c r="E57" s="1304"/>
      <c r="F57" s="132">
        <v>79583</v>
      </c>
      <c r="G57" s="132">
        <v>67622</v>
      </c>
      <c r="H57" s="133">
        <v>49257</v>
      </c>
    </row>
    <row r="58" spans="2:8" ht="45.75" customHeight="1" x14ac:dyDescent="0.15">
      <c r="B58" s="134"/>
      <c r="C58" s="1291" t="s">
        <v>598</v>
      </c>
      <c r="D58" s="1292"/>
      <c r="E58" s="1293"/>
      <c r="F58" s="135">
        <v>68109</v>
      </c>
      <c r="G58" s="135">
        <v>56698</v>
      </c>
      <c r="H58" s="136">
        <v>38042</v>
      </c>
    </row>
    <row r="59" spans="2:8" ht="45.75" customHeight="1" x14ac:dyDescent="0.15">
      <c r="B59" s="134"/>
      <c r="C59" s="1291" t="s">
        <v>602</v>
      </c>
      <c r="D59" s="1292"/>
      <c r="E59" s="1293"/>
      <c r="F59" s="135">
        <v>2198</v>
      </c>
      <c r="G59" s="135">
        <v>3653</v>
      </c>
      <c r="H59" s="136">
        <v>6293</v>
      </c>
    </row>
    <row r="60" spans="2:8" ht="45.75" customHeight="1" x14ac:dyDescent="0.15">
      <c r="B60" s="134"/>
      <c r="C60" s="1291" t="s">
        <v>601</v>
      </c>
      <c r="D60" s="1292"/>
      <c r="E60" s="1293"/>
      <c r="F60" s="135">
        <v>6411</v>
      </c>
      <c r="G60" s="135">
        <v>4794</v>
      </c>
      <c r="H60" s="136">
        <v>2431</v>
      </c>
    </row>
    <row r="61" spans="2:8" ht="45.75" customHeight="1" x14ac:dyDescent="0.15">
      <c r="B61" s="134"/>
      <c r="C61" s="1291" t="s">
        <v>599</v>
      </c>
      <c r="D61" s="1292"/>
      <c r="E61" s="1293"/>
      <c r="F61" s="135">
        <v>1561</v>
      </c>
      <c r="G61" s="135">
        <v>1561</v>
      </c>
      <c r="H61" s="136">
        <v>1561</v>
      </c>
    </row>
    <row r="62" spans="2:8" ht="45.75" customHeight="1" thickBot="1" x14ac:dyDescent="0.2">
      <c r="B62" s="137"/>
      <c r="C62" s="1294" t="s">
        <v>600</v>
      </c>
      <c r="D62" s="1295"/>
      <c r="E62" s="1296"/>
      <c r="F62" s="138">
        <v>351</v>
      </c>
      <c r="G62" s="138">
        <v>451</v>
      </c>
      <c r="H62" s="139">
        <v>551</v>
      </c>
    </row>
    <row r="63" spans="2:8" ht="52.5" customHeight="1" thickBot="1" x14ac:dyDescent="0.2">
      <c r="B63" s="140"/>
      <c r="C63" s="1297" t="s">
        <v>51</v>
      </c>
      <c r="D63" s="1297"/>
      <c r="E63" s="1298"/>
      <c r="F63" s="141">
        <v>98495</v>
      </c>
      <c r="G63" s="141">
        <v>82936</v>
      </c>
      <c r="H63" s="142">
        <v>66273</v>
      </c>
    </row>
    <row r="64" spans="2:8" ht="15" customHeight="1" x14ac:dyDescent="0.15"/>
    <row r="65" ht="0" hidden="1" customHeight="1" x14ac:dyDescent="0.15"/>
    <row r="66" ht="0" hidden="1" customHeight="1" x14ac:dyDescent="0.15"/>
  </sheetData>
  <sheetProtection algorithmName="SHA-512" hashValue="1f7H5OdE/6YNAWirfs5ewgtQr64+1tBognOmmQB3PYFYispGPnpFbNRT4qbVMX194dF0114kZ4mZ3sowLUcKUQ==" saltValue="dX11Vuz9+DocPXvfeVMp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553</v>
      </c>
      <c r="BQ50" s="1309"/>
      <c r="BR50" s="1309"/>
      <c r="BS50" s="1309"/>
      <c r="BT50" s="1309"/>
      <c r="BU50" s="1309"/>
      <c r="BV50" s="1309"/>
      <c r="BW50" s="1309"/>
      <c r="BX50" s="1309" t="s">
        <v>554</v>
      </c>
      <c r="BY50" s="1309"/>
      <c r="BZ50" s="1309"/>
      <c r="CA50" s="1309"/>
      <c r="CB50" s="1309"/>
      <c r="CC50" s="1309"/>
      <c r="CD50" s="1309"/>
      <c r="CE50" s="1309"/>
      <c r="CF50" s="1309" t="s">
        <v>555</v>
      </c>
      <c r="CG50" s="1309"/>
      <c r="CH50" s="1309"/>
      <c r="CI50" s="1309"/>
      <c r="CJ50" s="1309"/>
      <c r="CK50" s="1309"/>
      <c r="CL50" s="1309"/>
      <c r="CM50" s="1309"/>
      <c r="CN50" s="1309" t="s">
        <v>556</v>
      </c>
      <c r="CO50" s="1309"/>
      <c r="CP50" s="1309"/>
      <c r="CQ50" s="1309"/>
      <c r="CR50" s="1309"/>
      <c r="CS50" s="1309"/>
      <c r="CT50" s="1309"/>
      <c r="CU50" s="1309"/>
      <c r="CV50" s="1309" t="s">
        <v>557</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617</v>
      </c>
      <c r="AO55" s="1309"/>
      <c r="AP55" s="1309"/>
      <c r="AQ55" s="1309"/>
      <c r="AR55" s="1309"/>
      <c r="AS55" s="1309"/>
      <c r="AT55" s="1309"/>
      <c r="AU55" s="1309"/>
      <c r="AV55" s="1309"/>
      <c r="AW55" s="1309"/>
      <c r="AX55" s="1309"/>
      <c r="AY55" s="1309"/>
      <c r="AZ55" s="1309"/>
      <c r="BA55" s="1309"/>
      <c r="BB55" s="1312" t="s">
        <v>615</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616</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553</v>
      </c>
      <c r="BQ72" s="1309"/>
      <c r="BR72" s="1309"/>
      <c r="BS72" s="1309"/>
      <c r="BT72" s="1309"/>
      <c r="BU72" s="1309"/>
      <c r="BV72" s="1309"/>
      <c r="BW72" s="1309"/>
      <c r="BX72" s="1309" t="s">
        <v>554</v>
      </c>
      <c r="BY72" s="1309"/>
      <c r="BZ72" s="1309"/>
      <c r="CA72" s="1309"/>
      <c r="CB72" s="1309"/>
      <c r="CC72" s="1309"/>
      <c r="CD72" s="1309"/>
      <c r="CE72" s="1309"/>
      <c r="CF72" s="1309" t="s">
        <v>555</v>
      </c>
      <c r="CG72" s="1309"/>
      <c r="CH72" s="1309"/>
      <c r="CI72" s="1309"/>
      <c r="CJ72" s="1309"/>
      <c r="CK72" s="1309"/>
      <c r="CL72" s="1309"/>
      <c r="CM72" s="1309"/>
      <c r="CN72" s="1309" t="s">
        <v>556</v>
      </c>
      <c r="CO72" s="1309"/>
      <c r="CP72" s="1309"/>
      <c r="CQ72" s="1309"/>
      <c r="CR72" s="1309"/>
      <c r="CS72" s="1309"/>
      <c r="CT72" s="1309"/>
      <c r="CU72" s="1309"/>
      <c r="CV72" s="1309" t="s">
        <v>557</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11">
        <v>14.2</v>
      </c>
      <c r="BQ73" s="1311"/>
      <c r="BR73" s="1311"/>
      <c r="BS73" s="1311"/>
      <c r="BT73" s="1311"/>
      <c r="BU73" s="1311"/>
      <c r="BV73" s="1311"/>
      <c r="BW73" s="1311"/>
      <c r="BX73" s="1311">
        <v>8.6999999999999993</v>
      </c>
      <c r="BY73" s="1311"/>
      <c r="BZ73" s="1311"/>
      <c r="CA73" s="1311"/>
      <c r="CB73" s="1311"/>
      <c r="CC73" s="1311"/>
      <c r="CD73" s="1311"/>
      <c r="CE73" s="1311"/>
      <c r="CF73" s="1311"/>
      <c r="CG73" s="1311"/>
      <c r="CH73" s="1311"/>
      <c r="CI73" s="1311"/>
      <c r="CJ73" s="1311"/>
      <c r="CK73" s="1311"/>
      <c r="CL73" s="1311"/>
      <c r="CM73" s="1311"/>
      <c r="CN73" s="1311">
        <v>7.9</v>
      </c>
      <c r="CO73" s="1311"/>
      <c r="CP73" s="1311"/>
      <c r="CQ73" s="1311"/>
      <c r="CR73" s="1311"/>
      <c r="CS73" s="1311"/>
      <c r="CT73" s="1311"/>
      <c r="CU73" s="1311"/>
      <c r="CV73" s="1311"/>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11">
        <v>13.3</v>
      </c>
      <c r="BQ75" s="1311"/>
      <c r="BR75" s="1311"/>
      <c r="BS75" s="1311"/>
      <c r="BT75" s="1311"/>
      <c r="BU75" s="1311"/>
      <c r="BV75" s="1311"/>
      <c r="BW75" s="1311"/>
      <c r="BX75" s="1311">
        <v>12.5</v>
      </c>
      <c r="BY75" s="1311"/>
      <c r="BZ75" s="1311"/>
      <c r="CA75" s="1311"/>
      <c r="CB75" s="1311"/>
      <c r="CC75" s="1311"/>
      <c r="CD75" s="1311"/>
      <c r="CE75" s="1311"/>
      <c r="CF75" s="1311">
        <v>12.1</v>
      </c>
      <c r="CG75" s="1311"/>
      <c r="CH75" s="1311"/>
      <c r="CI75" s="1311"/>
      <c r="CJ75" s="1311"/>
      <c r="CK75" s="1311"/>
      <c r="CL75" s="1311"/>
      <c r="CM75" s="1311"/>
      <c r="CN75" s="1311">
        <v>11.4</v>
      </c>
      <c r="CO75" s="1311"/>
      <c r="CP75" s="1311"/>
      <c r="CQ75" s="1311"/>
      <c r="CR75" s="1311"/>
      <c r="CS75" s="1311"/>
      <c r="CT75" s="1311"/>
      <c r="CU75" s="1311"/>
      <c r="CV75" s="1311">
        <v>10.3</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617</v>
      </c>
      <c r="AO77" s="1309"/>
      <c r="AP77" s="1309"/>
      <c r="AQ77" s="1309"/>
      <c r="AR77" s="1309"/>
      <c r="AS77" s="1309"/>
      <c r="AT77" s="1309"/>
      <c r="AU77" s="1309"/>
      <c r="AV77" s="1309"/>
      <c r="AW77" s="1309"/>
      <c r="AX77" s="1309"/>
      <c r="AY77" s="1309"/>
      <c r="AZ77" s="1309"/>
      <c r="BA77" s="1309"/>
      <c r="BB77" s="1312" t="s">
        <v>615</v>
      </c>
      <c r="BC77" s="1312"/>
      <c r="BD77" s="1312"/>
      <c r="BE77" s="1312"/>
      <c r="BF77" s="1312"/>
      <c r="BG77" s="1312"/>
      <c r="BH77" s="1312"/>
      <c r="BI77" s="1312"/>
      <c r="BJ77" s="1312"/>
      <c r="BK77" s="1312"/>
      <c r="BL77" s="1312"/>
      <c r="BM77" s="1312"/>
      <c r="BN77" s="1312"/>
      <c r="BO77" s="1312"/>
      <c r="BP77" s="1311">
        <v>45.9</v>
      </c>
      <c r="BQ77" s="1311"/>
      <c r="BR77" s="1311"/>
      <c r="BS77" s="1311"/>
      <c r="BT77" s="1311"/>
      <c r="BU77" s="1311"/>
      <c r="BV77" s="1311"/>
      <c r="BW77" s="1311"/>
      <c r="BX77" s="1311">
        <v>39</v>
      </c>
      <c r="BY77" s="1311"/>
      <c r="BZ77" s="1311"/>
      <c r="CA77" s="1311"/>
      <c r="CB77" s="1311"/>
      <c r="CC77" s="1311"/>
      <c r="CD77" s="1311"/>
      <c r="CE77" s="1311"/>
      <c r="CF77" s="1311">
        <v>33.1</v>
      </c>
      <c r="CG77" s="1311"/>
      <c r="CH77" s="1311"/>
      <c r="CI77" s="1311"/>
      <c r="CJ77" s="1311"/>
      <c r="CK77" s="1311"/>
      <c r="CL77" s="1311"/>
      <c r="CM77" s="1311"/>
      <c r="CN77" s="1311">
        <v>31.3</v>
      </c>
      <c r="CO77" s="1311"/>
      <c r="CP77" s="1311"/>
      <c r="CQ77" s="1311"/>
      <c r="CR77" s="1311"/>
      <c r="CS77" s="1311"/>
      <c r="CT77" s="1311"/>
      <c r="CU77" s="1311"/>
      <c r="CV77" s="1311">
        <v>25.3</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619</v>
      </c>
      <c r="BC79" s="1312"/>
      <c r="BD79" s="1312"/>
      <c r="BE79" s="1312"/>
      <c r="BF79" s="1312"/>
      <c r="BG79" s="1312"/>
      <c r="BH79" s="1312"/>
      <c r="BI79" s="1312"/>
      <c r="BJ79" s="1312"/>
      <c r="BK79" s="1312"/>
      <c r="BL79" s="1312"/>
      <c r="BM79" s="1312"/>
      <c r="BN79" s="1312"/>
      <c r="BO79" s="1312"/>
      <c r="BP79" s="1311">
        <v>8.8000000000000007</v>
      </c>
      <c r="BQ79" s="1311"/>
      <c r="BR79" s="1311"/>
      <c r="BS79" s="1311"/>
      <c r="BT79" s="1311"/>
      <c r="BU79" s="1311"/>
      <c r="BV79" s="1311"/>
      <c r="BW79" s="1311"/>
      <c r="BX79" s="1311">
        <v>9</v>
      </c>
      <c r="BY79" s="1311"/>
      <c r="BZ79" s="1311"/>
      <c r="CA79" s="1311"/>
      <c r="CB79" s="1311"/>
      <c r="CC79" s="1311"/>
      <c r="CD79" s="1311"/>
      <c r="CE79" s="1311"/>
      <c r="CF79" s="1311">
        <v>7.5</v>
      </c>
      <c r="CG79" s="1311"/>
      <c r="CH79" s="1311"/>
      <c r="CI79" s="1311"/>
      <c r="CJ79" s="1311"/>
      <c r="CK79" s="1311"/>
      <c r="CL79" s="1311"/>
      <c r="CM79" s="1311"/>
      <c r="CN79" s="1311">
        <v>7.2</v>
      </c>
      <c r="CO79" s="1311"/>
      <c r="CP79" s="1311"/>
      <c r="CQ79" s="1311"/>
      <c r="CR79" s="1311"/>
      <c r="CS79" s="1311"/>
      <c r="CT79" s="1311"/>
      <c r="CU79" s="1311"/>
      <c r="CV79" s="1311">
        <v>6.9</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LKiCwZ5rk4AD4ySctEc+nxcy1jzk16HZkeWhSZ0qh85RPjCnRg6sNbq8rtUmGIRAJWmoXudZ2MGx/FATErswA==" saltValue="jRU2u+UtZ/QS7K6RdI+H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cyjTs75Lvpjn2Wbp942Fy0ItRB5H4DcY+jqaUb1JQdA8LXOGyDXX8Xyif3JlS6UTXAMdAVWJyfcvZODEoxQPA==" saltValue="vAg668WpcWPNdWBqpx/I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eZKcfC5derGEtBC38FlwwrbE0IV2yjbO36PpY/rfNfqAd+Pt5KPyGsWySVS4CNG1tPEZBVcpB0ARN1ffYG4Tw==" saltValue="P/upUmLeHa9y7qL1KRzF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680873</v>
      </c>
      <c r="E3" s="161"/>
      <c r="F3" s="162">
        <v>66255</v>
      </c>
      <c r="G3" s="163"/>
      <c r="H3" s="164"/>
    </row>
    <row r="4" spans="1:8" x14ac:dyDescent="0.15">
      <c r="A4" s="165"/>
      <c r="B4" s="166"/>
      <c r="C4" s="167"/>
      <c r="D4" s="168">
        <v>35148</v>
      </c>
      <c r="E4" s="169"/>
      <c r="F4" s="170">
        <v>31822</v>
      </c>
      <c r="G4" s="171"/>
      <c r="H4" s="172"/>
    </row>
    <row r="5" spans="1:8" x14ac:dyDescent="0.15">
      <c r="A5" s="153" t="s">
        <v>545</v>
      </c>
      <c r="B5" s="158"/>
      <c r="C5" s="159"/>
      <c r="D5" s="160">
        <v>1169483</v>
      </c>
      <c r="E5" s="161"/>
      <c r="F5" s="162">
        <v>92247</v>
      </c>
      <c r="G5" s="163"/>
      <c r="H5" s="164"/>
    </row>
    <row r="6" spans="1:8" x14ac:dyDescent="0.15">
      <c r="A6" s="165"/>
      <c r="B6" s="166"/>
      <c r="C6" s="167"/>
      <c r="D6" s="168">
        <v>23388</v>
      </c>
      <c r="E6" s="169"/>
      <c r="F6" s="170">
        <v>37204</v>
      </c>
      <c r="G6" s="171"/>
      <c r="H6" s="172"/>
    </row>
    <row r="7" spans="1:8" x14ac:dyDescent="0.15">
      <c r="A7" s="153" t="s">
        <v>546</v>
      </c>
      <c r="B7" s="158"/>
      <c r="C7" s="159"/>
      <c r="D7" s="160">
        <v>1450895</v>
      </c>
      <c r="E7" s="161"/>
      <c r="F7" s="162">
        <v>57295</v>
      </c>
      <c r="G7" s="163"/>
      <c r="H7" s="164"/>
    </row>
    <row r="8" spans="1:8" x14ac:dyDescent="0.15">
      <c r="A8" s="165"/>
      <c r="B8" s="166"/>
      <c r="C8" s="167"/>
      <c r="D8" s="168">
        <v>41027</v>
      </c>
      <c r="E8" s="169"/>
      <c r="F8" s="170">
        <v>32771</v>
      </c>
      <c r="G8" s="171"/>
      <c r="H8" s="172"/>
    </row>
    <row r="9" spans="1:8" x14ac:dyDescent="0.15">
      <c r="A9" s="153" t="s">
        <v>547</v>
      </c>
      <c r="B9" s="158"/>
      <c r="C9" s="159"/>
      <c r="D9" s="160">
        <v>674119</v>
      </c>
      <c r="E9" s="161"/>
      <c r="F9" s="162">
        <v>54110</v>
      </c>
      <c r="G9" s="163"/>
      <c r="H9" s="164"/>
    </row>
    <row r="10" spans="1:8" x14ac:dyDescent="0.15">
      <c r="A10" s="165"/>
      <c r="B10" s="166"/>
      <c r="C10" s="167"/>
      <c r="D10" s="168">
        <v>28719</v>
      </c>
      <c r="E10" s="169"/>
      <c r="F10" s="170">
        <v>30620</v>
      </c>
      <c r="G10" s="171"/>
      <c r="H10" s="172"/>
    </row>
    <row r="11" spans="1:8" x14ac:dyDescent="0.15">
      <c r="A11" s="153" t="s">
        <v>548</v>
      </c>
      <c r="B11" s="158"/>
      <c r="C11" s="159"/>
      <c r="D11" s="160">
        <v>517621</v>
      </c>
      <c r="E11" s="161"/>
      <c r="F11" s="162">
        <v>54684</v>
      </c>
      <c r="G11" s="163"/>
      <c r="H11" s="164"/>
    </row>
    <row r="12" spans="1:8" x14ac:dyDescent="0.15">
      <c r="A12" s="165"/>
      <c r="B12" s="166"/>
      <c r="C12" s="173"/>
      <c r="D12" s="168">
        <v>26883</v>
      </c>
      <c r="E12" s="169"/>
      <c r="F12" s="170">
        <v>32829</v>
      </c>
      <c r="G12" s="171"/>
      <c r="H12" s="172"/>
    </row>
    <row r="13" spans="1:8" x14ac:dyDescent="0.15">
      <c r="A13" s="153"/>
      <c r="B13" s="158"/>
      <c r="C13" s="174"/>
      <c r="D13" s="175">
        <v>898598</v>
      </c>
      <c r="E13" s="176"/>
      <c r="F13" s="177">
        <v>64918</v>
      </c>
      <c r="G13" s="178"/>
      <c r="H13" s="164"/>
    </row>
    <row r="14" spans="1:8" x14ac:dyDescent="0.15">
      <c r="A14" s="165"/>
      <c r="B14" s="166"/>
      <c r="C14" s="167"/>
      <c r="D14" s="168">
        <v>31033</v>
      </c>
      <c r="E14" s="169"/>
      <c r="F14" s="170">
        <v>33049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58.13</v>
      </c>
      <c r="C19" s="179">
        <f>ROUND(VALUE(SUBSTITUTE(実質収支比率等に係る経年分析!G$48,"▲","-")),2)</f>
        <v>77.06</v>
      </c>
      <c r="D19" s="179">
        <f>ROUND(VALUE(SUBSTITUTE(実質収支比率等に係る経年分析!H$48,"▲","-")),2)</f>
        <v>32.06</v>
      </c>
      <c r="E19" s="179">
        <f>ROUND(VALUE(SUBSTITUTE(実質収支比率等に係る経年分析!I$48,"▲","-")),2)</f>
        <v>29.31</v>
      </c>
      <c r="F19" s="179">
        <f>ROUND(VALUE(SUBSTITUTE(実質収支比率等に係る経年分析!J$48,"▲","-")),2)</f>
        <v>32.200000000000003</v>
      </c>
    </row>
    <row r="20" spans="1:11" x14ac:dyDescent="0.15">
      <c r="A20" s="179" t="s">
        <v>55</v>
      </c>
      <c r="B20" s="179">
        <f>ROUND(VALUE(SUBSTITUTE(実質収支比率等に係る経年分析!F$47,"▲","-")),2)</f>
        <v>75.069999999999993</v>
      </c>
      <c r="C20" s="179">
        <f>ROUND(VALUE(SUBSTITUTE(実質収支比率等に係る経年分析!G$47,"▲","-")),2)</f>
        <v>86.45</v>
      </c>
      <c r="D20" s="179">
        <f>ROUND(VALUE(SUBSTITUTE(実質収支比率等に係る経年分析!H$47,"▲","-")),2)</f>
        <v>102.47</v>
      </c>
      <c r="E20" s="179">
        <f>ROUND(VALUE(SUBSTITUTE(実質収支比率等に係る経年分析!I$47,"▲","-")),2)</f>
        <v>84.31</v>
      </c>
      <c r="F20" s="179">
        <f>ROUND(VALUE(SUBSTITUTE(実質収支比率等に係る経年分析!J$47,"▲","-")),2)</f>
        <v>94.18</v>
      </c>
    </row>
    <row r="21" spans="1:11" x14ac:dyDescent="0.15">
      <c r="A21" s="179" t="s">
        <v>56</v>
      </c>
      <c r="B21" s="179">
        <f>IF(ISNUMBER(VALUE(SUBSTITUTE(実質収支比率等に係る経年分析!F$49,"▲","-"))),ROUND(VALUE(SUBSTITUTE(実質収支比率等に係る経年分析!F$49,"▲","-")),2),NA())</f>
        <v>20.8</v>
      </c>
      <c r="C21" s="179">
        <f>IF(ISNUMBER(VALUE(SUBSTITUTE(実質収支比率等に係る経年分析!G$49,"▲","-"))),ROUND(VALUE(SUBSTITUTE(実質収支比率等に係る経年分析!G$49,"▲","-")),2),NA())</f>
        <v>2.5499999999999998</v>
      </c>
      <c r="D21" s="179">
        <f>IF(ISNUMBER(VALUE(SUBSTITUTE(実質収支比率等に係る経年分析!H$49,"▲","-"))),ROUND(VALUE(SUBSTITUTE(実質収支比率等に係る経年分析!H$49,"▲","-")),2),NA())</f>
        <v>-71.13</v>
      </c>
      <c r="E21" s="179">
        <f>IF(ISNUMBER(VALUE(SUBSTITUTE(実質収支比率等に係る経年分析!I$49,"▲","-"))),ROUND(VALUE(SUBSTITUTE(実質収支比率等に係る経年分析!I$49,"▲","-")),2),NA())</f>
        <v>-39.6</v>
      </c>
      <c r="F21" s="179">
        <f>IF(ISNUMBER(VALUE(SUBSTITUTE(実質収支比率等に係る経年分析!J$49,"▲","-"))),ROUND(VALUE(SUBSTITUTE(実質収支比率等に係る経年分析!J$49,"▲","-")),2),NA())</f>
        <v>-2.79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v>
      </c>
    </row>
    <row r="32" spans="1:11" x14ac:dyDescent="0.15">
      <c r="A32" s="180" t="str">
        <f>IF(連結実質赤字比率に係る赤字・黒字の構成分析!C$38="",NA(),連結実質赤字比率に係る赤字・黒字の構成分析!C$38)</f>
        <v>ガス事業会計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2.2200000000000002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8.5500000000000007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9.9499999999999993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58.12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32.049999999999997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2770</v>
      </c>
      <c r="E42" s="181"/>
      <c r="F42" s="181"/>
      <c r="G42" s="181">
        <f>'実質公債費比率（分子）の構造'!L$52</f>
        <v>2752</v>
      </c>
      <c r="H42" s="181"/>
      <c r="I42" s="181"/>
      <c r="J42" s="181">
        <f>'実質公債費比率（分子）の構造'!M$52</f>
        <v>2787</v>
      </c>
      <c r="K42" s="181"/>
      <c r="L42" s="181"/>
      <c r="M42" s="181">
        <f>'実質公債費比率（分子）の構造'!N$52</f>
        <v>3035</v>
      </c>
      <c r="N42" s="181"/>
      <c r="O42" s="181"/>
      <c r="P42" s="181">
        <f>'実質公債費比率（分子）の構造'!O$52</f>
        <v>3080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17</v>
      </c>
      <c r="C44" s="181"/>
      <c r="D44" s="181"/>
      <c r="E44" s="181">
        <f>'実質公債費比率（分子）の構造'!L$50</f>
        <v>17</v>
      </c>
      <c r="F44" s="181"/>
      <c r="G44" s="181"/>
      <c r="H44" s="181">
        <f>'実質公債費比率（分子）の構造'!M$50</f>
        <v>16</v>
      </c>
      <c r="I44" s="181"/>
      <c r="J44" s="181"/>
      <c r="K44" s="181">
        <f>'実質公債費比率（分子）の構造'!N$50</f>
        <v>34</v>
      </c>
      <c r="L44" s="181"/>
      <c r="M44" s="181"/>
      <c r="N44" s="181">
        <f>'実質公債費比率（分子）の構造'!O$50</f>
        <v>0</v>
      </c>
      <c r="O44" s="181"/>
      <c r="P44" s="181"/>
    </row>
    <row r="45" spans="1:16" x14ac:dyDescent="0.15">
      <c r="A45" s="181" t="s">
        <v>66</v>
      </c>
      <c r="B45" s="181">
        <f>'実質公債費比率（分子）の構造'!K$49</f>
        <v>35</v>
      </c>
      <c r="C45" s="181"/>
      <c r="D45" s="181"/>
      <c r="E45" s="181">
        <f>'実質公債費比率（分子）の構造'!L$49</f>
        <v>30</v>
      </c>
      <c r="F45" s="181"/>
      <c r="G45" s="181"/>
      <c r="H45" s="181">
        <f>'実質公債費比率（分子）の構造'!M$49</f>
        <v>33</v>
      </c>
      <c r="I45" s="181"/>
      <c r="J45" s="181"/>
      <c r="K45" s="181">
        <f>'実質公債費比率（分子）の構造'!N$49</f>
        <v>62</v>
      </c>
      <c r="L45" s="181"/>
      <c r="M45" s="181"/>
      <c r="N45" s="181">
        <f>'実質公債費比率（分子）の構造'!O$49</f>
        <v>63</v>
      </c>
      <c r="O45" s="181"/>
      <c r="P45" s="181"/>
    </row>
    <row r="46" spans="1:16" x14ac:dyDescent="0.15">
      <c r="A46" s="181" t="s">
        <v>67</v>
      </c>
      <c r="B46" s="181">
        <f>'実質公債費比率（分子）の構造'!K$48</f>
        <v>1362</v>
      </c>
      <c r="C46" s="181"/>
      <c r="D46" s="181"/>
      <c r="E46" s="181">
        <f>'実質公債費比率（分子）の構造'!L$48</f>
        <v>1551</v>
      </c>
      <c r="F46" s="181"/>
      <c r="G46" s="181"/>
      <c r="H46" s="181">
        <f>'実質公債費比率（分子）の構造'!M$48</f>
        <v>1551</v>
      </c>
      <c r="I46" s="181"/>
      <c r="J46" s="181"/>
      <c r="K46" s="181">
        <f>'実質公債費比率（分子）の構造'!N$48</f>
        <v>1317</v>
      </c>
      <c r="L46" s="181"/>
      <c r="M46" s="181"/>
      <c r="N46" s="181">
        <f>'実質公債費比率（分子）の構造'!O$48</f>
        <v>1389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3231</v>
      </c>
      <c r="C49" s="181"/>
      <c r="D49" s="181"/>
      <c r="E49" s="181">
        <f>'実質公債費比率（分子）の構造'!L$45</f>
        <v>3237</v>
      </c>
      <c r="F49" s="181"/>
      <c r="G49" s="181"/>
      <c r="H49" s="181">
        <f>'実質公債費比率（分子）の構造'!M$45</f>
        <v>3035</v>
      </c>
      <c r="I49" s="181"/>
      <c r="J49" s="181"/>
      <c r="K49" s="181">
        <f>'実質公債費比率（分子）の構造'!N$45</f>
        <v>3143</v>
      </c>
      <c r="L49" s="181"/>
      <c r="M49" s="181"/>
      <c r="N49" s="181">
        <f>'実質公債費比率（分子）の構造'!O$45</f>
        <v>3121</v>
      </c>
      <c r="O49" s="181"/>
      <c r="P49" s="181"/>
    </row>
    <row r="50" spans="1:16" x14ac:dyDescent="0.15">
      <c r="A50" s="181" t="s">
        <v>71</v>
      </c>
      <c r="B50" s="181" t="e">
        <f>NA()</f>
        <v>#N/A</v>
      </c>
      <c r="C50" s="181">
        <f>IF(ISNUMBER('実質公債費比率（分子）の構造'!K$53),'実質公債費比率（分子）の構造'!K$53,NA())</f>
        <v>1875</v>
      </c>
      <c r="D50" s="181" t="e">
        <f>NA()</f>
        <v>#N/A</v>
      </c>
      <c r="E50" s="181" t="e">
        <f>NA()</f>
        <v>#N/A</v>
      </c>
      <c r="F50" s="181">
        <f>IF(ISNUMBER('実質公債費比率（分子）の構造'!L$53),'実質公債費比率（分子）の構造'!L$53,NA())</f>
        <v>2083</v>
      </c>
      <c r="G50" s="181" t="e">
        <f>NA()</f>
        <v>#N/A</v>
      </c>
      <c r="H50" s="181" t="e">
        <f>NA()</f>
        <v>#N/A</v>
      </c>
      <c r="I50" s="181">
        <f>IF(ISNUMBER('実質公債費比率（分子）の構造'!M$53),'実質公債費比率（分子）の構造'!M$53,NA())</f>
        <v>1848</v>
      </c>
      <c r="J50" s="181" t="e">
        <f>NA()</f>
        <v>#N/A</v>
      </c>
      <c r="K50" s="181" t="e">
        <f>NA()</f>
        <v>#N/A</v>
      </c>
      <c r="L50" s="181">
        <f>IF(ISNUMBER('実質公債費比率（分子）の構造'!N$53),'実質公債費比率（分子）の構造'!N$53,NA())</f>
        <v>1521</v>
      </c>
      <c r="M50" s="181" t="e">
        <f>NA()</f>
        <v>#N/A</v>
      </c>
      <c r="N50" s="181" t="e">
        <f>NA()</f>
        <v>#N/A</v>
      </c>
      <c r="O50" s="181">
        <f>IF(ISNUMBER('実質公債費比率（分子）の構造'!O$53),'実質公債費比率（分子）の構造'!O$53,NA())</f>
        <v>1493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28737</v>
      </c>
      <c r="E56" s="180"/>
      <c r="F56" s="180"/>
      <c r="G56" s="180">
        <f>'将来負担比率（分子）の構造'!J$52</f>
        <v>27852</v>
      </c>
      <c r="H56" s="180"/>
      <c r="I56" s="180"/>
      <c r="J56" s="180">
        <f>'将来負担比率（分子）の構造'!K$52</f>
        <v>27674</v>
      </c>
      <c r="K56" s="180"/>
      <c r="L56" s="180"/>
      <c r="M56" s="180">
        <f>'将来負担比率（分子）の構造'!L$52</f>
        <v>26709</v>
      </c>
      <c r="N56" s="180"/>
      <c r="O56" s="180"/>
      <c r="P56" s="180">
        <f>'将来負担比率（分子）の構造'!M$52</f>
        <v>26857</v>
      </c>
    </row>
    <row r="57" spans="1:16" x14ac:dyDescent="0.15">
      <c r="A57" s="180" t="s">
        <v>42</v>
      </c>
      <c r="B57" s="180"/>
      <c r="C57" s="180"/>
      <c r="D57" s="180">
        <f>'将来負担比率（分子）の構造'!I$51</f>
        <v>3134</v>
      </c>
      <c r="E57" s="180"/>
      <c r="F57" s="180"/>
      <c r="G57" s="180">
        <f>'将来負担比率（分子）の構造'!J$51</f>
        <v>4417</v>
      </c>
      <c r="H57" s="180"/>
      <c r="I57" s="180"/>
      <c r="J57" s="180">
        <f>'将来負担比率（分子）の構造'!K$51</f>
        <v>7778</v>
      </c>
      <c r="K57" s="180"/>
      <c r="L57" s="180"/>
      <c r="M57" s="180">
        <f>'将来負担比率（分子）の構造'!L$51</f>
        <v>10705</v>
      </c>
      <c r="N57" s="180"/>
      <c r="O57" s="180"/>
      <c r="P57" s="180">
        <f>'将来負担比率（分子）の構造'!M$51</f>
        <v>11476</v>
      </c>
    </row>
    <row r="58" spans="1:16" x14ac:dyDescent="0.15">
      <c r="A58" s="180" t="s">
        <v>41</v>
      </c>
      <c r="B58" s="180"/>
      <c r="C58" s="180"/>
      <c r="D58" s="180">
        <f>'将来負担比率（分子）の構造'!I$50</f>
        <v>16988</v>
      </c>
      <c r="E58" s="180"/>
      <c r="F58" s="180"/>
      <c r="G58" s="180">
        <f>'将来負担比率（分子）の構造'!J$50</f>
        <v>19395</v>
      </c>
      <c r="H58" s="180"/>
      <c r="I58" s="180"/>
      <c r="J58" s="180">
        <f>'将来負担比率（分子）の構造'!K$50</f>
        <v>24438</v>
      </c>
      <c r="K58" s="180"/>
      <c r="L58" s="180"/>
      <c r="M58" s="180">
        <f>'将来負担比率（分子）の構造'!L$50</f>
        <v>22148</v>
      </c>
      <c r="N58" s="180"/>
      <c r="O58" s="180"/>
      <c r="P58" s="180">
        <f>'将来負担比率（分子）の構造'!M$50</f>
        <v>26349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29</v>
      </c>
      <c r="C61" s="180"/>
      <c r="D61" s="180"/>
      <c r="E61" s="180">
        <f>'将来負担比率（分子）の構造'!J$46</f>
        <v>5</v>
      </c>
      <c r="F61" s="180"/>
      <c r="G61" s="180"/>
      <c r="H61" s="180">
        <f>'将来負担比率（分子）の構造'!K$46</f>
        <v>15</v>
      </c>
      <c r="I61" s="180"/>
      <c r="J61" s="180"/>
      <c r="K61" s="180">
        <f>'将来負担比率（分子）の構造'!L$46</f>
        <v>17</v>
      </c>
      <c r="L61" s="180"/>
      <c r="M61" s="180"/>
      <c r="N61" s="180">
        <f>'将来負担比率（分子）の構造'!M$46</f>
        <v>19</v>
      </c>
      <c r="O61" s="180"/>
      <c r="P61" s="180"/>
    </row>
    <row r="62" spans="1:16" x14ac:dyDescent="0.15">
      <c r="A62" s="180" t="s">
        <v>35</v>
      </c>
      <c r="B62" s="180">
        <f>'将来負担比率（分子）の構造'!I$45</f>
        <v>5475</v>
      </c>
      <c r="C62" s="180"/>
      <c r="D62" s="180"/>
      <c r="E62" s="180">
        <f>'将来負担比率（分子）の構造'!J$45</f>
        <v>5108</v>
      </c>
      <c r="F62" s="180"/>
      <c r="G62" s="180"/>
      <c r="H62" s="180">
        <f>'将来負担比率（分子）の構造'!K$45</f>
        <v>4843</v>
      </c>
      <c r="I62" s="180"/>
      <c r="J62" s="180"/>
      <c r="K62" s="180">
        <f>'将来負担比率（分子）の構造'!L$45</f>
        <v>4780</v>
      </c>
      <c r="L62" s="180"/>
      <c r="M62" s="180"/>
      <c r="N62" s="180">
        <f>'将来負担比率（分子）の構造'!M$45</f>
        <v>4587</v>
      </c>
      <c r="O62" s="180"/>
      <c r="P62" s="180"/>
    </row>
    <row r="63" spans="1:16" x14ac:dyDescent="0.15">
      <c r="A63" s="180" t="s">
        <v>34</v>
      </c>
      <c r="B63" s="180">
        <f>'将来負担比率（分子）の構造'!I$44</f>
        <v>225</v>
      </c>
      <c r="C63" s="180"/>
      <c r="D63" s="180"/>
      <c r="E63" s="180">
        <f>'将来負担比率（分子）の構造'!J$44</f>
        <v>278</v>
      </c>
      <c r="F63" s="180"/>
      <c r="G63" s="180"/>
      <c r="H63" s="180">
        <f>'将来負担比率（分子）の構造'!K$44</f>
        <v>280</v>
      </c>
      <c r="I63" s="180"/>
      <c r="J63" s="180"/>
      <c r="K63" s="180">
        <f>'将来負担比率（分子）の構造'!L$44</f>
        <v>253</v>
      </c>
      <c r="L63" s="180"/>
      <c r="M63" s="180"/>
      <c r="N63" s="180">
        <f>'将来負担比率（分子）の構造'!M$44</f>
        <v>256</v>
      </c>
      <c r="O63" s="180"/>
      <c r="P63" s="180"/>
    </row>
    <row r="64" spans="1:16" x14ac:dyDescent="0.15">
      <c r="A64" s="180" t="s">
        <v>33</v>
      </c>
      <c r="B64" s="180">
        <f>'将来負担比率（分子）の構造'!I$43</f>
        <v>13605</v>
      </c>
      <c r="C64" s="180"/>
      <c r="D64" s="180"/>
      <c r="E64" s="180">
        <f>'将来負担比率（分子）の構造'!J$43</f>
        <v>13870</v>
      </c>
      <c r="F64" s="180"/>
      <c r="G64" s="180"/>
      <c r="H64" s="180">
        <f>'将来負担比率（分子）の構造'!K$43</f>
        <v>15477</v>
      </c>
      <c r="I64" s="180"/>
      <c r="J64" s="180"/>
      <c r="K64" s="180">
        <f>'将来負担比率（分子）の構造'!L$43</f>
        <v>15534</v>
      </c>
      <c r="L64" s="180"/>
      <c r="M64" s="180"/>
      <c r="N64" s="180">
        <f>'将来負担比率（分子）の構造'!M$43</f>
        <v>14184</v>
      </c>
      <c r="O64" s="180"/>
      <c r="P64" s="180"/>
    </row>
    <row r="65" spans="1:16" x14ac:dyDescent="0.15">
      <c r="A65" s="180" t="s">
        <v>32</v>
      </c>
      <c r="B65" s="180">
        <f>'将来負担比率（分子）の構造'!I$42</f>
        <v>226</v>
      </c>
      <c r="C65" s="180"/>
      <c r="D65" s="180"/>
      <c r="E65" s="180">
        <f>'将来負担比率（分子）の構造'!J$42</f>
        <v>190</v>
      </c>
      <c r="F65" s="180"/>
      <c r="G65" s="180"/>
      <c r="H65" s="180">
        <f>'将来負担比率（分子）の構造'!K$42</f>
        <v>154</v>
      </c>
      <c r="I65" s="180"/>
      <c r="J65" s="180"/>
      <c r="K65" s="180">
        <f>'将来負担比率（分子）の構造'!L$42</f>
        <v>100</v>
      </c>
      <c r="L65" s="180"/>
      <c r="M65" s="180"/>
      <c r="N65" s="180">
        <f>'将来負担比率（分子）の構造'!M$42</f>
        <v>80</v>
      </c>
      <c r="O65" s="180"/>
      <c r="P65" s="180"/>
    </row>
    <row r="66" spans="1:16" x14ac:dyDescent="0.15">
      <c r="A66" s="180" t="s">
        <v>31</v>
      </c>
      <c r="B66" s="180">
        <f>'将来負担比率（分子）の構造'!I$41</f>
        <v>31561</v>
      </c>
      <c r="C66" s="180"/>
      <c r="D66" s="180"/>
      <c r="E66" s="180">
        <f>'将来負担比率（分子）の構造'!J$41</f>
        <v>33619</v>
      </c>
      <c r="F66" s="180"/>
      <c r="G66" s="180"/>
      <c r="H66" s="180">
        <f>'将来負担比率（分子）の構造'!K$41</f>
        <v>39086</v>
      </c>
      <c r="I66" s="180"/>
      <c r="J66" s="180"/>
      <c r="K66" s="180">
        <f>'将来負担比率（分子）の構造'!L$41</f>
        <v>40107</v>
      </c>
      <c r="L66" s="180"/>
      <c r="M66" s="180"/>
      <c r="N66" s="180">
        <f>'将来負担比率（分子）の構造'!M$41</f>
        <v>39672</v>
      </c>
      <c r="O66" s="180"/>
      <c r="P66" s="180"/>
    </row>
    <row r="67" spans="1:16" x14ac:dyDescent="0.15">
      <c r="A67" s="180" t="s">
        <v>75</v>
      </c>
      <c r="B67" s="180" t="e">
        <f>NA()</f>
        <v>#N/A</v>
      </c>
      <c r="C67" s="180">
        <f>IF(ISNUMBER('将来負担比率（分子）の構造'!I$53), IF('将来負担比率（分子）の構造'!I$53 &lt; 0, 0, '将来負担比率（分子）の構造'!I$53), NA())</f>
        <v>2262</v>
      </c>
      <c r="D67" s="180" t="e">
        <f>NA()</f>
        <v>#N/A</v>
      </c>
      <c r="E67" s="180" t="e">
        <f>NA()</f>
        <v>#N/A</v>
      </c>
      <c r="F67" s="180">
        <f>IF(ISNUMBER('将来負担比率（分子）の構造'!J$53), IF('将来負担比率（分子）の構造'!J$53 &lt; 0, 0, '将来負担比率（分子）の構造'!J$53), NA())</f>
        <v>1406</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1229</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18908</v>
      </c>
      <c r="C72" s="184">
        <f>基金残高に係る経年分析!G55</f>
        <v>15310</v>
      </c>
      <c r="D72" s="184">
        <f>基金残高に係る経年分析!H55</f>
        <v>17012</v>
      </c>
    </row>
    <row r="73" spans="1:16" x14ac:dyDescent="0.15">
      <c r="A73" s="183" t="s">
        <v>78</v>
      </c>
      <c r="B73" s="184">
        <f>基金残高に係る経年分析!F56</f>
        <v>4</v>
      </c>
      <c r="C73" s="184">
        <f>基金残高に係る経年分析!G56</f>
        <v>4</v>
      </c>
      <c r="D73" s="184">
        <f>基金残高に係る経年分析!H56</f>
        <v>4</v>
      </c>
    </row>
    <row r="74" spans="1:16" x14ac:dyDescent="0.15">
      <c r="A74" s="183" t="s">
        <v>79</v>
      </c>
      <c r="B74" s="184">
        <f>基金残高に係る経年分析!F57</f>
        <v>79583</v>
      </c>
      <c r="C74" s="184">
        <f>基金残高に係る経年分析!G57</f>
        <v>67622</v>
      </c>
      <c r="D74" s="184">
        <f>基金残高に係る経年分析!H57</f>
        <v>49257</v>
      </c>
    </row>
  </sheetData>
  <sheetProtection algorithmName="SHA-512" hashValue="k/yAIhYliiHwYoe2KxvJeoDtl0ZLGnPwTdYArwv4gYD182nQakXcRmWftEzPCL4CZ2m7VaQmTg7noHZFJQVc6w==" saltValue="hxLDEPWr936BzLJ3G2jaL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6625521</v>
      </c>
      <c r="S5" s="727"/>
      <c r="T5" s="727"/>
      <c r="U5" s="727"/>
      <c r="V5" s="727"/>
      <c r="W5" s="727"/>
      <c r="X5" s="727"/>
      <c r="Y5" s="773"/>
      <c r="Z5" s="791">
        <v>6.9</v>
      </c>
      <c r="AA5" s="791"/>
      <c r="AB5" s="791"/>
      <c r="AC5" s="791"/>
      <c r="AD5" s="792">
        <v>6447001</v>
      </c>
      <c r="AE5" s="792"/>
      <c r="AF5" s="792"/>
      <c r="AG5" s="792"/>
      <c r="AH5" s="792"/>
      <c r="AI5" s="792"/>
      <c r="AJ5" s="792"/>
      <c r="AK5" s="792"/>
      <c r="AL5" s="774">
        <v>39.4</v>
      </c>
      <c r="AM5" s="743"/>
      <c r="AN5" s="743"/>
      <c r="AO5" s="775"/>
      <c r="AP5" s="760" t="s">
        <v>224</v>
      </c>
      <c r="AQ5" s="761"/>
      <c r="AR5" s="761"/>
      <c r="AS5" s="761"/>
      <c r="AT5" s="761"/>
      <c r="AU5" s="761"/>
      <c r="AV5" s="761"/>
      <c r="AW5" s="761"/>
      <c r="AX5" s="761"/>
      <c r="AY5" s="761"/>
      <c r="AZ5" s="761"/>
      <c r="BA5" s="761"/>
      <c r="BB5" s="761"/>
      <c r="BC5" s="761"/>
      <c r="BD5" s="761"/>
      <c r="BE5" s="761"/>
      <c r="BF5" s="762"/>
      <c r="BG5" s="661">
        <v>6436483</v>
      </c>
      <c r="BH5" s="664"/>
      <c r="BI5" s="664"/>
      <c r="BJ5" s="664"/>
      <c r="BK5" s="664"/>
      <c r="BL5" s="664"/>
      <c r="BM5" s="664"/>
      <c r="BN5" s="665"/>
      <c r="BO5" s="723">
        <v>97.1</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276935</v>
      </c>
      <c r="S6" s="664"/>
      <c r="T6" s="664"/>
      <c r="U6" s="664"/>
      <c r="V6" s="664"/>
      <c r="W6" s="664"/>
      <c r="X6" s="664"/>
      <c r="Y6" s="665"/>
      <c r="Z6" s="723">
        <v>0.3</v>
      </c>
      <c r="AA6" s="723"/>
      <c r="AB6" s="723"/>
      <c r="AC6" s="723"/>
      <c r="AD6" s="724">
        <v>276935</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6436483</v>
      </c>
      <c r="BH6" s="664"/>
      <c r="BI6" s="664"/>
      <c r="BJ6" s="664"/>
      <c r="BK6" s="664"/>
      <c r="BL6" s="664"/>
      <c r="BM6" s="664"/>
      <c r="BN6" s="665"/>
      <c r="BO6" s="723">
        <v>97.1</v>
      </c>
      <c r="BP6" s="723"/>
      <c r="BQ6" s="723"/>
      <c r="BR6" s="723"/>
      <c r="BS6" s="724" t="s">
        <v>225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270242</v>
      </c>
      <c r="CS6" s="664"/>
      <c r="CT6" s="664"/>
      <c r="CU6" s="664"/>
      <c r="CV6" s="664"/>
      <c r="CW6" s="664"/>
      <c r="CX6" s="664"/>
      <c r="CY6" s="665"/>
      <c r="CZ6" s="774">
        <v>0.3</v>
      </c>
      <c r="DA6" s="743"/>
      <c r="DB6" s="743"/>
      <c r="DC6" s="777"/>
      <c r="DD6" s="669" t="s">
        <v>128</v>
      </c>
      <c r="DE6" s="664"/>
      <c r="DF6" s="664"/>
      <c r="DG6" s="664"/>
      <c r="DH6" s="664"/>
      <c r="DI6" s="664"/>
      <c r="DJ6" s="664"/>
      <c r="DK6" s="664"/>
      <c r="DL6" s="664"/>
      <c r="DM6" s="664"/>
      <c r="DN6" s="664"/>
      <c r="DO6" s="664"/>
      <c r="DP6" s="665"/>
      <c r="DQ6" s="669">
        <v>270242</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7211</v>
      </c>
      <c r="S7" s="664"/>
      <c r="T7" s="664"/>
      <c r="U7" s="664"/>
      <c r="V7" s="664"/>
      <c r="W7" s="664"/>
      <c r="X7" s="664"/>
      <c r="Y7" s="665"/>
      <c r="Z7" s="723">
        <v>0</v>
      </c>
      <c r="AA7" s="723"/>
      <c r="AB7" s="723"/>
      <c r="AC7" s="723"/>
      <c r="AD7" s="724">
        <v>7211</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3089988</v>
      </c>
      <c r="BH7" s="664"/>
      <c r="BI7" s="664"/>
      <c r="BJ7" s="664"/>
      <c r="BK7" s="664"/>
      <c r="BL7" s="664"/>
      <c r="BM7" s="664"/>
      <c r="BN7" s="665"/>
      <c r="BO7" s="723">
        <v>46.6</v>
      </c>
      <c r="BP7" s="723"/>
      <c r="BQ7" s="723"/>
      <c r="BR7" s="723"/>
      <c r="BS7" s="724" t="s">
        <v>225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9990763</v>
      </c>
      <c r="CS7" s="664"/>
      <c r="CT7" s="664"/>
      <c r="CU7" s="664"/>
      <c r="CV7" s="664"/>
      <c r="CW7" s="664"/>
      <c r="CX7" s="664"/>
      <c r="CY7" s="665"/>
      <c r="CZ7" s="723">
        <v>12.3</v>
      </c>
      <c r="DA7" s="723"/>
      <c r="DB7" s="723"/>
      <c r="DC7" s="723"/>
      <c r="DD7" s="669">
        <v>718792</v>
      </c>
      <c r="DE7" s="664"/>
      <c r="DF7" s="664"/>
      <c r="DG7" s="664"/>
      <c r="DH7" s="664"/>
      <c r="DI7" s="664"/>
      <c r="DJ7" s="664"/>
      <c r="DK7" s="664"/>
      <c r="DL7" s="664"/>
      <c r="DM7" s="664"/>
      <c r="DN7" s="664"/>
      <c r="DO7" s="664"/>
      <c r="DP7" s="665"/>
      <c r="DQ7" s="669">
        <v>5903338</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15183</v>
      </c>
      <c r="S8" s="664"/>
      <c r="T8" s="664"/>
      <c r="U8" s="664"/>
      <c r="V8" s="664"/>
      <c r="W8" s="664"/>
      <c r="X8" s="664"/>
      <c r="Y8" s="665"/>
      <c r="Z8" s="723">
        <v>0</v>
      </c>
      <c r="AA8" s="723"/>
      <c r="AB8" s="723"/>
      <c r="AC8" s="723"/>
      <c r="AD8" s="724">
        <v>15183</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107348</v>
      </c>
      <c r="BH8" s="664"/>
      <c r="BI8" s="664"/>
      <c r="BJ8" s="664"/>
      <c r="BK8" s="664"/>
      <c r="BL8" s="664"/>
      <c r="BM8" s="664"/>
      <c r="BN8" s="665"/>
      <c r="BO8" s="723">
        <v>1.6</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8350158</v>
      </c>
      <c r="CS8" s="664"/>
      <c r="CT8" s="664"/>
      <c r="CU8" s="664"/>
      <c r="CV8" s="664"/>
      <c r="CW8" s="664"/>
      <c r="CX8" s="664"/>
      <c r="CY8" s="665"/>
      <c r="CZ8" s="723">
        <v>10.3</v>
      </c>
      <c r="DA8" s="723"/>
      <c r="DB8" s="723"/>
      <c r="DC8" s="723"/>
      <c r="DD8" s="669">
        <v>13132</v>
      </c>
      <c r="DE8" s="664"/>
      <c r="DF8" s="664"/>
      <c r="DG8" s="664"/>
      <c r="DH8" s="664"/>
      <c r="DI8" s="664"/>
      <c r="DJ8" s="664"/>
      <c r="DK8" s="664"/>
      <c r="DL8" s="664"/>
      <c r="DM8" s="664"/>
      <c r="DN8" s="664"/>
      <c r="DO8" s="664"/>
      <c r="DP8" s="665"/>
      <c r="DQ8" s="669">
        <v>4562908</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13096</v>
      </c>
      <c r="S9" s="664"/>
      <c r="T9" s="664"/>
      <c r="U9" s="664"/>
      <c r="V9" s="664"/>
      <c r="W9" s="664"/>
      <c r="X9" s="664"/>
      <c r="Y9" s="665"/>
      <c r="Z9" s="723">
        <v>0</v>
      </c>
      <c r="AA9" s="723"/>
      <c r="AB9" s="723"/>
      <c r="AC9" s="723"/>
      <c r="AD9" s="724">
        <v>13096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2478635</v>
      </c>
      <c r="BH9" s="664"/>
      <c r="BI9" s="664"/>
      <c r="BJ9" s="664"/>
      <c r="BK9" s="664"/>
      <c r="BL9" s="664"/>
      <c r="BM9" s="664"/>
      <c r="BN9" s="665"/>
      <c r="BO9" s="723">
        <v>37.4</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4726288</v>
      </c>
      <c r="CS9" s="664"/>
      <c r="CT9" s="664"/>
      <c r="CU9" s="664"/>
      <c r="CV9" s="664"/>
      <c r="CW9" s="664"/>
      <c r="CX9" s="664"/>
      <c r="CY9" s="665"/>
      <c r="CZ9" s="723">
        <v>5.8</v>
      </c>
      <c r="DA9" s="723"/>
      <c r="DB9" s="723"/>
      <c r="DC9" s="723"/>
      <c r="DD9" s="669">
        <v>587243</v>
      </c>
      <c r="DE9" s="664"/>
      <c r="DF9" s="664"/>
      <c r="DG9" s="664"/>
      <c r="DH9" s="664"/>
      <c r="DI9" s="664"/>
      <c r="DJ9" s="664"/>
      <c r="DK9" s="664"/>
      <c r="DL9" s="664"/>
      <c r="DM9" s="664"/>
      <c r="DN9" s="664"/>
      <c r="DO9" s="664"/>
      <c r="DP9" s="665"/>
      <c r="DQ9" s="669">
        <v>3570053</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225</v>
      </c>
      <c r="S10" s="664"/>
      <c r="T10" s="664"/>
      <c r="U10" s="664"/>
      <c r="V10" s="664"/>
      <c r="W10" s="664"/>
      <c r="X10" s="664"/>
      <c r="Y10" s="665"/>
      <c r="Z10" s="723" t="s">
        <v>225</v>
      </c>
      <c r="AA10" s="723"/>
      <c r="AB10" s="723"/>
      <c r="AC10" s="723"/>
      <c r="AD10" s="724" t="s">
        <v>225</v>
      </c>
      <c r="AE10" s="724"/>
      <c r="AF10" s="724"/>
      <c r="AG10" s="724"/>
      <c r="AH10" s="724"/>
      <c r="AI10" s="724"/>
      <c r="AJ10" s="724"/>
      <c r="AK10" s="724"/>
      <c r="AL10" s="666" t="s">
        <v>225</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189437</v>
      </c>
      <c r="BH10" s="664"/>
      <c r="BI10" s="664"/>
      <c r="BJ10" s="664"/>
      <c r="BK10" s="664"/>
      <c r="BL10" s="664"/>
      <c r="BM10" s="664"/>
      <c r="BN10" s="665"/>
      <c r="BO10" s="723">
        <v>2.9</v>
      </c>
      <c r="BP10" s="723"/>
      <c r="BQ10" s="723"/>
      <c r="BR10" s="723"/>
      <c r="BS10" s="669" t="s">
        <v>225</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333937</v>
      </c>
      <c r="CS10" s="664"/>
      <c r="CT10" s="664"/>
      <c r="CU10" s="664"/>
      <c r="CV10" s="664"/>
      <c r="CW10" s="664"/>
      <c r="CX10" s="664"/>
      <c r="CY10" s="665"/>
      <c r="CZ10" s="723">
        <v>0.4</v>
      </c>
      <c r="DA10" s="723"/>
      <c r="DB10" s="723"/>
      <c r="DC10" s="723"/>
      <c r="DD10" s="669" t="s">
        <v>225</v>
      </c>
      <c r="DE10" s="664"/>
      <c r="DF10" s="664"/>
      <c r="DG10" s="664"/>
      <c r="DH10" s="664"/>
      <c r="DI10" s="664"/>
      <c r="DJ10" s="664"/>
      <c r="DK10" s="664"/>
      <c r="DL10" s="664"/>
      <c r="DM10" s="664"/>
      <c r="DN10" s="664"/>
      <c r="DO10" s="664"/>
      <c r="DP10" s="665"/>
      <c r="DQ10" s="669">
        <v>40492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225</v>
      </c>
      <c r="AA11" s="723"/>
      <c r="AB11" s="723"/>
      <c r="AC11" s="723"/>
      <c r="AD11" s="724" t="s">
        <v>225</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314568</v>
      </c>
      <c r="BH11" s="664"/>
      <c r="BI11" s="664"/>
      <c r="BJ11" s="664"/>
      <c r="BK11" s="664"/>
      <c r="BL11" s="664"/>
      <c r="BM11" s="664"/>
      <c r="BN11" s="665"/>
      <c r="BO11" s="723">
        <v>4.7</v>
      </c>
      <c r="BP11" s="723"/>
      <c r="BQ11" s="723"/>
      <c r="BR11" s="723"/>
      <c r="BS11" s="669" t="s">
        <v>225</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11025233</v>
      </c>
      <c r="CS11" s="664"/>
      <c r="CT11" s="664"/>
      <c r="CU11" s="664"/>
      <c r="CV11" s="664"/>
      <c r="CW11" s="664"/>
      <c r="CX11" s="664"/>
      <c r="CY11" s="665"/>
      <c r="CZ11" s="723">
        <v>13.6</v>
      </c>
      <c r="DA11" s="723"/>
      <c r="DB11" s="723"/>
      <c r="DC11" s="723"/>
      <c r="DD11" s="669">
        <v>9925057</v>
      </c>
      <c r="DE11" s="664"/>
      <c r="DF11" s="664"/>
      <c r="DG11" s="664"/>
      <c r="DH11" s="664"/>
      <c r="DI11" s="664"/>
      <c r="DJ11" s="664"/>
      <c r="DK11" s="664"/>
      <c r="DL11" s="664"/>
      <c r="DM11" s="664"/>
      <c r="DN11" s="664"/>
      <c r="DO11" s="664"/>
      <c r="DP11" s="665"/>
      <c r="DQ11" s="669">
        <v>1828849</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1191221</v>
      </c>
      <c r="S12" s="664"/>
      <c r="T12" s="664"/>
      <c r="U12" s="664"/>
      <c r="V12" s="664"/>
      <c r="W12" s="664"/>
      <c r="X12" s="664"/>
      <c r="Y12" s="665"/>
      <c r="Z12" s="723">
        <v>1.2</v>
      </c>
      <c r="AA12" s="723"/>
      <c r="AB12" s="723"/>
      <c r="AC12" s="723"/>
      <c r="AD12" s="724">
        <v>1191221</v>
      </c>
      <c r="AE12" s="724"/>
      <c r="AF12" s="724"/>
      <c r="AG12" s="724"/>
      <c r="AH12" s="724"/>
      <c r="AI12" s="724"/>
      <c r="AJ12" s="724"/>
      <c r="AK12" s="724"/>
      <c r="AL12" s="666">
        <v>7.3</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2615594</v>
      </c>
      <c r="BH12" s="664"/>
      <c r="BI12" s="664"/>
      <c r="BJ12" s="664"/>
      <c r="BK12" s="664"/>
      <c r="BL12" s="664"/>
      <c r="BM12" s="664"/>
      <c r="BN12" s="665"/>
      <c r="BO12" s="723">
        <v>39.5</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4314626</v>
      </c>
      <c r="CS12" s="664"/>
      <c r="CT12" s="664"/>
      <c r="CU12" s="664"/>
      <c r="CV12" s="664"/>
      <c r="CW12" s="664"/>
      <c r="CX12" s="664"/>
      <c r="CY12" s="665"/>
      <c r="CZ12" s="723">
        <v>5.3</v>
      </c>
      <c r="DA12" s="723"/>
      <c r="DB12" s="723"/>
      <c r="DC12" s="723"/>
      <c r="DD12" s="669">
        <v>2710865</v>
      </c>
      <c r="DE12" s="664"/>
      <c r="DF12" s="664"/>
      <c r="DG12" s="664"/>
      <c r="DH12" s="664"/>
      <c r="DI12" s="664"/>
      <c r="DJ12" s="664"/>
      <c r="DK12" s="664"/>
      <c r="DL12" s="664"/>
      <c r="DM12" s="664"/>
      <c r="DN12" s="664"/>
      <c r="DO12" s="664"/>
      <c r="DP12" s="665"/>
      <c r="DQ12" s="669">
        <v>1268305</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1974</v>
      </c>
      <c r="S13" s="664"/>
      <c r="T13" s="664"/>
      <c r="U13" s="664"/>
      <c r="V13" s="664"/>
      <c r="W13" s="664"/>
      <c r="X13" s="664"/>
      <c r="Y13" s="665"/>
      <c r="Z13" s="723">
        <v>0</v>
      </c>
      <c r="AA13" s="723"/>
      <c r="AB13" s="723"/>
      <c r="AC13" s="723"/>
      <c r="AD13" s="724">
        <v>1974</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2593675</v>
      </c>
      <c r="BH13" s="664"/>
      <c r="BI13" s="664"/>
      <c r="BJ13" s="664"/>
      <c r="BK13" s="664"/>
      <c r="BL13" s="664"/>
      <c r="BM13" s="664"/>
      <c r="BN13" s="665"/>
      <c r="BO13" s="723">
        <v>39.1</v>
      </c>
      <c r="BP13" s="723"/>
      <c r="BQ13" s="723"/>
      <c r="BR13" s="723"/>
      <c r="BS13" s="669" t="s">
        <v>225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26163000</v>
      </c>
      <c r="CS13" s="664"/>
      <c r="CT13" s="664"/>
      <c r="CU13" s="664"/>
      <c r="CV13" s="664"/>
      <c r="CW13" s="664"/>
      <c r="CX13" s="664"/>
      <c r="CY13" s="665"/>
      <c r="CZ13" s="723">
        <v>32.200000000000003</v>
      </c>
      <c r="DA13" s="723"/>
      <c r="DB13" s="723"/>
      <c r="DC13" s="723"/>
      <c r="DD13" s="669">
        <v>18333001</v>
      </c>
      <c r="DE13" s="664"/>
      <c r="DF13" s="664"/>
      <c r="DG13" s="664"/>
      <c r="DH13" s="664"/>
      <c r="DI13" s="664"/>
      <c r="DJ13" s="664"/>
      <c r="DK13" s="664"/>
      <c r="DL13" s="664"/>
      <c r="DM13" s="664"/>
      <c r="DN13" s="664"/>
      <c r="DO13" s="664"/>
      <c r="DP13" s="665"/>
      <c r="DQ13" s="669">
        <v>6152908</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225</v>
      </c>
      <c r="AA14" s="723"/>
      <c r="AB14" s="723"/>
      <c r="AC14" s="723"/>
      <c r="AD14" s="724" t="s">
        <v>225</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192726</v>
      </c>
      <c r="BH14" s="664"/>
      <c r="BI14" s="664"/>
      <c r="BJ14" s="664"/>
      <c r="BK14" s="664"/>
      <c r="BL14" s="664"/>
      <c r="BM14" s="664"/>
      <c r="BN14" s="665"/>
      <c r="BO14" s="723">
        <v>2.9</v>
      </c>
      <c r="BP14" s="723"/>
      <c r="BQ14" s="723"/>
      <c r="BR14" s="723"/>
      <c r="BS14" s="669" t="s">
        <v>225</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1540137</v>
      </c>
      <c r="CS14" s="664"/>
      <c r="CT14" s="664"/>
      <c r="CU14" s="664"/>
      <c r="CV14" s="664"/>
      <c r="CW14" s="664"/>
      <c r="CX14" s="664"/>
      <c r="CY14" s="665"/>
      <c r="CZ14" s="723">
        <v>1.9</v>
      </c>
      <c r="DA14" s="723"/>
      <c r="DB14" s="723"/>
      <c r="DC14" s="723"/>
      <c r="DD14" s="669">
        <v>56144</v>
      </c>
      <c r="DE14" s="664"/>
      <c r="DF14" s="664"/>
      <c r="DG14" s="664"/>
      <c r="DH14" s="664"/>
      <c r="DI14" s="664"/>
      <c r="DJ14" s="664"/>
      <c r="DK14" s="664"/>
      <c r="DL14" s="664"/>
      <c r="DM14" s="664"/>
      <c r="DN14" s="664"/>
      <c r="DO14" s="664"/>
      <c r="DP14" s="665"/>
      <c r="DQ14" s="669">
        <v>1432938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82538</v>
      </c>
      <c r="S15" s="664"/>
      <c r="T15" s="664"/>
      <c r="U15" s="664"/>
      <c r="V15" s="664"/>
      <c r="W15" s="664"/>
      <c r="X15" s="664"/>
      <c r="Y15" s="665"/>
      <c r="Z15" s="723">
        <v>0.1</v>
      </c>
      <c r="AA15" s="723"/>
      <c r="AB15" s="723"/>
      <c r="AC15" s="723"/>
      <c r="AD15" s="724">
        <v>82538</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538175</v>
      </c>
      <c r="BH15" s="664"/>
      <c r="BI15" s="664"/>
      <c r="BJ15" s="664"/>
      <c r="BK15" s="664"/>
      <c r="BL15" s="664"/>
      <c r="BM15" s="664"/>
      <c r="BN15" s="665"/>
      <c r="BO15" s="723">
        <v>8.1</v>
      </c>
      <c r="BP15" s="723"/>
      <c r="BQ15" s="723"/>
      <c r="BR15" s="723"/>
      <c r="BS15" s="669" t="s">
        <v>225</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3543165</v>
      </c>
      <c r="CS15" s="664"/>
      <c r="CT15" s="664"/>
      <c r="CU15" s="664"/>
      <c r="CV15" s="664"/>
      <c r="CW15" s="664"/>
      <c r="CX15" s="664"/>
      <c r="CY15" s="665"/>
      <c r="CZ15" s="723">
        <v>4.4000000000000004</v>
      </c>
      <c r="DA15" s="723"/>
      <c r="DB15" s="723"/>
      <c r="DC15" s="723"/>
      <c r="DD15" s="669">
        <v>714687</v>
      </c>
      <c r="DE15" s="664"/>
      <c r="DF15" s="664"/>
      <c r="DG15" s="664"/>
      <c r="DH15" s="664"/>
      <c r="DI15" s="664"/>
      <c r="DJ15" s="664"/>
      <c r="DK15" s="664"/>
      <c r="DL15" s="664"/>
      <c r="DM15" s="664"/>
      <c r="DN15" s="664"/>
      <c r="DO15" s="664"/>
      <c r="DP15" s="665"/>
      <c r="DQ15" s="669">
        <v>2403984</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225</v>
      </c>
      <c r="AE16" s="724"/>
      <c r="AF16" s="724"/>
      <c r="AG16" s="724"/>
      <c r="AH16" s="724"/>
      <c r="AI16" s="724"/>
      <c r="AJ16" s="724"/>
      <c r="AK16" s="724"/>
      <c r="AL16" s="666" t="s">
        <v>225</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225</v>
      </c>
      <c r="BH16" s="664"/>
      <c r="BI16" s="664"/>
      <c r="BJ16" s="664"/>
      <c r="BK16" s="664"/>
      <c r="BL16" s="664"/>
      <c r="BM16" s="664"/>
      <c r="BN16" s="665"/>
      <c r="BO16" s="723" t="s">
        <v>225</v>
      </c>
      <c r="BP16" s="723"/>
      <c r="BQ16" s="723"/>
      <c r="BR16" s="723"/>
      <c r="BS16" s="669" t="s">
        <v>225</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7765357</v>
      </c>
      <c r="CS16" s="664"/>
      <c r="CT16" s="664"/>
      <c r="CU16" s="664"/>
      <c r="CV16" s="664"/>
      <c r="CW16" s="664"/>
      <c r="CX16" s="664"/>
      <c r="CY16" s="665"/>
      <c r="CZ16" s="723">
        <v>9.6</v>
      </c>
      <c r="DA16" s="723"/>
      <c r="DB16" s="723"/>
      <c r="DC16" s="723"/>
      <c r="DD16" s="669" t="s">
        <v>128</v>
      </c>
      <c r="DE16" s="664"/>
      <c r="DF16" s="664"/>
      <c r="DG16" s="664"/>
      <c r="DH16" s="664"/>
      <c r="DI16" s="664"/>
      <c r="DJ16" s="664"/>
      <c r="DK16" s="664"/>
      <c r="DL16" s="664"/>
      <c r="DM16" s="664"/>
      <c r="DN16" s="664"/>
      <c r="DO16" s="664"/>
      <c r="DP16" s="665"/>
      <c r="DQ16" s="669">
        <v>982293</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17998</v>
      </c>
      <c r="S17" s="664"/>
      <c r="T17" s="664"/>
      <c r="U17" s="664"/>
      <c r="V17" s="664"/>
      <c r="W17" s="664"/>
      <c r="X17" s="664"/>
      <c r="Y17" s="665"/>
      <c r="Z17" s="723">
        <v>0</v>
      </c>
      <c r="AA17" s="723"/>
      <c r="AB17" s="723"/>
      <c r="AC17" s="723"/>
      <c r="AD17" s="724">
        <v>17998</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225</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3098962</v>
      </c>
      <c r="CS17" s="664"/>
      <c r="CT17" s="664"/>
      <c r="CU17" s="664"/>
      <c r="CV17" s="664"/>
      <c r="CW17" s="664"/>
      <c r="CX17" s="664"/>
      <c r="CY17" s="665"/>
      <c r="CZ17" s="723">
        <v>3.8</v>
      </c>
      <c r="DA17" s="723"/>
      <c r="DB17" s="723"/>
      <c r="DC17" s="723"/>
      <c r="DD17" s="669" t="s">
        <v>225</v>
      </c>
      <c r="DE17" s="664"/>
      <c r="DF17" s="664"/>
      <c r="DG17" s="664"/>
      <c r="DH17" s="664"/>
      <c r="DI17" s="664"/>
      <c r="DJ17" s="664"/>
      <c r="DK17" s="664"/>
      <c r="DL17" s="664"/>
      <c r="DM17" s="664"/>
      <c r="DN17" s="664"/>
      <c r="DO17" s="664"/>
      <c r="DP17" s="665"/>
      <c r="DQ17" s="669">
        <v>2652581</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20885969</v>
      </c>
      <c r="S18" s="664"/>
      <c r="T18" s="664"/>
      <c r="U18" s="664"/>
      <c r="V18" s="664"/>
      <c r="W18" s="664"/>
      <c r="X18" s="664"/>
      <c r="Y18" s="665"/>
      <c r="Z18" s="723">
        <v>21.6</v>
      </c>
      <c r="AA18" s="723"/>
      <c r="AB18" s="723"/>
      <c r="AC18" s="723"/>
      <c r="AD18" s="724">
        <v>8198068</v>
      </c>
      <c r="AE18" s="724"/>
      <c r="AF18" s="724"/>
      <c r="AG18" s="724"/>
      <c r="AH18" s="724"/>
      <c r="AI18" s="724"/>
      <c r="AJ18" s="724"/>
      <c r="AK18" s="724"/>
      <c r="AL18" s="666">
        <v>50.1</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225</v>
      </c>
      <c r="BP18" s="723"/>
      <c r="BQ18" s="723"/>
      <c r="BR18" s="723"/>
      <c r="BS18" s="669" t="s">
        <v>225</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v>154093</v>
      </c>
      <c r="CS18" s="664"/>
      <c r="CT18" s="664"/>
      <c r="CU18" s="664"/>
      <c r="CV18" s="664"/>
      <c r="CW18" s="664"/>
      <c r="CX18" s="664"/>
      <c r="CY18" s="665"/>
      <c r="CZ18" s="723">
        <v>0.2</v>
      </c>
      <c r="DA18" s="723"/>
      <c r="DB18" s="723"/>
      <c r="DC18" s="723"/>
      <c r="DD18" s="669" t="s">
        <v>225</v>
      </c>
      <c r="DE18" s="664"/>
      <c r="DF18" s="664"/>
      <c r="DG18" s="664"/>
      <c r="DH18" s="664"/>
      <c r="DI18" s="664"/>
      <c r="DJ18" s="664"/>
      <c r="DK18" s="664"/>
      <c r="DL18" s="664"/>
      <c r="DM18" s="664"/>
      <c r="DN18" s="664"/>
      <c r="DO18" s="664"/>
      <c r="DP18" s="665"/>
      <c r="DQ18" s="669">
        <v>154093</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8198068</v>
      </c>
      <c r="S19" s="664"/>
      <c r="T19" s="664"/>
      <c r="U19" s="664"/>
      <c r="V19" s="664"/>
      <c r="W19" s="664"/>
      <c r="X19" s="664"/>
      <c r="Y19" s="665"/>
      <c r="Z19" s="723">
        <v>8.5</v>
      </c>
      <c r="AA19" s="723"/>
      <c r="AB19" s="723"/>
      <c r="AC19" s="723"/>
      <c r="AD19" s="724">
        <v>8198068</v>
      </c>
      <c r="AE19" s="724"/>
      <c r="AF19" s="724"/>
      <c r="AG19" s="724"/>
      <c r="AH19" s="724"/>
      <c r="AI19" s="724"/>
      <c r="AJ19" s="724"/>
      <c r="AK19" s="724"/>
      <c r="AL19" s="666">
        <v>50.1</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189038</v>
      </c>
      <c r="BH19" s="664"/>
      <c r="BI19" s="664"/>
      <c r="BJ19" s="664"/>
      <c r="BK19" s="664"/>
      <c r="BL19" s="664"/>
      <c r="BM19" s="664"/>
      <c r="BN19" s="665"/>
      <c r="BO19" s="723">
        <v>2.9</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225</v>
      </c>
      <c r="DE19" s="664"/>
      <c r="DF19" s="664"/>
      <c r="DG19" s="664"/>
      <c r="DH19" s="664"/>
      <c r="DI19" s="664"/>
      <c r="DJ19" s="664"/>
      <c r="DK19" s="664"/>
      <c r="DL19" s="664"/>
      <c r="DM19" s="664"/>
      <c r="DN19" s="664"/>
      <c r="DO19" s="664"/>
      <c r="DP19" s="665"/>
      <c r="DQ19" s="669" t="s">
        <v>225</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895863</v>
      </c>
      <c r="S20" s="664"/>
      <c r="T20" s="664"/>
      <c r="U20" s="664"/>
      <c r="V20" s="664"/>
      <c r="W20" s="664"/>
      <c r="X20" s="664"/>
      <c r="Y20" s="665"/>
      <c r="Z20" s="723">
        <v>0.9</v>
      </c>
      <c r="AA20" s="723"/>
      <c r="AB20" s="723"/>
      <c r="AC20" s="723"/>
      <c r="AD20" s="724" t="s">
        <v>128</v>
      </c>
      <c r="AE20" s="724"/>
      <c r="AF20" s="724"/>
      <c r="AG20" s="724"/>
      <c r="AH20" s="724"/>
      <c r="AI20" s="724"/>
      <c r="AJ20" s="724"/>
      <c r="AK20" s="724"/>
      <c r="AL20" s="666" t="s">
        <v>225</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189038</v>
      </c>
      <c r="BH20" s="664"/>
      <c r="BI20" s="664"/>
      <c r="BJ20" s="664"/>
      <c r="BK20" s="664"/>
      <c r="BL20" s="664"/>
      <c r="BM20" s="664"/>
      <c r="BN20" s="665"/>
      <c r="BO20" s="723">
        <v>2.9</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81275961</v>
      </c>
      <c r="CS20" s="664"/>
      <c r="CT20" s="664"/>
      <c r="CU20" s="664"/>
      <c r="CV20" s="664"/>
      <c r="CW20" s="664"/>
      <c r="CX20" s="664"/>
      <c r="CY20" s="665"/>
      <c r="CZ20" s="723">
        <v>100</v>
      </c>
      <c r="DA20" s="723"/>
      <c r="DB20" s="723"/>
      <c r="DC20" s="723"/>
      <c r="DD20" s="669">
        <v>33058921</v>
      </c>
      <c r="DE20" s="664"/>
      <c r="DF20" s="664"/>
      <c r="DG20" s="664"/>
      <c r="DH20" s="664"/>
      <c r="DI20" s="664"/>
      <c r="DJ20" s="664"/>
      <c r="DK20" s="664"/>
      <c r="DL20" s="664"/>
      <c r="DM20" s="664"/>
      <c r="DN20" s="664"/>
      <c r="DO20" s="664"/>
      <c r="DP20" s="665"/>
      <c r="DQ20" s="669">
        <v>31222984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11792038</v>
      </c>
      <c r="S21" s="664"/>
      <c r="T21" s="664"/>
      <c r="U21" s="664"/>
      <c r="V21" s="664"/>
      <c r="W21" s="664"/>
      <c r="X21" s="664"/>
      <c r="Y21" s="665"/>
      <c r="Z21" s="723">
        <v>12.2</v>
      </c>
      <c r="AA21" s="723"/>
      <c r="AB21" s="723"/>
      <c r="AC21" s="723"/>
      <c r="AD21" s="724" t="s">
        <v>225</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10518</v>
      </c>
      <c r="BH21" s="664"/>
      <c r="BI21" s="664"/>
      <c r="BJ21" s="664"/>
      <c r="BK21" s="664"/>
      <c r="BL21" s="664"/>
      <c r="BM21" s="664"/>
      <c r="BN21" s="665"/>
      <c r="BO21" s="723">
        <v>0.2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29117646</v>
      </c>
      <c r="S22" s="664"/>
      <c r="T22" s="664"/>
      <c r="U22" s="664"/>
      <c r="V22" s="664"/>
      <c r="W22" s="664"/>
      <c r="X22" s="664"/>
      <c r="Y22" s="665"/>
      <c r="Z22" s="723">
        <v>30.2</v>
      </c>
      <c r="AA22" s="723"/>
      <c r="AB22" s="723"/>
      <c r="AC22" s="723"/>
      <c r="AD22" s="724">
        <v>16251225</v>
      </c>
      <c r="AE22" s="724"/>
      <c r="AF22" s="724"/>
      <c r="AG22" s="724"/>
      <c r="AH22" s="724"/>
      <c r="AI22" s="724"/>
      <c r="AJ22" s="724"/>
      <c r="AK22" s="724"/>
      <c r="AL22" s="666">
        <v>99.2</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225</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5137</v>
      </c>
      <c r="S23" s="664"/>
      <c r="T23" s="664"/>
      <c r="U23" s="664"/>
      <c r="V23" s="664"/>
      <c r="W23" s="664"/>
      <c r="X23" s="664"/>
      <c r="Y23" s="665"/>
      <c r="Z23" s="723">
        <v>0</v>
      </c>
      <c r="AA23" s="723"/>
      <c r="AB23" s="723"/>
      <c r="AC23" s="723"/>
      <c r="AD23" s="724">
        <v>5137</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178520</v>
      </c>
      <c r="BH23" s="664"/>
      <c r="BI23" s="664"/>
      <c r="BJ23" s="664"/>
      <c r="BK23" s="664"/>
      <c r="BL23" s="664"/>
      <c r="BM23" s="664"/>
      <c r="BN23" s="665"/>
      <c r="BO23" s="723">
        <v>2.7</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85193</v>
      </c>
      <c r="S24" s="664"/>
      <c r="T24" s="664"/>
      <c r="U24" s="664"/>
      <c r="V24" s="664"/>
      <c r="W24" s="664"/>
      <c r="X24" s="664"/>
      <c r="Y24" s="665"/>
      <c r="Z24" s="723">
        <v>0.1</v>
      </c>
      <c r="AA24" s="723"/>
      <c r="AB24" s="723"/>
      <c r="AC24" s="723"/>
      <c r="AD24" s="724">
        <v>8118</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225</v>
      </c>
      <c r="BP24" s="723"/>
      <c r="BQ24" s="723"/>
      <c r="BR24" s="723"/>
      <c r="BS24" s="669" t="s">
        <v>225</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13355015</v>
      </c>
      <c r="CS24" s="727"/>
      <c r="CT24" s="727"/>
      <c r="CU24" s="727"/>
      <c r="CV24" s="727"/>
      <c r="CW24" s="727"/>
      <c r="CX24" s="727"/>
      <c r="CY24" s="773"/>
      <c r="CZ24" s="774">
        <v>16.399999999999999</v>
      </c>
      <c r="DA24" s="743"/>
      <c r="DB24" s="743"/>
      <c r="DC24" s="777"/>
      <c r="DD24" s="772">
        <v>9882188</v>
      </c>
      <c r="DE24" s="727"/>
      <c r="DF24" s="727"/>
      <c r="DG24" s="727"/>
      <c r="DH24" s="727"/>
      <c r="DI24" s="727"/>
      <c r="DJ24" s="727"/>
      <c r="DK24" s="773"/>
      <c r="DL24" s="772">
        <v>8841784</v>
      </c>
      <c r="DM24" s="727"/>
      <c r="DN24" s="727"/>
      <c r="DO24" s="727"/>
      <c r="DP24" s="727"/>
      <c r="DQ24" s="727"/>
      <c r="DR24" s="727"/>
      <c r="DS24" s="727"/>
      <c r="DT24" s="727"/>
      <c r="DU24" s="727"/>
      <c r="DV24" s="773"/>
      <c r="DW24" s="774">
        <v>51.4</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780754</v>
      </c>
      <c r="S25" s="664"/>
      <c r="T25" s="664"/>
      <c r="U25" s="664"/>
      <c r="V25" s="664"/>
      <c r="W25" s="664"/>
      <c r="X25" s="664"/>
      <c r="Y25" s="665"/>
      <c r="Z25" s="723">
        <v>0.8</v>
      </c>
      <c r="AA25" s="723"/>
      <c r="AB25" s="723"/>
      <c r="AC25" s="723"/>
      <c r="AD25" s="724">
        <v>17076</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225</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6484183</v>
      </c>
      <c r="CS25" s="662"/>
      <c r="CT25" s="662"/>
      <c r="CU25" s="662"/>
      <c r="CV25" s="662"/>
      <c r="CW25" s="662"/>
      <c r="CX25" s="662"/>
      <c r="CY25" s="663"/>
      <c r="CZ25" s="666">
        <v>8</v>
      </c>
      <c r="DA25" s="695"/>
      <c r="DB25" s="695"/>
      <c r="DC25" s="696"/>
      <c r="DD25" s="669">
        <v>6104343</v>
      </c>
      <c r="DE25" s="662"/>
      <c r="DF25" s="662"/>
      <c r="DG25" s="662"/>
      <c r="DH25" s="662"/>
      <c r="DI25" s="662"/>
      <c r="DJ25" s="662"/>
      <c r="DK25" s="663"/>
      <c r="DL25" s="669">
        <v>5112267</v>
      </c>
      <c r="DM25" s="662"/>
      <c r="DN25" s="662"/>
      <c r="DO25" s="662"/>
      <c r="DP25" s="662"/>
      <c r="DQ25" s="662"/>
      <c r="DR25" s="662"/>
      <c r="DS25" s="662"/>
      <c r="DT25" s="662"/>
      <c r="DU25" s="662"/>
      <c r="DV25" s="663"/>
      <c r="DW25" s="666">
        <v>29.7</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241001</v>
      </c>
      <c r="S26" s="664"/>
      <c r="T26" s="664"/>
      <c r="U26" s="664"/>
      <c r="V26" s="664"/>
      <c r="W26" s="664"/>
      <c r="X26" s="664"/>
      <c r="Y26" s="665"/>
      <c r="Z26" s="723">
        <v>0.2</v>
      </c>
      <c r="AA26" s="723"/>
      <c r="AB26" s="723"/>
      <c r="AC26" s="723"/>
      <c r="AD26" s="724">
        <v>1675</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225</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4308983</v>
      </c>
      <c r="CS26" s="664"/>
      <c r="CT26" s="664"/>
      <c r="CU26" s="664"/>
      <c r="CV26" s="664"/>
      <c r="CW26" s="664"/>
      <c r="CX26" s="664"/>
      <c r="CY26" s="665"/>
      <c r="CZ26" s="666">
        <v>5.3</v>
      </c>
      <c r="DA26" s="695"/>
      <c r="DB26" s="695"/>
      <c r="DC26" s="696"/>
      <c r="DD26" s="669">
        <v>4044275</v>
      </c>
      <c r="DE26" s="664"/>
      <c r="DF26" s="664"/>
      <c r="DG26" s="664"/>
      <c r="DH26" s="664"/>
      <c r="DI26" s="664"/>
      <c r="DJ26" s="664"/>
      <c r="DK26" s="665"/>
      <c r="DL26" s="669" t="s">
        <v>128</v>
      </c>
      <c r="DM26" s="664"/>
      <c r="DN26" s="664"/>
      <c r="DO26" s="664"/>
      <c r="DP26" s="664"/>
      <c r="DQ26" s="664"/>
      <c r="DR26" s="664"/>
      <c r="DS26" s="664"/>
      <c r="DT26" s="664"/>
      <c r="DU26" s="664"/>
      <c r="DV26" s="665"/>
      <c r="DW26" s="666" t="s">
        <v>225</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16480323</v>
      </c>
      <c r="S27" s="664"/>
      <c r="T27" s="664"/>
      <c r="U27" s="664"/>
      <c r="V27" s="664"/>
      <c r="W27" s="664"/>
      <c r="X27" s="664"/>
      <c r="Y27" s="665"/>
      <c r="Z27" s="723">
        <v>17.100000000000001</v>
      </c>
      <c r="AA27" s="723"/>
      <c r="AB27" s="723"/>
      <c r="AC27" s="723"/>
      <c r="AD27" s="724" t="s">
        <v>225</v>
      </c>
      <c r="AE27" s="724"/>
      <c r="AF27" s="724"/>
      <c r="AG27" s="724"/>
      <c r="AH27" s="724"/>
      <c r="AI27" s="724"/>
      <c r="AJ27" s="724"/>
      <c r="AK27" s="724"/>
      <c r="AL27" s="666" t="s">
        <v>225</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6625521</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3771870</v>
      </c>
      <c r="CS27" s="662"/>
      <c r="CT27" s="662"/>
      <c r="CU27" s="662"/>
      <c r="CV27" s="662"/>
      <c r="CW27" s="662"/>
      <c r="CX27" s="662"/>
      <c r="CY27" s="663"/>
      <c r="CZ27" s="666">
        <v>4.5999999999999996</v>
      </c>
      <c r="DA27" s="695"/>
      <c r="DB27" s="695"/>
      <c r="DC27" s="696"/>
      <c r="DD27" s="669">
        <v>1125264</v>
      </c>
      <c r="DE27" s="662"/>
      <c r="DF27" s="662"/>
      <c r="DG27" s="662"/>
      <c r="DH27" s="662"/>
      <c r="DI27" s="662"/>
      <c r="DJ27" s="662"/>
      <c r="DK27" s="663"/>
      <c r="DL27" s="669">
        <v>1077218</v>
      </c>
      <c r="DM27" s="662"/>
      <c r="DN27" s="662"/>
      <c r="DO27" s="662"/>
      <c r="DP27" s="662"/>
      <c r="DQ27" s="662"/>
      <c r="DR27" s="662"/>
      <c r="DS27" s="662"/>
      <c r="DT27" s="662"/>
      <c r="DU27" s="662"/>
      <c r="DV27" s="663"/>
      <c r="DW27" s="666">
        <v>6.3</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225</v>
      </c>
      <c r="S28" s="664"/>
      <c r="T28" s="664"/>
      <c r="U28" s="664"/>
      <c r="V28" s="664"/>
      <c r="W28" s="664"/>
      <c r="X28" s="664"/>
      <c r="Y28" s="665"/>
      <c r="Z28" s="723" t="s">
        <v>225</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3098962</v>
      </c>
      <c r="CS28" s="664"/>
      <c r="CT28" s="664"/>
      <c r="CU28" s="664"/>
      <c r="CV28" s="664"/>
      <c r="CW28" s="664"/>
      <c r="CX28" s="664"/>
      <c r="CY28" s="665"/>
      <c r="CZ28" s="666">
        <v>3.8</v>
      </c>
      <c r="DA28" s="695"/>
      <c r="DB28" s="695"/>
      <c r="DC28" s="696"/>
      <c r="DD28" s="669">
        <v>2652581</v>
      </c>
      <c r="DE28" s="664"/>
      <c r="DF28" s="664"/>
      <c r="DG28" s="664"/>
      <c r="DH28" s="664"/>
      <c r="DI28" s="664"/>
      <c r="DJ28" s="664"/>
      <c r="DK28" s="665"/>
      <c r="DL28" s="669">
        <v>2652299</v>
      </c>
      <c r="DM28" s="664"/>
      <c r="DN28" s="664"/>
      <c r="DO28" s="664"/>
      <c r="DP28" s="664"/>
      <c r="DQ28" s="664"/>
      <c r="DR28" s="664"/>
      <c r="DS28" s="664"/>
      <c r="DT28" s="664"/>
      <c r="DU28" s="664"/>
      <c r="DV28" s="665"/>
      <c r="DW28" s="666">
        <v>15.4</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1895223</v>
      </c>
      <c r="S29" s="664"/>
      <c r="T29" s="664"/>
      <c r="U29" s="664"/>
      <c r="V29" s="664"/>
      <c r="W29" s="664"/>
      <c r="X29" s="664"/>
      <c r="Y29" s="665"/>
      <c r="Z29" s="723">
        <v>2</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3098962</v>
      </c>
      <c r="CS29" s="662"/>
      <c r="CT29" s="662"/>
      <c r="CU29" s="662"/>
      <c r="CV29" s="662"/>
      <c r="CW29" s="662"/>
      <c r="CX29" s="662"/>
      <c r="CY29" s="663"/>
      <c r="CZ29" s="666">
        <v>3.8</v>
      </c>
      <c r="DA29" s="695"/>
      <c r="DB29" s="695"/>
      <c r="DC29" s="696"/>
      <c r="DD29" s="669">
        <v>2652581</v>
      </c>
      <c r="DE29" s="662"/>
      <c r="DF29" s="662"/>
      <c r="DG29" s="662"/>
      <c r="DH29" s="662"/>
      <c r="DI29" s="662"/>
      <c r="DJ29" s="662"/>
      <c r="DK29" s="663"/>
      <c r="DL29" s="669">
        <v>2652299</v>
      </c>
      <c r="DM29" s="662"/>
      <c r="DN29" s="662"/>
      <c r="DO29" s="662"/>
      <c r="DP29" s="662"/>
      <c r="DQ29" s="662"/>
      <c r="DR29" s="662"/>
      <c r="DS29" s="662"/>
      <c r="DT29" s="662"/>
      <c r="DU29" s="662"/>
      <c r="DV29" s="663"/>
      <c r="DW29" s="666">
        <v>15.4</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839990</v>
      </c>
      <c r="S30" s="664"/>
      <c r="T30" s="664"/>
      <c r="U30" s="664"/>
      <c r="V30" s="664"/>
      <c r="W30" s="664"/>
      <c r="X30" s="664"/>
      <c r="Y30" s="665"/>
      <c r="Z30" s="723">
        <v>0.9</v>
      </c>
      <c r="AA30" s="723"/>
      <c r="AB30" s="723"/>
      <c r="AC30" s="723"/>
      <c r="AD30" s="724">
        <v>49096</v>
      </c>
      <c r="AE30" s="724"/>
      <c r="AF30" s="724"/>
      <c r="AG30" s="724"/>
      <c r="AH30" s="724"/>
      <c r="AI30" s="724"/>
      <c r="AJ30" s="724"/>
      <c r="AK30" s="724"/>
      <c r="AL30" s="666">
        <v>0.3</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98.5</v>
      </c>
      <c r="BH30" s="742"/>
      <c r="BI30" s="742"/>
      <c r="BJ30" s="742"/>
      <c r="BK30" s="742"/>
      <c r="BL30" s="742"/>
      <c r="BM30" s="743">
        <v>92.8</v>
      </c>
      <c r="BN30" s="742"/>
      <c r="BO30" s="742"/>
      <c r="BP30" s="742"/>
      <c r="BQ30" s="744"/>
      <c r="BR30" s="741">
        <v>98.4</v>
      </c>
      <c r="BS30" s="742"/>
      <c r="BT30" s="742"/>
      <c r="BU30" s="742"/>
      <c r="BV30" s="742"/>
      <c r="BW30" s="742"/>
      <c r="BX30" s="743">
        <v>92.7</v>
      </c>
      <c r="BY30" s="742"/>
      <c r="BZ30" s="742"/>
      <c r="CA30" s="742"/>
      <c r="CB30" s="744"/>
      <c r="CD30" s="747"/>
      <c r="CE30" s="748"/>
      <c r="CF30" s="705" t="s">
        <v>308</v>
      </c>
      <c r="CG30" s="702"/>
      <c r="CH30" s="702"/>
      <c r="CI30" s="702"/>
      <c r="CJ30" s="702"/>
      <c r="CK30" s="702"/>
      <c r="CL30" s="702"/>
      <c r="CM30" s="702"/>
      <c r="CN30" s="702"/>
      <c r="CO30" s="702"/>
      <c r="CP30" s="702"/>
      <c r="CQ30" s="703"/>
      <c r="CR30" s="661">
        <v>2865127</v>
      </c>
      <c r="CS30" s="664"/>
      <c r="CT30" s="664"/>
      <c r="CU30" s="664"/>
      <c r="CV30" s="664"/>
      <c r="CW30" s="664"/>
      <c r="CX30" s="664"/>
      <c r="CY30" s="665"/>
      <c r="CZ30" s="666">
        <v>3.5</v>
      </c>
      <c r="DA30" s="695"/>
      <c r="DB30" s="695"/>
      <c r="DC30" s="696"/>
      <c r="DD30" s="669">
        <v>2460085</v>
      </c>
      <c r="DE30" s="664"/>
      <c r="DF30" s="664"/>
      <c r="DG30" s="664"/>
      <c r="DH30" s="664"/>
      <c r="DI30" s="664"/>
      <c r="DJ30" s="664"/>
      <c r="DK30" s="665"/>
      <c r="DL30" s="669">
        <v>2459803</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250664</v>
      </c>
      <c r="S31" s="664"/>
      <c r="T31" s="664"/>
      <c r="U31" s="664"/>
      <c r="V31" s="664"/>
      <c r="W31" s="664"/>
      <c r="X31" s="664"/>
      <c r="Y31" s="665"/>
      <c r="Z31" s="723">
        <v>0.3</v>
      </c>
      <c r="AA31" s="723"/>
      <c r="AB31" s="723"/>
      <c r="AC31" s="723"/>
      <c r="AD31" s="724" t="s">
        <v>128</v>
      </c>
      <c r="AE31" s="724"/>
      <c r="AF31" s="724"/>
      <c r="AG31" s="724"/>
      <c r="AH31" s="724"/>
      <c r="AI31" s="724"/>
      <c r="AJ31" s="724"/>
      <c r="AK31" s="724"/>
      <c r="AL31" s="666" t="s">
        <v>225</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98.4</v>
      </c>
      <c r="BH31" s="662"/>
      <c r="BI31" s="662"/>
      <c r="BJ31" s="662"/>
      <c r="BK31" s="662"/>
      <c r="BL31" s="662"/>
      <c r="BM31" s="667">
        <v>94.7</v>
      </c>
      <c r="BN31" s="740"/>
      <c r="BO31" s="740"/>
      <c r="BP31" s="740"/>
      <c r="BQ31" s="701"/>
      <c r="BR31" s="739">
        <v>98.5</v>
      </c>
      <c r="BS31" s="662"/>
      <c r="BT31" s="662"/>
      <c r="BU31" s="662"/>
      <c r="BV31" s="662"/>
      <c r="BW31" s="662"/>
      <c r="BX31" s="667">
        <v>94.7</v>
      </c>
      <c r="BY31" s="740"/>
      <c r="BZ31" s="740"/>
      <c r="CA31" s="740"/>
      <c r="CB31" s="701"/>
      <c r="CD31" s="747"/>
      <c r="CE31" s="748"/>
      <c r="CF31" s="705" t="s">
        <v>312</v>
      </c>
      <c r="CG31" s="702"/>
      <c r="CH31" s="702"/>
      <c r="CI31" s="702"/>
      <c r="CJ31" s="702"/>
      <c r="CK31" s="702"/>
      <c r="CL31" s="702"/>
      <c r="CM31" s="702"/>
      <c r="CN31" s="702"/>
      <c r="CO31" s="702"/>
      <c r="CP31" s="702"/>
      <c r="CQ31" s="703"/>
      <c r="CR31" s="661">
        <v>233835</v>
      </c>
      <c r="CS31" s="662"/>
      <c r="CT31" s="662"/>
      <c r="CU31" s="662"/>
      <c r="CV31" s="662"/>
      <c r="CW31" s="662"/>
      <c r="CX31" s="662"/>
      <c r="CY31" s="663"/>
      <c r="CZ31" s="666">
        <v>0.3</v>
      </c>
      <c r="DA31" s="695"/>
      <c r="DB31" s="695"/>
      <c r="DC31" s="696"/>
      <c r="DD31" s="669">
        <v>192496</v>
      </c>
      <c r="DE31" s="662"/>
      <c r="DF31" s="662"/>
      <c r="DG31" s="662"/>
      <c r="DH31" s="662"/>
      <c r="DI31" s="662"/>
      <c r="DJ31" s="662"/>
      <c r="DK31" s="663"/>
      <c r="DL31" s="669">
        <v>192496</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26570682</v>
      </c>
      <c r="S32" s="664"/>
      <c r="T32" s="664"/>
      <c r="U32" s="664"/>
      <c r="V32" s="664"/>
      <c r="W32" s="664"/>
      <c r="X32" s="664"/>
      <c r="Y32" s="665"/>
      <c r="Z32" s="723">
        <v>27.5</v>
      </c>
      <c r="AA32" s="723"/>
      <c r="AB32" s="723"/>
      <c r="AC32" s="723"/>
      <c r="AD32" s="724" t="s">
        <v>225</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98.3</v>
      </c>
      <c r="BH32" s="677"/>
      <c r="BI32" s="677"/>
      <c r="BJ32" s="677"/>
      <c r="BK32" s="677"/>
      <c r="BL32" s="677"/>
      <c r="BM32" s="721">
        <v>89.6</v>
      </c>
      <c r="BN32" s="677"/>
      <c r="BO32" s="677"/>
      <c r="BP32" s="677"/>
      <c r="BQ32" s="714"/>
      <c r="BR32" s="738">
        <v>98.1</v>
      </c>
      <c r="BS32" s="677"/>
      <c r="BT32" s="677"/>
      <c r="BU32" s="677"/>
      <c r="BV32" s="677"/>
      <c r="BW32" s="677"/>
      <c r="BX32" s="721">
        <v>89</v>
      </c>
      <c r="BY32" s="677"/>
      <c r="BZ32" s="677"/>
      <c r="CA32" s="677"/>
      <c r="CB32" s="714"/>
      <c r="CD32" s="749"/>
      <c r="CE32" s="750"/>
      <c r="CF32" s="705" t="s">
        <v>315</v>
      </c>
      <c r="CG32" s="702"/>
      <c r="CH32" s="702"/>
      <c r="CI32" s="702"/>
      <c r="CJ32" s="702"/>
      <c r="CK32" s="702"/>
      <c r="CL32" s="702"/>
      <c r="CM32" s="702"/>
      <c r="CN32" s="702"/>
      <c r="CO32" s="702"/>
      <c r="CP32" s="702"/>
      <c r="CQ32" s="703"/>
      <c r="CR32" s="661" t="s">
        <v>225</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15105789</v>
      </c>
      <c r="S33" s="664"/>
      <c r="T33" s="664"/>
      <c r="U33" s="664"/>
      <c r="V33" s="664"/>
      <c r="W33" s="664"/>
      <c r="X33" s="664"/>
      <c r="Y33" s="665"/>
      <c r="Z33" s="723">
        <v>15.7</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27109999</v>
      </c>
      <c r="CS33" s="662"/>
      <c r="CT33" s="662"/>
      <c r="CU33" s="662"/>
      <c r="CV33" s="662"/>
      <c r="CW33" s="662"/>
      <c r="CX33" s="662"/>
      <c r="CY33" s="663"/>
      <c r="CZ33" s="666">
        <v>33.4</v>
      </c>
      <c r="DA33" s="695"/>
      <c r="DB33" s="695"/>
      <c r="DC33" s="696"/>
      <c r="DD33" s="669">
        <v>15046598</v>
      </c>
      <c r="DE33" s="662"/>
      <c r="DF33" s="662"/>
      <c r="DG33" s="662"/>
      <c r="DH33" s="662"/>
      <c r="DI33" s="662"/>
      <c r="DJ33" s="662"/>
      <c r="DK33" s="663"/>
      <c r="DL33" s="669">
        <v>8714644</v>
      </c>
      <c r="DM33" s="662"/>
      <c r="DN33" s="662"/>
      <c r="DO33" s="662"/>
      <c r="DP33" s="662"/>
      <c r="DQ33" s="662"/>
      <c r="DR33" s="662"/>
      <c r="DS33" s="662"/>
      <c r="DT33" s="662"/>
      <c r="DU33" s="662"/>
      <c r="DV33" s="663"/>
      <c r="DW33" s="666">
        <v>50.7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2689345</v>
      </c>
      <c r="S34" s="664"/>
      <c r="T34" s="664"/>
      <c r="U34" s="664"/>
      <c r="V34" s="664"/>
      <c r="W34" s="664"/>
      <c r="X34" s="664"/>
      <c r="Y34" s="665"/>
      <c r="Z34" s="723">
        <v>2.8</v>
      </c>
      <c r="AA34" s="723"/>
      <c r="AB34" s="723"/>
      <c r="AC34" s="723"/>
      <c r="AD34" s="724">
        <v>46688</v>
      </c>
      <c r="AE34" s="724"/>
      <c r="AF34" s="724"/>
      <c r="AG34" s="724"/>
      <c r="AH34" s="724"/>
      <c r="AI34" s="724"/>
      <c r="AJ34" s="724"/>
      <c r="AK34" s="724"/>
      <c r="AL34" s="666">
        <v>0.3</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6868002</v>
      </c>
      <c r="CS34" s="664"/>
      <c r="CT34" s="664"/>
      <c r="CU34" s="664"/>
      <c r="CV34" s="664"/>
      <c r="CW34" s="664"/>
      <c r="CX34" s="664"/>
      <c r="CY34" s="665"/>
      <c r="CZ34" s="666">
        <v>8.5</v>
      </c>
      <c r="DA34" s="695"/>
      <c r="DB34" s="695"/>
      <c r="DC34" s="696"/>
      <c r="DD34" s="669">
        <v>3877371</v>
      </c>
      <c r="DE34" s="664"/>
      <c r="DF34" s="664"/>
      <c r="DG34" s="664"/>
      <c r="DH34" s="664"/>
      <c r="DI34" s="664"/>
      <c r="DJ34" s="664"/>
      <c r="DK34" s="665"/>
      <c r="DL34" s="669">
        <v>2430836</v>
      </c>
      <c r="DM34" s="664"/>
      <c r="DN34" s="664"/>
      <c r="DO34" s="664"/>
      <c r="DP34" s="664"/>
      <c r="DQ34" s="664"/>
      <c r="DR34" s="664"/>
      <c r="DS34" s="664"/>
      <c r="DT34" s="664"/>
      <c r="DU34" s="664"/>
      <c r="DV34" s="665"/>
      <c r="DW34" s="666">
        <v>14.1</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2451577</v>
      </c>
      <c r="S35" s="664"/>
      <c r="T35" s="664"/>
      <c r="U35" s="664"/>
      <c r="V35" s="664"/>
      <c r="W35" s="664"/>
      <c r="X35" s="664"/>
      <c r="Y35" s="665"/>
      <c r="Z35" s="723">
        <v>2.5</v>
      </c>
      <c r="AA35" s="723"/>
      <c r="AB35" s="723"/>
      <c r="AC35" s="723"/>
      <c r="AD35" s="724" t="s">
        <v>225</v>
      </c>
      <c r="AE35" s="724"/>
      <c r="AF35" s="724"/>
      <c r="AG35" s="724"/>
      <c r="AH35" s="724"/>
      <c r="AI35" s="724"/>
      <c r="AJ35" s="724"/>
      <c r="AK35" s="724"/>
      <c r="AL35" s="666" t="s">
        <v>225</v>
      </c>
      <c r="AM35" s="667"/>
      <c r="AN35" s="667"/>
      <c r="AO35" s="725"/>
      <c r="AP35" s="234"/>
      <c r="AQ35" s="729" t="s">
        <v>323</v>
      </c>
      <c r="AR35" s="730"/>
      <c r="AS35" s="730"/>
      <c r="AT35" s="730"/>
      <c r="AU35" s="730"/>
      <c r="AV35" s="730"/>
      <c r="AW35" s="730"/>
      <c r="AX35" s="730"/>
      <c r="AY35" s="731"/>
      <c r="AZ35" s="726">
        <v>6497111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248372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304540</v>
      </c>
      <c r="CS35" s="662"/>
      <c r="CT35" s="662"/>
      <c r="CU35" s="662"/>
      <c r="CV35" s="662"/>
      <c r="CW35" s="662"/>
      <c r="CX35" s="662"/>
      <c r="CY35" s="663"/>
      <c r="CZ35" s="666">
        <v>0.4</v>
      </c>
      <c r="DA35" s="695"/>
      <c r="DB35" s="695"/>
      <c r="DC35" s="696"/>
      <c r="DD35" s="669">
        <v>303835</v>
      </c>
      <c r="DE35" s="662"/>
      <c r="DF35" s="662"/>
      <c r="DG35" s="662"/>
      <c r="DH35" s="662"/>
      <c r="DI35" s="662"/>
      <c r="DJ35" s="662"/>
      <c r="DK35" s="663"/>
      <c r="DL35" s="669">
        <v>303806</v>
      </c>
      <c r="DM35" s="662"/>
      <c r="DN35" s="662"/>
      <c r="DO35" s="662"/>
      <c r="DP35" s="662"/>
      <c r="DQ35" s="662"/>
      <c r="DR35" s="662"/>
      <c r="DS35" s="662"/>
      <c r="DT35" s="662"/>
      <c r="DU35" s="662"/>
      <c r="DV35" s="663"/>
      <c r="DW35" s="666">
        <v>1.8</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225</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1883838</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155254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6836562</v>
      </c>
      <c r="CS36" s="664"/>
      <c r="CT36" s="664"/>
      <c r="CU36" s="664"/>
      <c r="CV36" s="664"/>
      <c r="CW36" s="664"/>
      <c r="CX36" s="664"/>
      <c r="CY36" s="665"/>
      <c r="CZ36" s="666">
        <v>8.4</v>
      </c>
      <c r="DA36" s="695"/>
      <c r="DB36" s="695"/>
      <c r="DC36" s="696"/>
      <c r="DD36" s="669">
        <v>4614089</v>
      </c>
      <c r="DE36" s="664"/>
      <c r="DF36" s="664"/>
      <c r="DG36" s="664"/>
      <c r="DH36" s="664"/>
      <c r="DI36" s="664"/>
      <c r="DJ36" s="664"/>
      <c r="DK36" s="665"/>
      <c r="DL36" s="669">
        <v>2593308</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810877</v>
      </c>
      <c r="S37" s="664"/>
      <c r="T37" s="664"/>
      <c r="U37" s="664"/>
      <c r="V37" s="664"/>
      <c r="W37" s="664"/>
      <c r="X37" s="664"/>
      <c r="Y37" s="665"/>
      <c r="Z37" s="723">
        <v>0.8</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1158350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10016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1377530</v>
      </c>
      <c r="CS37" s="662"/>
      <c r="CT37" s="662"/>
      <c r="CU37" s="662"/>
      <c r="CV37" s="662"/>
      <c r="CW37" s="662"/>
      <c r="CX37" s="662"/>
      <c r="CY37" s="663"/>
      <c r="CZ37" s="666">
        <v>1.7</v>
      </c>
      <c r="DA37" s="695"/>
      <c r="DB37" s="695"/>
      <c r="DC37" s="696"/>
      <c r="DD37" s="669">
        <v>1377530</v>
      </c>
      <c r="DE37" s="662"/>
      <c r="DF37" s="662"/>
      <c r="DG37" s="662"/>
      <c r="DH37" s="662"/>
      <c r="DI37" s="662"/>
      <c r="DJ37" s="662"/>
      <c r="DK37" s="663"/>
      <c r="DL37" s="669">
        <v>1377530</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96513324</v>
      </c>
      <c r="S38" s="713"/>
      <c r="T38" s="713"/>
      <c r="U38" s="713"/>
      <c r="V38" s="713"/>
      <c r="W38" s="713"/>
      <c r="X38" s="713"/>
      <c r="Y38" s="718"/>
      <c r="Z38" s="719">
        <v>100</v>
      </c>
      <c r="AA38" s="719"/>
      <c r="AB38" s="719"/>
      <c r="AC38" s="719"/>
      <c r="AD38" s="720">
        <v>16379015</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335350</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15084</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4207143</v>
      </c>
      <c r="CS38" s="664"/>
      <c r="CT38" s="664"/>
      <c r="CU38" s="664"/>
      <c r="CV38" s="664"/>
      <c r="CW38" s="664"/>
      <c r="CX38" s="664"/>
      <c r="CY38" s="665"/>
      <c r="CZ38" s="666">
        <v>5.2</v>
      </c>
      <c r="DA38" s="695"/>
      <c r="DB38" s="695"/>
      <c r="DC38" s="696"/>
      <c r="DD38" s="669">
        <v>3596727</v>
      </c>
      <c r="DE38" s="664"/>
      <c r="DF38" s="664"/>
      <c r="DG38" s="664"/>
      <c r="DH38" s="664"/>
      <c r="DI38" s="664"/>
      <c r="DJ38" s="664"/>
      <c r="DK38" s="665"/>
      <c r="DL38" s="669">
        <v>2942052</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252037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90</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7196929</v>
      </c>
      <c r="CS39" s="662"/>
      <c r="CT39" s="662"/>
      <c r="CU39" s="662"/>
      <c r="CV39" s="662"/>
      <c r="CW39" s="662"/>
      <c r="CX39" s="662"/>
      <c r="CY39" s="663"/>
      <c r="CZ39" s="666">
        <v>8.9</v>
      </c>
      <c r="DA39" s="695"/>
      <c r="DB39" s="695"/>
      <c r="DC39" s="696"/>
      <c r="DD39" s="669">
        <v>1788257</v>
      </c>
      <c r="DE39" s="662"/>
      <c r="DF39" s="662"/>
      <c r="DG39" s="662"/>
      <c r="DH39" s="662"/>
      <c r="DI39" s="662"/>
      <c r="DJ39" s="662"/>
      <c r="DK39" s="663"/>
      <c r="DL39" s="669" t="s">
        <v>128</v>
      </c>
      <c r="DM39" s="662"/>
      <c r="DN39" s="662"/>
      <c r="DO39" s="662"/>
      <c r="DP39" s="662"/>
      <c r="DQ39" s="662"/>
      <c r="DR39" s="662"/>
      <c r="DS39" s="662"/>
      <c r="DT39" s="662"/>
      <c r="DU39" s="662"/>
      <c r="DV39" s="663"/>
      <c r="DW39" s="666" t="s">
        <v>225</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551525</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1696823</v>
      </c>
      <c r="CS40" s="664"/>
      <c r="CT40" s="664"/>
      <c r="CU40" s="664"/>
      <c r="CV40" s="664"/>
      <c r="CW40" s="664"/>
      <c r="CX40" s="664"/>
      <c r="CY40" s="665"/>
      <c r="CZ40" s="666">
        <v>2.1</v>
      </c>
      <c r="DA40" s="695"/>
      <c r="DB40" s="695"/>
      <c r="DC40" s="696"/>
      <c r="DD40" s="669">
        <v>866319</v>
      </c>
      <c r="DE40" s="664"/>
      <c r="DF40" s="664"/>
      <c r="DG40" s="664"/>
      <c r="DH40" s="664"/>
      <c r="DI40" s="664"/>
      <c r="DJ40" s="664"/>
      <c r="DK40" s="665"/>
      <c r="DL40" s="669">
        <v>444642</v>
      </c>
      <c r="DM40" s="664"/>
      <c r="DN40" s="664"/>
      <c r="DO40" s="664"/>
      <c r="DP40" s="664"/>
      <c r="DQ40" s="664"/>
      <c r="DR40" s="664"/>
      <c r="DS40" s="664"/>
      <c r="DT40" s="664"/>
      <c r="DU40" s="664"/>
      <c r="DV40" s="665"/>
      <c r="DW40" s="666">
        <v>2.6</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2316011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370</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225</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40810947</v>
      </c>
      <c r="CS42" s="664"/>
      <c r="CT42" s="664"/>
      <c r="CU42" s="664"/>
      <c r="CV42" s="664"/>
      <c r="CW42" s="664"/>
      <c r="CX42" s="664"/>
      <c r="CY42" s="665"/>
      <c r="CZ42" s="666">
        <v>50.2</v>
      </c>
      <c r="DA42" s="667"/>
      <c r="DB42" s="667"/>
      <c r="DC42" s="668"/>
      <c r="DD42" s="669">
        <v>6294198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169872</v>
      </c>
      <c r="CS43" s="662"/>
      <c r="CT43" s="662"/>
      <c r="CU43" s="662"/>
      <c r="CV43" s="662"/>
      <c r="CW43" s="662"/>
      <c r="CX43" s="662"/>
      <c r="CY43" s="663"/>
      <c r="CZ43" s="666">
        <v>0.2</v>
      </c>
      <c r="DA43" s="695"/>
      <c r="DB43" s="695"/>
      <c r="DC43" s="696"/>
      <c r="DD43" s="669">
        <v>169872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33058921</v>
      </c>
      <c r="CS44" s="664"/>
      <c r="CT44" s="664"/>
      <c r="CU44" s="664"/>
      <c r="CV44" s="664"/>
      <c r="CW44" s="664"/>
      <c r="CX44" s="664"/>
      <c r="CY44" s="665"/>
      <c r="CZ44" s="666">
        <v>40.700000000000003</v>
      </c>
      <c r="DA44" s="667"/>
      <c r="DB44" s="667"/>
      <c r="DC44" s="668"/>
      <c r="DD44" s="669">
        <v>5325236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31261244</v>
      </c>
      <c r="CS45" s="662"/>
      <c r="CT45" s="662"/>
      <c r="CU45" s="662"/>
      <c r="CV45" s="662"/>
      <c r="CW45" s="662"/>
      <c r="CX45" s="662"/>
      <c r="CY45" s="663"/>
      <c r="CZ45" s="666">
        <v>38.5</v>
      </c>
      <c r="DA45" s="695"/>
      <c r="DB45" s="695"/>
      <c r="DC45" s="696"/>
      <c r="DD45" s="669">
        <v>4906164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1716920</v>
      </c>
      <c r="CS46" s="664"/>
      <c r="CT46" s="664"/>
      <c r="CU46" s="664"/>
      <c r="CV46" s="664"/>
      <c r="CW46" s="664"/>
      <c r="CX46" s="664"/>
      <c r="CY46" s="665"/>
      <c r="CZ46" s="666">
        <v>2.1</v>
      </c>
      <c r="DA46" s="667"/>
      <c r="DB46" s="667"/>
      <c r="DC46" s="668"/>
      <c r="DD46" s="669">
        <v>401571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7752026</v>
      </c>
      <c r="CS47" s="662"/>
      <c r="CT47" s="662"/>
      <c r="CU47" s="662"/>
      <c r="CV47" s="662"/>
      <c r="CW47" s="662"/>
      <c r="CX47" s="662"/>
      <c r="CY47" s="663"/>
      <c r="CZ47" s="666">
        <v>9.5</v>
      </c>
      <c r="DA47" s="695"/>
      <c r="DB47" s="695"/>
      <c r="DC47" s="696"/>
      <c r="DD47" s="669">
        <v>968962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128</v>
      </c>
      <c r="CS48" s="664"/>
      <c r="CT48" s="664"/>
      <c r="CU48" s="664"/>
      <c r="CV48" s="664"/>
      <c r="CW48" s="664"/>
      <c r="CX48" s="664"/>
      <c r="CY48" s="665"/>
      <c r="CZ48" s="666" t="s">
        <v>225</v>
      </c>
      <c r="DA48" s="667"/>
      <c r="DB48" s="667"/>
      <c r="DC48" s="668"/>
      <c r="DD48" s="669" t="s">
        <v>225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81275961</v>
      </c>
      <c r="CS49" s="677"/>
      <c r="CT49" s="677"/>
      <c r="CU49" s="677"/>
      <c r="CV49" s="677"/>
      <c r="CW49" s="677"/>
      <c r="CX49" s="677"/>
      <c r="CY49" s="678"/>
      <c r="CZ49" s="679">
        <v>100</v>
      </c>
      <c r="DA49" s="680"/>
      <c r="DB49" s="680"/>
      <c r="DC49" s="681"/>
      <c r="DD49" s="682">
        <v>31222984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iEpxA61GcTG6ZtGcJp+QWrNeiIkA/ov0mKxG+aIA99ZyA2YkOG70quXsdVGj/ZPt+Pp0dLmEkAUEK3wcXKbJA==" saltValue="hnziI6Sv2BSpL0DfNdae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96549</v>
      </c>
      <c r="R7" s="1194"/>
      <c r="S7" s="1194"/>
      <c r="T7" s="1194"/>
      <c r="U7" s="1194"/>
      <c r="V7" s="1194">
        <v>81313</v>
      </c>
      <c r="W7" s="1194"/>
      <c r="X7" s="1194"/>
      <c r="Y7" s="1194"/>
      <c r="Z7" s="1194"/>
      <c r="AA7" s="1194">
        <v>15237</v>
      </c>
      <c r="AB7" s="1194"/>
      <c r="AC7" s="1194"/>
      <c r="AD7" s="1194"/>
      <c r="AE7" s="1195"/>
      <c r="AF7" s="1196">
        <v>5816</v>
      </c>
      <c r="AG7" s="1197"/>
      <c r="AH7" s="1197"/>
      <c r="AI7" s="1197"/>
      <c r="AJ7" s="1198"/>
      <c r="AK7" s="1180" t="s">
        <v>578</v>
      </c>
      <c r="AL7" s="1181"/>
      <c r="AM7" s="1181"/>
      <c r="AN7" s="1181"/>
      <c r="AO7" s="1181"/>
      <c r="AP7" s="1181">
        <v>39672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3</v>
      </c>
      <c r="CI7" s="1178"/>
      <c r="CJ7" s="1178"/>
      <c r="CK7" s="1178"/>
      <c r="CL7" s="1179"/>
      <c r="CM7" s="1177">
        <v>152</v>
      </c>
      <c r="CN7" s="1178"/>
      <c r="CO7" s="1178"/>
      <c r="CP7" s="1178"/>
      <c r="CQ7" s="1179"/>
      <c r="CR7" s="1177">
        <v>300</v>
      </c>
      <c r="CS7" s="1178"/>
      <c r="CT7" s="1178"/>
      <c r="CU7" s="1178"/>
      <c r="CV7" s="1179"/>
      <c r="CW7" s="1177">
        <v>20</v>
      </c>
      <c r="CX7" s="1178"/>
      <c r="CY7" s="1178"/>
      <c r="CZ7" s="1178"/>
      <c r="DA7" s="1179"/>
      <c r="DB7" s="1177" t="s">
        <v>606</v>
      </c>
      <c r="DC7" s="1178"/>
      <c r="DD7" s="1178"/>
      <c r="DE7" s="1178"/>
      <c r="DF7" s="1179"/>
      <c r="DG7" s="1177" t="s">
        <v>604</v>
      </c>
      <c r="DH7" s="1178"/>
      <c r="DI7" s="1178"/>
      <c r="DJ7" s="1178"/>
      <c r="DK7" s="1179"/>
      <c r="DL7" s="1177" t="s">
        <v>604</v>
      </c>
      <c r="DM7" s="1178"/>
      <c r="DN7" s="1178"/>
      <c r="DO7" s="1178"/>
      <c r="DP7" s="1179"/>
      <c r="DQ7" s="1177" t="s">
        <v>607</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1</v>
      </c>
      <c r="R8" s="1133"/>
      <c r="S8" s="1133"/>
      <c r="T8" s="1133"/>
      <c r="U8" s="1133"/>
      <c r="V8" s="1133">
        <v>0</v>
      </c>
      <c r="W8" s="1133"/>
      <c r="X8" s="1133"/>
      <c r="Y8" s="1133"/>
      <c r="Z8" s="1133"/>
      <c r="AA8" s="1133">
        <v>1</v>
      </c>
      <c r="AB8" s="1133"/>
      <c r="AC8" s="1133"/>
      <c r="AD8" s="1133"/>
      <c r="AE8" s="1134"/>
      <c r="AF8" s="1108">
        <v>1</v>
      </c>
      <c r="AG8" s="1109"/>
      <c r="AH8" s="1109"/>
      <c r="AI8" s="1109"/>
      <c r="AJ8" s="1110"/>
      <c r="AK8" s="1175" t="s">
        <v>579</v>
      </c>
      <c r="AL8" s="1176"/>
      <c r="AM8" s="1176"/>
      <c r="AN8" s="1176"/>
      <c r="AO8" s="1176"/>
      <c r="AP8" s="1176" t="s">
        <v>580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2</v>
      </c>
      <c r="CI8" s="1079"/>
      <c r="CJ8" s="1079"/>
      <c r="CK8" s="1079"/>
      <c r="CL8" s="1080"/>
      <c r="CM8" s="1078">
        <v>16</v>
      </c>
      <c r="CN8" s="1079"/>
      <c r="CO8" s="1079"/>
      <c r="CP8" s="1079"/>
      <c r="CQ8" s="1080"/>
      <c r="CR8" s="1078">
        <v>30</v>
      </c>
      <c r="CS8" s="1079"/>
      <c r="CT8" s="1079"/>
      <c r="CU8" s="1079"/>
      <c r="CV8" s="1080"/>
      <c r="CW8" s="1078" t="s">
        <v>604</v>
      </c>
      <c r="CX8" s="1079"/>
      <c r="CY8" s="1079"/>
      <c r="CZ8" s="1079"/>
      <c r="DA8" s="1080"/>
      <c r="DB8" s="1078" t="s">
        <v>608</v>
      </c>
      <c r="DC8" s="1079"/>
      <c r="DD8" s="1079"/>
      <c r="DE8" s="1079"/>
      <c r="DF8" s="1080"/>
      <c r="DG8" s="1078" t="s">
        <v>609</v>
      </c>
      <c r="DH8" s="1079"/>
      <c r="DI8" s="1079"/>
      <c r="DJ8" s="1079"/>
      <c r="DK8" s="1080"/>
      <c r="DL8" s="1078" t="s">
        <v>607</v>
      </c>
      <c r="DM8" s="1079"/>
      <c r="DN8" s="1079"/>
      <c r="DO8" s="1079"/>
      <c r="DP8" s="1080"/>
      <c r="DQ8" s="1078" t="s">
        <v>607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96550</v>
      </c>
      <c r="R23" s="1158"/>
      <c r="S23" s="1158"/>
      <c r="T23" s="1158"/>
      <c r="U23" s="1158"/>
      <c r="V23" s="1158">
        <v>81313</v>
      </c>
      <c r="W23" s="1158"/>
      <c r="X23" s="1158"/>
      <c r="Y23" s="1158"/>
      <c r="Z23" s="1158"/>
      <c r="AA23" s="1158">
        <v>15237</v>
      </c>
      <c r="AB23" s="1158"/>
      <c r="AC23" s="1158"/>
      <c r="AD23" s="1158"/>
      <c r="AE23" s="1159"/>
      <c r="AF23" s="1160">
        <v>5817</v>
      </c>
      <c r="AG23" s="1158"/>
      <c r="AH23" s="1158"/>
      <c r="AI23" s="1158"/>
      <c r="AJ23" s="1161"/>
      <c r="AK23" s="1162"/>
      <c r="AL23" s="1163"/>
      <c r="AM23" s="1163"/>
      <c r="AN23" s="1163"/>
      <c r="AO23" s="1163"/>
      <c r="AP23" s="1158">
        <v>39672</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8111</v>
      </c>
      <c r="R28" s="1143"/>
      <c r="S28" s="1143"/>
      <c r="T28" s="1143"/>
      <c r="U28" s="1143"/>
      <c r="V28" s="1143">
        <v>7862</v>
      </c>
      <c r="W28" s="1143"/>
      <c r="X28" s="1143"/>
      <c r="Y28" s="1143"/>
      <c r="Z28" s="1143"/>
      <c r="AA28" s="1143">
        <v>248</v>
      </c>
      <c r="AB28" s="1143"/>
      <c r="AC28" s="1143"/>
      <c r="AD28" s="1143"/>
      <c r="AE28" s="1144"/>
      <c r="AF28" s="1145">
        <v>248</v>
      </c>
      <c r="AG28" s="1143"/>
      <c r="AH28" s="1143"/>
      <c r="AI28" s="1143"/>
      <c r="AJ28" s="1146"/>
      <c r="AK28" s="1147">
        <v>783</v>
      </c>
      <c r="AL28" s="1135"/>
      <c r="AM28" s="1135"/>
      <c r="AN28" s="1135"/>
      <c r="AO28" s="1135"/>
      <c r="AP28" s="1135" t="s">
        <v>581</v>
      </c>
      <c r="AQ28" s="1135"/>
      <c r="AR28" s="1135"/>
      <c r="AS28" s="1135"/>
      <c r="AT28" s="1135"/>
      <c r="AU28" s="1135" t="s">
        <v>579</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6713</v>
      </c>
      <c r="R29" s="1133"/>
      <c r="S29" s="1133"/>
      <c r="T29" s="1133"/>
      <c r="U29" s="1133"/>
      <c r="V29" s="1133">
        <v>6586</v>
      </c>
      <c r="W29" s="1133"/>
      <c r="X29" s="1133"/>
      <c r="Y29" s="1133"/>
      <c r="Z29" s="1133"/>
      <c r="AA29" s="1133">
        <v>127</v>
      </c>
      <c r="AB29" s="1133"/>
      <c r="AC29" s="1133"/>
      <c r="AD29" s="1133"/>
      <c r="AE29" s="1134"/>
      <c r="AF29" s="1108">
        <v>127</v>
      </c>
      <c r="AG29" s="1109"/>
      <c r="AH29" s="1109"/>
      <c r="AI29" s="1109"/>
      <c r="AJ29" s="1110"/>
      <c r="AK29" s="1069">
        <v>1000</v>
      </c>
      <c r="AL29" s="1060"/>
      <c r="AM29" s="1060"/>
      <c r="AN29" s="1060"/>
      <c r="AO29" s="1060"/>
      <c r="AP29" s="1060" t="s">
        <v>582</v>
      </c>
      <c r="AQ29" s="1060"/>
      <c r="AR29" s="1060"/>
      <c r="AS29" s="1060"/>
      <c r="AT29" s="1060"/>
      <c r="AU29" s="1060" t="s">
        <v>581</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912</v>
      </c>
      <c r="R30" s="1133"/>
      <c r="S30" s="1133"/>
      <c r="T30" s="1133"/>
      <c r="U30" s="1133"/>
      <c r="V30" s="1133">
        <v>906</v>
      </c>
      <c r="W30" s="1133"/>
      <c r="X30" s="1133"/>
      <c r="Y30" s="1133"/>
      <c r="Z30" s="1133"/>
      <c r="AA30" s="1133">
        <v>5</v>
      </c>
      <c r="AB30" s="1133"/>
      <c r="AC30" s="1133"/>
      <c r="AD30" s="1133"/>
      <c r="AE30" s="1134"/>
      <c r="AF30" s="1108">
        <v>5</v>
      </c>
      <c r="AG30" s="1109"/>
      <c r="AH30" s="1109"/>
      <c r="AI30" s="1109"/>
      <c r="AJ30" s="1110"/>
      <c r="AK30" s="1069">
        <v>238</v>
      </c>
      <c r="AL30" s="1060"/>
      <c r="AM30" s="1060"/>
      <c r="AN30" s="1060"/>
      <c r="AO30" s="1060"/>
      <c r="AP30" s="1060" t="s">
        <v>579</v>
      </c>
      <c r="AQ30" s="1060"/>
      <c r="AR30" s="1060"/>
      <c r="AS30" s="1060"/>
      <c r="AT30" s="1060"/>
      <c r="AU30" s="1060" t="s">
        <v>579</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1768</v>
      </c>
      <c r="R31" s="1133"/>
      <c r="S31" s="1133"/>
      <c r="T31" s="1133"/>
      <c r="U31" s="1133"/>
      <c r="V31" s="1133">
        <v>1803</v>
      </c>
      <c r="W31" s="1133"/>
      <c r="X31" s="1133"/>
      <c r="Y31" s="1133"/>
      <c r="Z31" s="1133"/>
      <c r="AA31" s="1133">
        <v>-35</v>
      </c>
      <c r="AB31" s="1133"/>
      <c r="AC31" s="1133"/>
      <c r="AD31" s="1133"/>
      <c r="AE31" s="1134"/>
      <c r="AF31" s="1108">
        <v>1220</v>
      </c>
      <c r="AG31" s="1109"/>
      <c r="AH31" s="1109"/>
      <c r="AI31" s="1109"/>
      <c r="AJ31" s="1110"/>
      <c r="AK31" s="1069">
        <v>252</v>
      </c>
      <c r="AL31" s="1060"/>
      <c r="AM31" s="1060"/>
      <c r="AN31" s="1060"/>
      <c r="AO31" s="1060"/>
      <c r="AP31" s="1060">
        <v>7660</v>
      </c>
      <c r="AQ31" s="1060"/>
      <c r="AR31" s="1060"/>
      <c r="AS31" s="1060"/>
      <c r="AT31" s="1060"/>
      <c r="AU31" s="1060">
        <v>802</v>
      </c>
      <c r="AV31" s="1060"/>
      <c r="AW31" s="1060"/>
      <c r="AX31" s="1060"/>
      <c r="AY31" s="1060"/>
      <c r="AZ31" s="1131" t="s">
        <v>584</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331</v>
      </c>
      <c r="R32" s="1133"/>
      <c r="S32" s="1133"/>
      <c r="T32" s="1133"/>
      <c r="U32" s="1133"/>
      <c r="V32" s="1133">
        <v>302</v>
      </c>
      <c r="W32" s="1133"/>
      <c r="X32" s="1133"/>
      <c r="Y32" s="1133"/>
      <c r="Z32" s="1133"/>
      <c r="AA32" s="1133">
        <v>29</v>
      </c>
      <c r="AB32" s="1133"/>
      <c r="AC32" s="1133"/>
      <c r="AD32" s="1133"/>
      <c r="AE32" s="1134"/>
      <c r="AF32" s="1108">
        <v>139</v>
      </c>
      <c r="AG32" s="1109"/>
      <c r="AH32" s="1109"/>
      <c r="AI32" s="1109"/>
      <c r="AJ32" s="1110"/>
      <c r="AK32" s="1069">
        <v>154</v>
      </c>
      <c r="AL32" s="1060"/>
      <c r="AM32" s="1060"/>
      <c r="AN32" s="1060"/>
      <c r="AO32" s="1060"/>
      <c r="AP32" s="1060">
        <v>461</v>
      </c>
      <c r="AQ32" s="1060"/>
      <c r="AR32" s="1060"/>
      <c r="AS32" s="1060"/>
      <c r="AT32" s="1060"/>
      <c r="AU32" s="1060">
        <v>305</v>
      </c>
      <c r="AV32" s="1060"/>
      <c r="AW32" s="1060"/>
      <c r="AX32" s="1060"/>
      <c r="AY32" s="1060"/>
      <c r="AZ32" s="1131" t="s">
        <v>584</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10406</v>
      </c>
      <c r="R33" s="1133"/>
      <c r="S33" s="1133"/>
      <c r="T33" s="1133"/>
      <c r="U33" s="1133"/>
      <c r="V33" s="1133">
        <v>11312</v>
      </c>
      <c r="W33" s="1133"/>
      <c r="X33" s="1133"/>
      <c r="Y33" s="1133"/>
      <c r="Z33" s="1133"/>
      <c r="AA33" s="1133">
        <v>-906</v>
      </c>
      <c r="AB33" s="1133"/>
      <c r="AC33" s="1133"/>
      <c r="AD33" s="1133"/>
      <c r="AE33" s="1134"/>
      <c r="AF33" s="1108">
        <v>652</v>
      </c>
      <c r="AG33" s="1109"/>
      <c r="AH33" s="1109"/>
      <c r="AI33" s="1109"/>
      <c r="AJ33" s="1110"/>
      <c r="AK33" s="1069">
        <v>1884</v>
      </c>
      <c r="AL33" s="1060"/>
      <c r="AM33" s="1060"/>
      <c r="AN33" s="1060"/>
      <c r="AO33" s="1060"/>
      <c r="AP33" s="1060">
        <v>5550</v>
      </c>
      <c r="AQ33" s="1060"/>
      <c r="AR33" s="1060"/>
      <c r="AS33" s="1060"/>
      <c r="AT33" s="1060"/>
      <c r="AU33" s="1060">
        <v>5511</v>
      </c>
      <c r="AV33" s="1060"/>
      <c r="AW33" s="1060"/>
      <c r="AX33" s="1060"/>
      <c r="AY33" s="1060"/>
      <c r="AZ33" s="1131" t="s">
        <v>584</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497</v>
      </c>
      <c r="R34" s="1133"/>
      <c r="S34" s="1133"/>
      <c r="T34" s="1133"/>
      <c r="U34" s="1133"/>
      <c r="V34" s="1133">
        <v>497</v>
      </c>
      <c r="W34" s="1133"/>
      <c r="X34" s="1133"/>
      <c r="Y34" s="1133"/>
      <c r="Z34" s="1133"/>
      <c r="AA34" s="1133">
        <v>0</v>
      </c>
      <c r="AB34" s="1133"/>
      <c r="AC34" s="1133"/>
      <c r="AD34" s="1133"/>
      <c r="AE34" s="1134"/>
      <c r="AF34" s="1108">
        <v>0</v>
      </c>
      <c r="AG34" s="1109"/>
      <c r="AH34" s="1109"/>
      <c r="AI34" s="1109"/>
      <c r="AJ34" s="1110"/>
      <c r="AK34" s="1069">
        <v>335</v>
      </c>
      <c r="AL34" s="1060"/>
      <c r="AM34" s="1060"/>
      <c r="AN34" s="1060"/>
      <c r="AO34" s="1060"/>
      <c r="AP34" s="1060">
        <v>944</v>
      </c>
      <c r="AQ34" s="1060"/>
      <c r="AR34" s="1060"/>
      <c r="AS34" s="1060"/>
      <c r="AT34" s="1060"/>
      <c r="AU34" s="1060">
        <v>737</v>
      </c>
      <c r="AV34" s="1060"/>
      <c r="AW34" s="1060"/>
      <c r="AX34" s="1060"/>
      <c r="AY34" s="1060"/>
      <c r="AZ34" s="1131" t="s">
        <v>584</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6</v>
      </c>
      <c r="R35" s="1133"/>
      <c r="S35" s="1133"/>
      <c r="T35" s="1133"/>
      <c r="U35" s="1133"/>
      <c r="V35" s="1133">
        <v>6</v>
      </c>
      <c r="W35" s="1133"/>
      <c r="X35" s="1133"/>
      <c r="Y35" s="1133"/>
      <c r="Z35" s="1133"/>
      <c r="AA35" s="1133">
        <v>0</v>
      </c>
      <c r="AB35" s="1133"/>
      <c r="AC35" s="1133"/>
      <c r="AD35" s="1133"/>
      <c r="AE35" s="1134"/>
      <c r="AF35" s="1108">
        <v>0</v>
      </c>
      <c r="AG35" s="1109"/>
      <c r="AH35" s="1109"/>
      <c r="AI35" s="1109"/>
      <c r="AJ35" s="1110"/>
      <c r="AK35" s="1069">
        <v>4</v>
      </c>
      <c r="AL35" s="1060"/>
      <c r="AM35" s="1060"/>
      <c r="AN35" s="1060"/>
      <c r="AO35" s="1060"/>
      <c r="AP35" s="1060" t="s">
        <v>584</v>
      </c>
      <c r="AQ35" s="1060"/>
      <c r="AR35" s="1060"/>
      <c r="AS35" s="1060"/>
      <c r="AT35" s="1060"/>
      <c r="AU35" s="1060" t="s">
        <v>585</v>
      </c>
      <c r="AV35" s="1060"/>
      <c r="AW35" s="1060"/>
      <c r="AX35" s="1060"/>
      <c r="AY35" s="1060"/>
      <c r="AZ35" s="1131" t="s">
        <v>584</v>
      </c>
      <c r="BA35" s="1131"/>
      <c r="BB35" s="1131"/>
      <c r="BC35" s="1131"/>
      <c r="BD35" s="1131"/>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407</v>
      </c>
      <c r="C36" s="1127"/>
      <c r="D36" s="1127"/>
      <c r="E36" s="1127"/>
      <c r="F36" s="1127"/>
      <c r="G36" s="1127"/>
      <c r="H36" s="1127"/>
      <c r="I36" s="1127"/>
      <c r="J36" s="1127"/>
      <c r="K36" s="1127"/>
      <c r="L36" s="1127"/>
      <c r="M36" s="1127"/>
      <c r="N36" s="1127"/>
      <c r="O36" s="1127"/>
      <c r="P36" s="1128"/>
      <c r="Q36" s="1132">
        <v>3030</v>
      </c>
      <c r="R36" s="1133"/>
      <c r="S36" s="1133"/>
      <c r="T36" s="1133"/>
      <c r="U36" s="1133"/>
      <c r="V36" s="1133">
        <v>2889</v>
      </c>
      <c r="W36" s="1133"/>
      <c r="X36" s="1133"/>
      <c r="Y36" s="1133"/>
      <c r="Z36" s="1133"/>
      <c r="AA36" s="1133">
        <v>142</v>
      </c>
      <c r="AB36" s="1133"/>
      <c r="AC36" s="1133"/>
      <c r="AD36" s="1133"/>
      <c r="AE36" s="1134"/>
      <c r="AF36" s="1108" t="s">
        <v>604</v>
      </c>
      <c r="AG36" s="1109"/>
      <c r="AH36" s="1109"/>
      <c r="AI36" s="1109"/>
      <c r="AJ36" s="1110"/>
      <c r="AK36" s="1069">
        <v>1102</v>
      </c>
      <c r="AL36" s="1060"/>
      <c r="AM36" s="1060"/>
      <c r="AN36" s="1060"/>
      <c r="AO36" s="1060"/>
      <c r="AP36" s="1060">
        <v>7394</v>
      </c>
      <c r="AQ36" s="1060"/>
      <c r="AR36" s="1060"/>
      <c r="AS36" s="1060"/>
      <c r="AT36" s="1060"/>
      <c r="AU36" s="1060">
        <v>6293</v>
      </c>
      <c r="AV36" s="1060"/>
      <c r="AW36" s="1060"/>
      <c r="AX36" s="1060"/>
      <c r="AY36" s="1060"/>
      <c r="AZ36" s="1131" t="s">
        <v>584</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409</v>
      </c>
      <c r="C37" s="1127"/>
      <c r="D37" s="1127"/>
      <c r="E37" s="1127"/>
      <c r="F37" s="1127"/>
      <c r="G37" s="1127"/>
      <c r="H37" s="1127"/>
      <c r="I37" s="1127"/>
      <c r="J37" s="1127"/>
      <c r="K37" s="1127"/>
      <c r="L37" s="1127"/>
      <c r="M37" s="1127"/>
      <c r="N37" s="1127"/>
      <c r="O37" s="1127"/>
      <c r="P37" s="1128"/>
      <c r="Q37" s="1132">
        <v>72</v>
      </c>
      <c r="R37" s="1133"/>
      <c r="S37" s="1133"/>
      <c r="T37" s="1133"/>
      <c r="U37" s="1133"/>
      <c r="V37" s="1133">
        <v>71</v>
      </c>
      <c r="W37" s="1133"/>
      <c r="X37" s="1133"/>
      <c r="Y37" s="1133"/>
      <c r="Z37" s="1133"/>
      <c r="AA37" s="1133">
        <v>0</v>
      </c>
      <c r="AB37" s="1133"/>
      <c r="AC37" s="1133"/>
      <c r="AD37" s="1133"/>
      <c r="AE37" s="1134"/>
      <c r="AF37" s="1108">
        <v>0</v>
      </c>
      <c r="AG37" s="1109"/>
      <c r="AH37" s="1109"/>
      <c r="AI37" s="1109"/>
      <c r="AJ37" s="1110"/>
      <c r="AK37" s="1069">
        <v>57</v>
      </c>
      <c r="AL37" s="1060"/>
      <c r="AM37" s="1060"/>
      <c r="AN37" s="1060"/>
      <c r="AO37" s="1060"/>
      <c r="AP37" s="1060">
        <v>303</v>
      </c>
      <c r="AQ37" s="1060"/>
      <c r="AR37" s="1060"/>
      <c r="AS37" s="1060"/>
      <c r="AT37" s="1060"/>
      <c r="AU37" s="1060">
        <v>302</v>
      </c>
      <c r="AV37" s="1060"/>
      <c r="AW37" s="1060"/>
      <c r="AX37" s="1060"/>
      <c r="AY37" s="1060"/>
      <c r="AZ37" s="1131" t="s">
        <v>584</v>
      </c>
      <c r="BA37" s="1131"/>
      <c r="BB37" s="1131"/>
      <c r="BC37" s="1131"/>
      <c r="BD37" s="1131"/>
      <c r="BE37" s="1121" t="s">
        <v>408</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410</v>
      </c>
      <c r="C38" s="1127"/>
      <c r="D38" s="1127"/>
      <c r="E38" s="1127"/>
      <c r="F38" s="1127"/>
      <c r="G38" s="1127"/>
      <c r="H38" s="1127"/>
      <c r="I38" s="1127"/>
      <c r="J38" s="1127"/>
      <c r="K38" s="1127"/>
      <c r="L38" s="1127"/>
      <c r="M38" s="1127"/>
      <c r="N38" s="1127"/>
      <c r="O38" s="1127"/>
      <c r="P38" s="1128"/>
      <c r="Q38" s="1132">
        <v>99</v>
      </c>
      <c r="R38" s="1133"/>
      <c r="S38" s="1133"/>
      <c r="T38" s="1133"/>
      <c r="U38" s="1133"/>
      <c r="V38" s="1133">
        <v>98</v>
      </c>
      <c r="W38" s="1133"/>
      <c r="X38" s="1133"/>
      <c r="Y38" s="1133"/>
      <c r="Z38" s="1133"/>
      <c r="AA38" s="1133">
        <v>1</v>
      </c>
      <c r="AB38" s="1133"/>
      <c r="AC38" s="1133"/>
      <c r="AD38" s="1133"/>
      <c r="AE38" s="1134"/>
      <c r="AF38" s="1108">
        <v>1</v>
      </c>
      <c r="AG38" s="1109"/>
      <c r="AH38" s="1109"/>
      <c r="AI38" s="1109"/>
      <c r="AJ38" s="1110"/>
      <c r="AK38" s="1069">
        <v>43</v>
      </c>
      <c r="AL38" s="1060"/>
      <c r="AM38" s="1060"/>
      <c r="AN38" s="1060"/>
      <c r="AO38" s="1060"/>
      <c r="AP38" s="1060">
        <v>283</v>
      </c>
      <c r="AQ38" s="1060"/>
      <c r="AR38" s="1060"/>
      <c r="AS38" s="1060"/>
      <c r="AT38" s="1060"/>
      <c r="AU38" s="1060">
        <v>235</v>
      </c>
      <c r="AV38" s="1060"/>
      <c r="AW38" s="1060"/>
      <c r="AX38" s="1060"/>
      <c r="AY38" s="1060"/>
      <c r="AZ38" s="1131" t="s">
        <v>584</v>
      </c>
      <c r="BA38" s="1131"/>
      <c r="BB38" s="1131"/>
      <c r="BC38" s="1131"/>
      <c r="BD38" s="1131"/>
      <c r="BE38" s="1121" t="s">
        <v>408</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2392</v>
      </c>
      <c r="AG63" s="1048"/>
      <c r="AH63" s="1048"/>
      <c r="AI63" s="1048"/>
      <c r="AJ63" s="1119"/>
      <c r="AK63" s="1120"/>
      <c r="AL63" s="1052"/>
      <c r="AM63" s="1052"/>
      <c r="AN63" s="1052"/>
      <c r="AO63" s="1052"/>
      <c r="AP63" s="1048">
        <v>22595</v>
      </c>
      <c r="AQ63" s="1048"/>
      <c r="AR63" s="1048"/>
      <c r="AS63" s="1048"/>
      <c r="AT63" s="1048"/>
      <c r="AU63" s="1048">
        <v>14184</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415</v>
      </c>
      <c r="AB66" s="1091"/>
      <c r="AC66" s="1091"/>
      <c r="AD66" s="1091"/>
      <c r="AE66" s="1092"/>
      <c r="AF66" s="1096" t="s">
        <v>416</v>
      </c>
      <c r="AG66" s="1097"/>
      <c r="AH66" s="1097"/>
      <c r="AI66" s="1097"/>
      <c r="AJ66" s="1098"/>
      <c r="AK66" s="1090" t="s">
        <v>392</v>
      </c>
      <c r="AL66" s="1085"/>
      <c r="AM66" s="1085"/>
      <c r="AN66" s="1085"/>
      <c r="AO66" s="1086"/>
      <c r="AP66" s="1090" t="s">
        <v>393</v>
      </c>
      <c r="AQ66" s="1091"/>
      <c r="AR66" s="1091"/>
      <c r="AS66" s="1091"/>
      <c r="AT66" s="1092"/>
      <c r="AU66" s="1090" t="s">
        <v>417</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12068</v>
      </c>
      <c r="R68" s="1071"/>
      <c r="S68" s="1071"/>
      <c r="T68" s="1071"/>
      <c r="U68" s="1071"/>
      <c r="V68" s="1071">
        <v>11720</v>
      </c>
      <c r="W68" s="1071"/>
      <c r="X68" s="1071"/>
      <c r="Y68" s="1071"/>
      <c r="Z68" s="1071"/>
      <c r="AA68" s="1071">
        <v>347</v>
      </c>
      <c r="AB68" s="1071"/>
      <c r="AC68" s="1071"/>
      <c r="AD68" s="1071"/>
      <c r="AE68" s="1071"/>
      <c r="AF68" s="1071">
        <v>347</v>
      </c>
      <c r="AG68" s="1071"/>
      <c r="AH68" s="1071"/>
      <c r="AI68" s="1071"/>
      <c r="AJ68" s="1071"/>
      <c r="AK68" s="1071" t="s">
        <v>586</v>
      </c>
      <c r="AL68" s="1071"/>
      <c r="AM68" s="1071"/>
      <c r="AN68" s="1071"/>
      <c r="AO68" s="1071"/>
      <c r="AP68" s="1071" t="s">
        <v>593</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953</v>
      </c>
      <c r="R69" s="1060"/>
      <c r="S69" s="1060"/>
      <c r="T69" s="1060"/>
      <c r="U69" s="1060"/>
      <c r="V69" s="1060">
        <v>951</v>
      </c>
      <c r="W69" s="1060"/>
      <c r="X69" s="1060"/>
      <c r="Y69" s="1060"/>
      <c r="Z69" s="1060"/>
      <c r="AA69" s="1060">
        <v>2</v>
      </c>
      <c r="AB69" s="1060"/>
      <c r="AC69" s="1060"/>
      <c r="AD69" s="1060"/>
      <c r="AE69" s="1060"/>
      <c r="AF69" s="1060">
        <v>2</v>
      </c>
      <c r="AG69" s="1060"/>
      <c r="AH69" s="1060"/>
      <c r="AI69" s="1060"/>
      <c r="AJ69" s="1060"/>
      <c r="AK69" s="1060">
        <v>3</v>
      </c>
      <c r="AL69" s="1060"/>
      <c r="AM69" s="1060"/>
      <c r="AN69" s="1060"/>
      <c r="AO69" s="1060"/>
      <c r="AP69" s="1060" t="s">
        <v>594</v>
      </c>
      <c r="AQ69" s="1060"/>
      <c r="AR69" s="1060"/>
      <c r="AS69" s="1060"/>
      <c r="AT69" s="1060"/>
      <c r="AU69" s="1070" t="s">
        <v>596</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2155</v>
      </c>
      <c r="R70" s="1060"/>
      <c r="S70" s="1060"/>
      <c r="T70" s="1060"/>
      <c r="U70" s="1060"/>
      <c r="V70" s="1060">
        <v>2111</v>
      </c>
      <c r="W70" s="1060"/>
      <c r="X70" s="1060"/>
      <c r="Y70" s="1060"/>
      <c r="Z70" s="1060"/>
      <c r="AA70" s="1060">
        <v>43</v>
      </c>
      <c r="AB70" s="1060"/>
      <c r="AC70" s="1060"/>
      <c r="AD70" s="1060"/>
      <c r="AE70" s="1060"/>
      <c r="AF70" s="1060">
        <v>25</v>
      </c>
      <c r="AG70" s="1060"/>
      <c r="AH70" s="1060"/>
      <c r="AI70" s="1060"/>
      <c r="AJ70" s="1060"/>
      <c r="AK70" s="1060">
        <v>78</v>
      </c>
      <c r="AL70" s="1060"/>
      <c r="AM70" s="1060"/>
      <c r="AN70" s="1060"/>
      <c r="AO70" s="1060"/>
      <c r="AP70" s="1060">
        <v>305</v>
      </c>
      <c r="AQ70" s="1060"/>
      <c r="AR70" s="1060"/>
      <c r="AS70" s="1060"/>
      <c r="AT70" s="1060"/>
      <c r="AU70" s="1070">
        <v>256</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146</v>
      </c>
      <c r="R71" s="1060"/>
      <c r="S71" s="1060"/>
      <c r="T71" s="1060"/>
      <c r="U71" s="1060"/>
      <c r="V71" s="1060">
        <v>138</v>
      </c>
      <c r="W71" s="1060"/>
      <c r="X71" s="1060"/>
      <c r="Y71" s="1060"/>
      <c r="Z71" s="1060"/>
      <c r="AA71" s="1060">
        <v>7</v>
      </c>
      <c r="AB71" s="1060"/>
      <c r="AC71" s="1060"/>
      <c r="AD71" s="1060"/>
      <c r="AE71" s="1060"/>
      <c r="AF71" s="1060">
        <v>7</v>
      </c>
      <c r="AG71" s="1060"/>
      <c r="AH71" s="1060"/>
      <c r="AI71" s="1060"/>
      <c r="AJ71" s="1060"/>
      <c r="AK71" s="1060" t="s">
        <v>586</v>
      </c>
      <c r="AL71" s="1060"/>
      <c r="AM71" s="1060"/>
      <c r="AN71" s="1060"/>
      <c r="AO71" s="1060"/>
      <c r="AP71" s="1060" t="s">
        <v>595</v>
      </c>
      <c r="AQ71" s="1060"/>
      <c r="AR71" s="1060"/>
      <c r="AS71" s="1060"/>
      <c r="AT71" s="1060"/>
      <c r="AU71" s="1070" t="s">
        <v>586</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269</v>
      </c>
      <c r="R72" s="1060"/>
      <c r="S72" s="1060"/>
      <c r="T72" s="1060"/>
      <c r="U72" s="1060"/>
      <c r="V72" s="1060">
        <v>158</v>
      </c>
      <c r="W72" s="1060"/>
      <c r="X72" s="1060"/>
      <c r="Y72" s="1060"/>
      <c r="Z72" s="1060"/>
      <c r="AA72" s="1060">
        <v>111</v>
      </c>
      <c r="AB72" s="1060"/>
      <c r="AC72" s="1060"/>
      <c r="AD72" s="1060"/>
      <c r="AE72" s="1060"/>
      <c r="AF72" s="1060">
        <v>111</v>
      </c>
      <c r="AG72" s="1060"/>
      <c r="AH72" s="1060"/>
      <c r="AI72" s="1060"/>
      <c r="AJ72" s="1060"/>
      <c r="AK72" s="1060">
        <v>37</v>
      </c>
      <c r="AL72" s="1060"/>
      <c r="AM72" s="1060"/>
      <c r="AN72" s="1060"/>
      <c r="AO72" s="1060"/>
      <c r="AP72" s="1060" t="s">
        <v>586</v>
      </c>
      <c r="AQ72" s="1060"/>
      <c r="AR72" s="1060"/>
      <c r="AS72" s="1060"/>
      <c r="AT72" s="1060"/>
      <c r="AU72" s="1070" t="s">
        <v>597</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259116</v>
      </c>
      <c r="R73" s="1060"/>
      <c r="S73" s="1060"/>
      <c r="T73" s="1060"/>
      <c r="U73" s="1060"/>
      <c r="V73" s="1060">
        <v>249624</v>
      </c>
      <c r="W73" s="1060"/>
      <c r="X73" s="1060"/>
      <c r="Y73" s="1060"/>
      <c r="Z73" s="1060"/>
      <c r="AA73" s="1060">
        <v>9492</v>
      </c>
      <c r="AB73" s="1060"/>
      <c r="AC73" s="1060"/>
      <c r="AD73" s="1060"/>
      <c r="AE73" s="1060"/>
      <c r="AF73" s="1060">
        <v>9491</v>
      </c>
      <c r="AG73" s="1060"/>
      <c r="AH73" s="1060"/>
      <c r="AI73" s="1060"/>
      <c r="AJ73" s="1060"/>
      <c r="AK73" s="1060">
        <v>7985</v>
      </c>
      <c r="AL73" s="1060"/>
      <c r="AM73" s="1060"/>
      <c r="AN73" s="1060"/>
      <c r="AO73" s="1060"/>
      <c r="AP73" s="1060" t="s">
        <v>596</v>
      </c>
      <c r="AQ73" s="1060"/>
      <c r="AR73" s="1060"/>
      <c r="AS73" s="1060"/>
      <c r="AT73" s="1060"/>
      <c r="AU73" s="1070" t="s">
        <v>586</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9983</v>
      </c>
      <c r="AG88" s="1048"/>
      <c r="AH88" s="1048"/>
      <c r="AI88" s="1048"/>
      <c r="AJ88" s="1048"/>
      <c r="AK88" s="1052"/>
      <c r="AL88" s="1052"/>
      <c r="AM88" s="1052"/>
      <c r="AN88" s="1052"/>
      <c r="AO88" s="1052"/>
      <c r="AP88" s="1048">
        <v>305</v>
      </c>
      <c r="AQ88" s="1048"/>
      <c r="AR88" s="1048"/>
      <c r="AS88" s="1048"/>
      <c r="AT88" s="1048"/>
      <c r="AU88" s="1048">
        <v>256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330</v>
      </c>
      <c r="CS102" s="1040"/>
      <c r="CT102" s="1040"/>
      <c r="CU102" s="1040"/>
      <c r="CV102" s="1041"/>
      <c r="CW102" s="1039">
        <v>20</v>
      </c>
      <c r="CX102" s="1040"/>
      <c r="CY102" s="1040"/>
      <c r="CZ102" s="1040"/>
      <c r="DA102" s="1041"/>
      <c r="DB102" s="1039" t="s">
        <v>605</v>
      </c>
      <c r="DC102" s="1040"/>
      <c r="DD102" s="1040"/>
      <c r="DE102" s="1040"/>
      <c r="DF102" s="1041"/>
      <c r="DG102" s="1039" t="s">
        <v>605</v>
      </c>
      <c r="DH102" s="1040"/>
      <c r="DI102" s="1040"/>
      <c r="DJ102" s="1040"/>
      <c r="DK102" s="1041"/>
      <c r="DL102" s="1039" t="s">
        <v>604</v>
      </c>
      <c r="DM102" s="1040"/>
      <c r="DN102" s="1040"/>
      <c r="DO102" s="1040"/>
      <c r="DP102" s="1041"/>
      <c r="DQ102" s="1039" t="s">
        <v>605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302</v>
      </c>
      <c r="AG109" s="983"/>
      <c r="AH109" s="983"/>
      <c r="AI109" s="983"/>
      <c r="AJ109" s="984"/>
      <c r="AK109" s="985" t="s">
        <v>301</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302</v>
      </c>
      <c r="BW109" s="983"/>
      <c r="BX109" s="983"/>
      <c r="BY109" s="983"/>
      <c r="BZ109" s="984"/>
      <c r="CA109" s="985" t="s">
        <v>301</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302</v>
      </c>
      <c r="DM109" s="983"/>
      <c r="DN109" s="983"/>
      <c r="DO109" s="983"/>
      <c r="DP109" s="984"/>
      <c r="DQ109" s="985" t="s">
        <v>301</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3035343</v>
      </c>
      <c r="AB110" s="976"/>
      <c r="AC110" s="976"/>
      <c r="AD110" s="976"/>
      <c r="AE110" s="977"/>
      <c r="AF110" s="978">
        <v>3142988</v>
      </c>
      <c r="AG110" s="976"/>
      <c r="AH110" s="976"/>
      <c r="AI110" s="976"/>
      <c r="AJ110" s="977"/>
      <c r="AK110" s="978">
        <v>3120815</v>
      </c>
      <c r="AL110" s="976"/>
      <c r="AM110" s="976"/>
      <c r="AN110" s="976"/>
      <c r="AO110" s="977"/>
      <c r="AP110" s="979">
        <v>20.100000000000001</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39085844</v>
      </c>
      <c r="BR110" s="923"/>
      <c r="BS110" s="923"/>
      <c r="BT110" s="923"/>
      <c r="BU110" s="923"/>
      <c r="BV110" s="923">
        <v>40106907</v>
      </c>
      <c r="BW110" s="923"/>
      <c r="BX110" s="923"/>
      <c r="BY110" s="923"/>
      <c r="BZ110" s="923"/>
      <c r="CA110" s="923">
        <v>39671569</v>
      </c>
      <c r="CB110" s="923"/>
      <c r="CC110" s="923"/>
      <c r="CD110" s="923"/>
      <c r="CE110" s="923"/>
      <c r="CF110" s="947">
        <v>255.8</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435</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154072</v>
      </c>
      <c r="BR111" s="895"/>
      <c r="BS111" s="895"/>
      <c r="BT111" s="895"/>
      <c r="BU111" s="895"/>
      <c r="BV111" s="895">
        <v>100000</v>
      </c>
      <c r="BW111" s="895"/>
      <c r="BX111" s="895"/>
      <c r="BY111" s="895"/>
      <c r="BZ111" s="895"/>
      <c r="CA111" s="895">
        <v>80000</v>
      </c>
      <c r="CB111" s="895"/>
      <c r="CC111" s="895"/>
      <c r="CD111" s="895"/>
      <c r="CE111" s="895"/>
      <c r="CF111" s="956">
        <v>0.5</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437</v>
      </c>
      <c r="DR111" s="895"/>
      <c r="DS111" s="895"/>
      <c r="DT111" s="895"/>
      <c r="DU111" s="895"/>
      <c r="DV111" s="872" t="s">
        <v>437</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15476619</v>
      </c>
      <c r="BR112" s="895"/>
      <c r="BS112" s="895"/>
      <c r="BT112" s="895"/>
      <c r="BU112" s="895"/>
      <c r="BV112" s="895">
        <v>15533571</v>
      </c>
      <c r="BW112" s="895"/>
      <c r="BX112" s="895"/>
      <c r="BY112" s="895"/>
      <c r="BZ112" s="895"/>
      <c r="CA112" s="895">
        <v>14183554</v>
      </c>
      <c r="CB112" s="895"/>
      <c r="CC112" s="895"/>
      <c r="CD112" s="895"/>
      <c r="CE112" s="895"/>
      <c r="CF112" s="956">
        <v>91.4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1544442</v>
      </c>
      <c r="AB113" s="1004"/>
      <c r="AC113" s="1004"/>
      <c r="AD113" s="1004"/>
      <c r="AE113" s="1005"/>
      <c r="AF113" s="1006">
        <v>1316770</v>
      </c>
      <c r="AG113" s="1004"/>
      <c r="AH113" s="1004"/>
      <c r="AI113" s="1004"/>
      <c r="AJ113" s="1005"/>
      <c r="AK113" s="1006">
        <v>1388936</v>
      </c>
      <c r="AL113" s="1004"/>
      <c r="AM113" s="1004"/>
      <c r="AN113" s="1004"/>
      <c r="AO113" s="1005"/>
      <c r="AP113" s="1007">
        <v>9</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280409</v>
      </c>
      <c r="BR113" s="895"/>
      <c r="BS113" s="895"/>
      <c r="BT113" s="895"/>
      <c r="BU113" s="895"/>
      <c r="BV113" s="895">
        <v>253478</v>
      </c>
      <c r="BW113" s="895"/>
      <c r="BX113" s="895"/>
      <c r="BY113" s="895"/>
      <c r="BZ113" s="895"/>
      <c r="CA113" s="895">
        <v>256016</v>
      </c>
      <c r="CB113" s="895"/>
      <c r="CC113" s="895"/>
      <c r="CD113" s="895"/>
      <c r="CE113" s="895"/>
      <c r="CF113" s="956">
        <v>1.7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33010</v>
      </c>
      <c r="AB114" s="858"/>
      <c r="AC114" s="858"/>
      <c r="AD114" s="858"/>
      <c r="AE114" s="859"/>
      <c r="AF114" s="860">
        <v>61576</v>
      </c>
      <c r="AG114" s="858"/>
      <c r="AH114" s="858"/>
      <c r="AI114" s="858"/>
      <c r="AJ114" s="859"/>
      <c r="AK114" s="860">
        <v>63463</v>
      </c>
      <c r="AL114" s="858"/>
      <c r="AM114" s="858"/>
      <c r="AN114" s="858"/>
      <c r="AO114" s="859"/>
      <c r="AP114" s="905">
        <v>0.4</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4842944</v>
      </c>
      <c r="BR114" s="895"/>
      <c r="BS114" s="895"/>
      <c r="BT114" s="895"/>
      <c r="BU114" s="895"/>
      <c r="BV114" s="895">
        <v>4780397</v>
      </c>
      <c r="BW114" s="895"/>
      <c r="BX114" s="895"/>
      <c r="BY114" s="895"/>
      <c r="BZ114" s="895"/>
      <c r="CA114" s="895">
        <v>4586858</v>
      </c>
      <c r="CB114" s="895"/>
      <c r="CC114" s="895"/>
      <c r="CD114" s="895"/>
      <c r="CE114" s="895"/>
      <c r="CF114" s="956">
        <v>29.6</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434</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16249</v>
      </c>
      <c r="AB115" s="1004"/>
      <c r="AC115" s="1004"/>
      <c r="AD115" s="1004"/>
      <c r="AE115" s="1005"/>
      <c r="AF115" s="1006">
        <v>34287</v>
      </c>
      <c r="AG115" s="1004"/>
      <c r="AH115" s="1004"/>
      <c r="AI115" s="1004"/>
      <c r="AJ115" s="1005"/>
      <c r="AK115" s="1006">
        <v>464</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15246</v>
      </c>
      <c r="BR115" s="895"/>
      <c r="BS115" s="895"/>
      <c r="BT115" s="895"/>
      <c r="BU115" s="895"/>
      <c r="BV115" s="895">
        <v>17239</v>
      </c>
      <c r="BW115" s="895"/>
      <c r="BX115" s="895"/>
      <c r="BY115" s="895"/>
      <c r="BZ115" s="895"/>
      <c r="CA115" s="895">
        <v>19128</v>
      </c>
      <c r="CB115" s="895"/>
      <c r="CC115" s="895"/>
      <c r="CD115" s="895"/>
      <c r="CE115" s="895"/>
      <c r="CF115" s="956">
        <v>0.1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434</v>
      </c>
      <c r="AG116" s="858"/>
      <c r="AH116" s="858"/>
      <c r="AI116" s="858"/>
      <c r="AJ116" s="859"/>
      <c r="AK116" s="860" t="s">
        <v>434</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4629044</v>
      </c>
      <c r="AB117" s="990"/>
      <c r="AC117" s="990"/>
      <c r="AD117" s="990"/>
      <c r="AE117" s="991"/>
      <c r="AF117" s="992">
        <v>4555621</v>
      </c>
      <c r="AG117" s="990"/>
      <c r="AH117" s="990"/>
      <c r="AI117" s="990"/>
      <c r="AJ117" s="991"/>
      <c r="AK117" s="992">
        <v>4573678</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434</v>
      </c>
      <c r="BW117" s="895"/>
      <c r="BX117" s="895"/>
      <c r="BY117" s="895"/>
      <c r="BZ117" s="895"/>
      <c r="CA117" s="895" t="s">
        <v>434</v>
      </c>
      <c r="CB117" s="895"/>
      <c r="CC117" s="895"/>
      <c r="CD117" s="895"/>
      <c r="CE117" s="895"/>
      <c r="CF117" s="956" t="s">
        <v>434</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434</v>
      </c>
      <c r="DM117" s="858"/>
      <c r="DN117" s="858"/>
      <c r="DO117" s="858"/>
      <c r="DP117" s="859"/>
      <c r="DQ117" s="860" t="s">
        <v>434</v>
      </c>
      <c r="DR117" s="858"/>
      <c r="DS117" s="858"/>
      <c r="DT117" s="858"/>
      <c r="DU117" s="859"/>
      <c r="DV117" s="905" t="s">
        <v>434</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302</v>
      </c>
      <c r="AG118" s="983"/>
      <c r="AH118" s="983"/>
      <c r="AI118" s="983"/>
      <c r="AJ118" s="984"/>
      <c r="AK118" s="985" t="s">
        <v>301</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434</v>
      </c>
      <c r="CB118" s="926"/>
      <c r="CC118" s="926"/>
      <c r="CD118" s="926"/>
      <c r="CE118" s="926"/>
      <c r="CF118" s="956" t="s">
        <v>434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434</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59855134</v>
      </c>
      <c r="BR119" s="926"/>
      <c r="BS119" s="926"/>
      <c r="BT119" s="926"/>
      <c r="BU119" s="926"/>
      <c r="BV119" s="926">
        <v>60791592</v>
      </c>
      <c r="BW119" s="926"/>
      <c r="BX119" s="926"/>
      <c r="BY119" s="926"/>
      <c r="BZ119" s="926"/>
      <c r="CA119" s="926">
        <v>58797125</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154072</v>
      </c>
      <c r="DH119" s="841"/>
      <c r="DI119" s="841"/>
      <c r="DJ119" s="841"/>
      <c r="DK119" s="842"/>
      <c r="DL119" s="843">
        <v>100000</v>
      </c>
      <c r="DM119" s="841"/>
      <c r="DN119" s="841"/>
      <c r="DO119" s="841"/>
      <c r="DP119" s="842"/>
      <c r="DQ119" s="843">
        <v>80000</v>
      </c>
      <c r="DR119" s="841"/>
      <c r="DS119" s="841"/>
      <c r="DT119" s="841"/>
      <c r="DU119" s="842"/>
      <c r="DV119" s="929">
        <v>0.5</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434</v>
      </c>
      <c r="AG120" s="858"/>
      <c r="AH120" s="858"/>
      <c r="AI120" s="858"/>
      <c r="AJ120" s="859"/>
      <c r="AK120" s="860" t="s">
        <v>434</v>
      </c>
      <c r="AL120" s="858"/>
      <c r="AM120" s="858"/>
      <c r="AN120" s="858"/>
      <c r="AO120" s="859"/>
      <c r="AP120" s="905" t="s">
        <v>434</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24437554</v>
      </c>
      <c r="BR120" s="923"/>
      <c r="BS120" s="923"/>
      <c r="BT120" s="923"/>
      <c r="BU120" s="923"/>
      <c r="BV120" s="923">
        <v>22148462</v>
      </c>
      <c r="BW120" s="923"/>
      <c r="BX120" s="923"/>
      <c r="BY120" s="923"/>
      <c r="BZ120" s="923"/>
      <c r="CA120" s="923">
        <v>26349082</v>
      </c>
      <c r="CB120" s="923"/>
      <c r="CC120" s="923"/>
      <c r="CD120" s="923"/>
      <c r="CE120" s="923"/>
      <c r="CF120" s="947">
        <v>169.9</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7791210</v>
      </c>
      <c r="DH120" s="923"/>
      <c r="DI120" s="923"/>
      <c r="DJ120" s="923"/>
      <c r="DK120" s="923"/>
      <c r="DL120" s="923">
        <v>6926757</v>
      </c>
      <c r="DM120" s="923"/>
      <c r="DN120" s="923"/>
      <c r="DO120" s="923"/>
      <c r="DP120" s="923"/>
      <c r="DQ120" s="923">
        <v>6292513</v>
      </c>
      <c r="DR120" s="923"/>
      <c r="DS120" s="923"/>
      <c r="DT120" s="923"/>
      <c r="DU120" s="923"/>
      <c r="DV120" s="924">
        <v>40.6</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434</v>
      </c>
      <c r="AL121" s="858"/>
      <c r="AM121" s="858"/>
      <c r="AN121" s="858"/>
      <c r="AO121" s="859"/>
      <c r="AP121" s="905" t="s">
        <v>434</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7778355</v>
      </c>
      <c r="BR121" s="895"/>
      <c r="BS121" s="895"/>
      <c r="BT121" s="895"/>
      <c r="BU121" s="895"/>
      <c r="BV121" s="895">
        <v>10704534</v>
      </c>
      <c r="BW121" s="895"/>
      <c r="BX121" s="895"/>
      <c r="BY121" s="895"/>
      <c r="BZ121" s="895"/>
      <c r="CA121" s="895">
        <v>11475513</v>
      </c>
      <c r="CB121" s="895"/>
      <c r="CC121" s="895"/>
      <c r="CD121" s="895"/>
      <c r="CE121" s="895"/>
      <c r="CF121" s="956">
        <v>74</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4897907</v>
      </c>
      <c r="DH121" s="895"/>
      <c r="DI121" s="895"/>
      <c r="DJ121" s="895"/>
      <c r="DK121" s="895"/>
      <c r="DL121" s="895">
        <v>6128718</v>
      </c>
      <c r="DM121" s="895"/>
      <c r="DN121" s="895"/>
      <c r="DO121" s="895"/>
      <c r="DP121" s="895"/>
      <c r="DQ121" s="895">
        <v>5511299</v>
      </c>
      <c r="DR121" s="895"/>
      <c r="DS121" s="895"/>
      <c r="DT121" s="895"/>
      <c r="DU121" s="895"/>
      <c r="DV121" s="872">
        <v>35.5</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434</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27674071</v>
      </c>
      <c r="BR122" s="926"/>
      <c r="BS122" s="926"/>
      <c r="BT122" s="926"/>
      <c r="BU122" s="926"/>
      <c r="BV122" s="926">
        <v>26709217</v>
      </c>
      <c r="BW122" s="926"/>
      <c r="BX122" s="926"/>
      <c r="BY122" s="926"/>
      <c r="BZ122" s="926"/>
      <c r="CA122" s="926">
        <v>26857246</v>
      </c>
      <c r="CB122" s="926"/>
      <c r="CC122" s="926"/>
      <c r="CD122" s="926"/>
      <c r="CE122" s="926"/>
      <c r="CF122" s="927">
        <v>173.1</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564613</v>
      </c>
      <c r="DH122" s="895"/>
      <c r="DI122" s="895"/>
      <c r="DJ122" s="895"/>
      <c r="DK122" s="895"/>
      <c r="DL122" s="895">
        <v>690498</v>
      </c>
      <c r="DM122" s="895"/>
      <c r="DN122" s="895"/>
      <c r="DO122" s="895"/>
      <c r="DP122" s="895"/>
      <c r="DQ122" s="895">
        <v>802107</v>
      </c>
      <c r="DR122" s="895"/>
      <c r="DS122" s="895"/>
      <c r="DT122" s="895"/>
      <c r="DU122" s="895"/>
      <c r="DV122" s="872">
        <v>5.2</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434</v>
      </c>
      <c r="AB123" s="858"/>
      <c r="AC123" s="858"/>
      <c r="AD123" s="858"/>
      <c r="AE123" s="859"/>
      <c r="AF123" s="860" t="s">
        <v>434</v>
      </c>
      <c r="AG123" s="858"/>
      <c r="AH123" s="858"/>
      <c r="AI123" s="858"/>
      <c r="AJ123" s="859"/>
      <c r="AK123" s="860" t="s">
        <v>434</v>
      </c>
      <c r="AL123" s="858"/>
      <c r="AM123" s="858"/>
      <c r="AN123" s="858"/>
      <c r="AO123" s="859"/>
      <c r="AP123" s="905" t="s">
        <v>434</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472</v>
      </c>
      <c r="BP123" s="959"/>
      <c r="BQ123" s="913">
        <v>59889980</v>
      </c>
      <c r="BR123" s="914"/>
      <c r="BS123" s="914"/>
      <c r="BT123" s="914"/>
      <c r="BU123" s="914"/>
      <c r="BV123" s="914">
        <v>59562213</v>
      </c>
      <c r="BW123" s="914"/>
      <c r="BX123" s="914"/>
      <c r="BY123" s="914"/>
      <c r="BZ123" s="914"/>
      <c r="CA123" s="914">
        <v>64681841</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1194294</v>
      </c>
      <c r="DH123" s="858"/>
      <c r="DI123" s="858"/>
      <c r="DJ123" s="858"/>
      <c r="DK123" s="859"/>
      <c r="DL123" s="860">
        <v>956040</v>
      </c>
      <c r="DM123" s="858"/>
      <c r="DN123" s="858"/>
      <c r="DO123" s="858"/>
      <c r="DP123" s="859"/>
      <c r="DQ123" s="860">
        <v>736640</v>
      </c>
      <c r="DR123" s="858"/>
      <c r="DS123" s="858"/>
      <c r="DT123" s="858"/>
      <c r="DU123" s="859"/>
      <c r="DV123" s="905">
        <v>4.7</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434</v>
      </c>
      <c r="AG124" s="858"/>
      <c r="AH124" s="858"/>
      <c r="AI124" s="858"/>
      <c r="AJ124" s="859"/>
      <c r="AK124" s="860" t="s">
        <v>434</v>
      </c>
      <c r="AL124" s="858"/>
      <c r="AM124" s="858"/>
      <c r="AN124" s="858"/>
      <c r="AO124" s="859"/>
      <c r="AP124" s="905" t="s">
        <v>434</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434</v>
      </c>
      <c r="BR124" s="912"/>
      <c r="BS124" s="912"/>
      <c r="BT124" s="912"/>
      <c r="BU124" s="912"/>
      <c r="BV124" s="912">
        <v>7.9</v>
      </c>
      <c r="BW124" s="912"/>
      <c r="BX124" s="912"/>
      <c r="BY124" s="912"/>
      <c r="BZ124" s="912"/>
      <c r="CA124" s="912" t="s">
        <v>434</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1028595</v>
      </c>
      <c r="DH124" s="841"/>
      <c r="DI124" s="841"/>
      <c r="DJ124" s="841"/>
      <c r="DK124" s="842"/>
      <c r="DL124" s="843">
        <v>831558</v>
      </c>
      <c r="DM124" s="841"/>
      <c r="DN124" s="841"/>
      <c r="DO124" s="841"/>
      <c r="DP124" s="842"/>
      <c r="DQ124" s="843">
        <v>840995</v>
      </c>
      <c r="DR124" s="841"/>
      <c r="DS124" s="841"/>
      <c r="DT124" s="841"/>
      <c r="DU124" s="842"/>
      <c r="DV124" s="929">
        <v>5.4</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434</v>
      </c>
      <c r="AG125" s="858"/>
      <c r="AH125" s="858"/>
      <c r="AI125" s="858"/>
      <c r="AJ125" s="859"/>
      <c r="AK125" s="860" t="s">
        <v>434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434</v>
      </c>
      <c r="DH125" s="923"/>
      <c r="DI125" s="923"/>
      <c r="DJ125" s="923"/>
      <c r="DK125" s="923"/>
      <c r="DL125" s="923" t="s">
        <v>434</v>
      </c>
      <c r="DM125" s="923"/>
      <c r="DN125" s="923"/>
      <c r="DO125" s="923"/>
      <c r="DP125" s="923"/>
      <c r="DQ125" s="923" t="s">
        <v>434</v>
      </c>
      <c r="DR125" s="923"/>
      <c r="DS125" s="923"/>
      <c r="DT125" s="923"/>
      <c r="DU125" s="923"/>
      <c r="DV125" s="924" t="s">
        <v>434</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15982</v>
      </c>
      <c r="AB126" s="858"/>
      <c r="AC126" s="858"/>
      <c r="AD126" s="858"/>
      <c r="AE126" s="859"/>
      <c r="AF126" s="860">
        <v>34072</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434</v>
      </c>
      <c r="DR126" s="895"/>
      <c r="DS126" s="895"/>
      <c r="DT126" s="895"/>
      <c r="DU126" s="895"/>
      <c r="DV126" s="872" t="s">
        <v>434</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267</v>
      </c>
      <c r="AB127" s="858"/>
      <c r="AC127" s="858"/>
      <c r="AD127" s="858"/>
      <c r="AE127" s="859"/>
      <c r="AF127" s="860">
        <v>215</v>
      </c>
      <c r="AG127" s="858"/>
      <c r="AH127" s="858"/>
      <c r="AI127" s="858"/>
      <c r="AJ127" s="859"/>
      <c r="AK127" s="860">
        <v>464</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434</v>
      </c>
      <c r="DR127" s="895"/>
      <c r="DS127" s="895"/>
      <c r="DT127" s="895"/>
      <c r="DU127" s="895"/>
      <c r="DV127" s="872" t="s">
        <v>434</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120464</v>
      </c>
      <c r="AB128" s="879"/>
      <c r="AC128" s="879"/>
      <c r="AD128" s="879"/>
      <c r="AE128" s="880"/>
      <c r="AF128" s="881">
        <v>403067</v>
      </c>
      <c r="AG128" s="879"/>
      <c r="AH128" s="879"/>
      <c r="AI128" s="879"/>
      <c r="AJ128" s="880"/>
      <c r="AK128" s="881">
        <v>528335</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434</v>
      </c>
      <c r="BG128" s="865"/>
      <c r="BH128" s="865"/>
      <c r="BI128" s="865"/>
      <c r="BJ128" s="865"/>
      <c r="BK128" s="865"/>
      <c r="BL128" s="888"/>
      <c r="BM128" s="864">
        <v>12.59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15246</v>
      </c>
      <c r="DH128" s="869"/>
      <c r="DI128" s="869"/>
      <c r="DJ128" s="869"/>
      <c r="DK128" s="869"/>
      <c r="DL128" s="869">
        <v>17239</v>
      </c>
      <c r="DM128" s="869"/>
      <c r="DN128" s="869"/>
      <c r="DO128" s="869"/>
      <c r="DP128" s="869"/>
      <c r="DQ128" s="869">
        <v>19128</v>
      </c>
      <c r="DR128" s="869"/>
      <c r="DS128" s="869"/>
      <c r="DT128" s="869"/>
      <c r="DU128" s="869"/>
      <c r="DV128" s="870">
        <v>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18452253</v>
      </c>
      <c r="AB129" s="858"/>
      <c r="AC129" s="858"/>
      <c r="AD129" s="858"/>
      <c r="AE129" s="859"/>
      <c r="AF129" s="860">
        <v>18158662</v>
      </c>
      <c r="AG129" s="858"/>
      <c r="AH129" s="858"/>
      <c r="AI129" s="858"/>
      <c r="AJ129" s="859"/>
      <c r="AK129" s="860">
        <v>18062879</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434</v>
      </c>
      <c r="BG129" s="848"/>
      <c r="BH129" s="848"/>
      <c r="BI129" s="848"/>
      <c r="BJ129" s="848"/>
      <c r="BK129" s="848"/>
      <c r="BL129" s="849"/>
      <c r="BM129" s="847">
        <v>17.59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2667519</v>
      </c>
      <c r="AB130" s="858"/>
      <c r="AC130" s="858"/>
      <c r="AD130" s="858"/>
      <c r="AE130" s="859"/>
      <c r="AF130" s="860">
        <v>2632361</v>
      </c>
      <c r="AG130" s="858"/>
      <c r="AH130" s="858"/>
      <c r="AI130" s="858"/>
      <c r="AJ130" s="859"/>
      <c r="AK130" s="860">
        <v>2551505</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15784734</v>
      </c>
      <c r="AB131" s="841"/>
      <c r="AC131" s="841"/>
      <c r="AD131" s="841"/>
      <c r="AE131" s="842"/>
      <c r="AF131" s="843">
        <v>15526301</v>
      </c>
      <c r="AG131" s="841"/>
      <c r="AH131" s="841"/>
      <c r="AI131" s="841"/>
      <c r="AJ131" s="842"/>
      <c r="AK131" s="843">
        <v>15511374</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t="s">
        <v>434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11.663554169999999</v>
      </c>
      <c r="AB132" s="821"/>
      <c r="AC132" s="821"/>
      <c r="AD132" s="821"/>
      <c r="AE132" s="822"/>
      <c r="AF132" s="823">
        <v>9.7910828859999999</v>
      </c>
      <c r="AG132" s="821"/>
      <c r="AH132" s="821"/>
      <c r="AI132" s="821"/>
      <c r="AJ132" s="822"/>
      <c r="AK132" s="823">
        <v>9.6305975220000004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12.1</v>
      </c>
      <c r="AB133" s="800"/>
      <c r="AC133" s="800"/>
      <c r="AD133" s="800"/>
      <c r="AE133" s="801"/>
      <c r="AF133" s="799">
        <v>11.4</v>
      </c>
      <c r="AG133" s="800"/>
      <c r="AH133" s="800"/>
      <c r="AI133" s="800"/>
      <c r="AJ133" s="801"/>
      <c r="AK133" s="799">
        <v>10.3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LsOAfLt9ePjz3bBSmzHs7GGDj5mzvPIiXZFAipmhl205eunvdePz+RFUYDyMUySSsrQaj2q+V+FND4ZjLMNKQ==" saltValue="uCUb7buaFMKE1iz3wLHh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bPeV0frYgm/bOva+sdssaPLHlSxB2sw3a0alPQ0ub7SHScJtY4LEyNrHIAQRY1XksNv3ScxCj5iqg9BCGDcIA==" saltValue="qKMfFndgL2IZSXOoUsrXE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c6pp0xSNFiuO5o4/mFfmtrZVOyxZmOC/3WNg/GtsX1dE+Osx6Ay6XZtRYLROIWW3Q6236g2UeTLnQ/eyOKIlg==" saltValue="ITsn7Y8QkEu38Xd9Rf0Vl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6484183</v>
      </c>
      <c r="AP9" s="312">
        <v>101526</v>
      </c>
      <c r="AQ9" s="313">
        <v>62647</v>
      </c>
      <c r="AR9" s="314">
        <v>62.1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314883</v>
      </c>
      <c r="AP10" s="315">
        <v>4930</v>
      </c>
      <c r="AQ10" s="316">
        <v>5968</v>
      </c>
      <c r="AR10" s="317">
        <v>-17.399999999999999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1084015</v>
      </c>
      <c r="AP11" s="315">
        <v>16973</v>
      </c>
      <c r="AQ11" s="316">
        <v>5863</v>
      </c>
      <c r="AR11" s="317">
        <v>189.5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v>266212</v>
      </c>
      <c r="AP12" s="315">
        <v>4168</v>
      </c>
      <c r="AQ12" s="316">
        <v>1312</v>
      </c>
      <c r="AR12" s="317">
        <v>217.7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512</v>
      </c>
      <c r="AP13" s="315" t="s">
        <v>512</v>
      </c>
      <c r="AQ13" s="316">
        <v>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396028</v>
      </c>
      <c r="AP14" s="315">
        <v>6201</v>
      </c>
      <c r="AQ14" s="316">
        <v>2308</v>
      </c>
      <c r="AR14" s="317">
        <v>168.7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169872</v>
      </c>
      <c r="AP15" s="315">
        <v>2660</v>
      </c>
      <c r="AQ15" s="316">
        <v>1635</v>
      </c>
      <c r="AR15" s="317">
        <v>62.7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-444769</v>
      </c>
      <c r="AP16" s="315">
        <v>-6964</v>
      </c>
      <c r="AQ16" s="316">
        <v>-5106</v>
      </c>
      <c r="AR16" s="317">
        <v>36.4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8270424</v>
      </c>
      <c r="AP17" s="315">
        <v>129494</v>
      </c>
      <c r="AQ17" s="316">
        <v>74627</v>
      </c>
      <c r="AR17" s="317">
        <v>73.5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11.56</v>
      </c>
      <c r="AP21" s="328">
        <v>7.32</v>
      </c>
      <c r="AQ21" s="329">
        <v>4.24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95.3</v>
      </c>
      <c r="AP22" s="333">
        <v>98.6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3120815</v>
      </c>
      <c r="AP32" s="342">
        <v>48864</v>
      </c>
      <c r="AQ32" s="343">
        <v>39505</v>
      </c>
      <c r="AR32" s="344">
        <v>23.7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512</v>
      </c>
      <c r="AP34" s="342" t="s">
        <v>512</v>
      </c>
      <c r="AQ34" s="343">
        <v>56</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1388936</v>
      </c>
      <c r="AP35" s="342">
        <v>21747</v>
      </c>
      <c r="AQ35" s="343">
        <v>13645</v>
      </c>
      <c r="AR35" s="344">
        <v>59.4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63463</v>
      </c>
      <c r="AP36" s="342">
        <v>994</v>
      </c>
      <c r="AQ36" s="343">
        <v>1726</v>
      </c>
      <c r="AR36" s="344">
        <v>-42.4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464</v>
      </c>
      <c r="AP37" s="342">
        <v>7</v>
      </c>
      <c r="AQ37" s="343">
        <v>663</v>
      </c>
      <c r="AR37" s="344">
        <v>-98.9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-528335</v>
      </c>
      <c r="AP39" s="342">
        <v>-8272</v>
      </c>
      <c r="AQ39" s="343">
        <v>-5573</v>
      </c>
      <c r="AR39" s="344">
        <v>48.4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-2551505</v>
      </c>
      <c r="AP40" s="342">
        <v>-39950</v>
      </c>
      <c r="AQ40" s="343">
        <v>-36518</v>
      </c>
      <c r="AR40" s="344">
        <v>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1493838</v>
      </c>
      <c r="AP41" s="342">
        <v>23390</v>
      </c>
      <c r="AQ41" s="343">
        <v>13504</v>
      </c>
      <c r="AR41" s="344">
        <v>73.2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46065803</v>
      </c>
      <c r="AN51" s="364">
        <v>680873</v>
      </c>
      <c r="AO51" s="365">
        <v>35.4</v>
      </c>
      <c r="AP51" s="366">
        <v>66255</v>
      </c>
      <c r="AQ51" s="367">
        <v>3.6</v>
      </c>
      <c r="AR51" s="368">
        <v>31.8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2378037</v>
      </c>
      <c r="AN52" s="372">
        <v>35148</v>
      </c>
      <c r="AO52" s="373">
        <v>-22</v>
      </c>
      <c r="AP52" s="374">
        <v>31822</v>
      </c>
      <c r="AQ52" s="375">
        <v>8.8000000000000007</v>
      </c>
      <c r="AR52" s="376">
        <v>-30.8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78043094</v>
      </c>
      <c r="AN53" s="364">
        <v>1169483</v>
      </c>
      <c r="AO53" s="365">
        <v>71.8</v>
      </c>
      <c r="AP53" s="366">
        <v>92247</v>
      </c>
      <c r="AQ53" s="367">
        <v>39.200000000000003</v>
      </c>
      <c r="AR53" s="368">
        <v>32.6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1560742</v>
      </c>
      <c r="AN54" s="372">
        <v>23388</v>
      </c>
      <c r="AO54" s="373">
        <v>-33.5</v>
      </c>
      <c r="AP54" s="374">
        <v>37204</v>
      </c>
      <c r="AQ54" s="375">
        <v>16.899999999999999</v>
      </c>
      <c r="AR54" s="376">
        <v>-50.4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95643031</v>
      </c>
      <c r="AN55" s="364">
        <v>1450895</v>
      </c>
      <c r="AO55" s="365">
        <v>24.1</v>
      </c>
      <c r="AP55" s="366">
        <v>57295</v>
      </c>
      <c r="AQ55" s="367">
        <v>-37.9</v>
      </c>
      <c r="AR55" s="368">
        <v>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2704480</v>
      </c>
      <c r="AN56" s="372">
        <v>41027</v>
      </c>
      <c r="AO56" s="373">
        <v>75.400000000000006</v>
      </c>
      <c r="AP56" s="374">
        <v>32771</v>
      </c>
      <c r="AQ56" s="375">
        <v>-11.9</v>
      </c>
      <c r="AR56" s="376">
        <v>87.3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43782032</v>
      </c>
      <c r="AN57" s="364">
        <v>674119</v>
      </c>
      <c r="AO57" s="365">
        <v>-53.5</v>
      </c>
      <c r="AP57" s="366">
        <v>54110</v>
      </c>
      <c r="AQ57" s="367">
        <v>-5.6</v>
      </c>
      <c r="AR57" s="368">
        <v>-47.9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1865218</v>
      </c>
      <c r="AN58" s="372">
        <v>28719</v>
      </c>
      <c r="AO58" s="373">
        <v>-30</v>
      </c>
      <c r="AP58" s="374">
        <v>30620</v>
      </c>
      <c r="AQ58" s="375">
        <v>-6.6</v>
      </c>
      <c r="AR58" s="376">
        <v>-23.4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33058921</v>
      </c>
      <c r="AN59" s="364">
        <v>517621</v>
      </c>
      <c r="AO59" s="365">
        <v>-23.2</v>
      </c>
      <c r="AP59" s="366">
        <v>54684</v>
      </c>
      <c r="AQ59" s="367">
        <v>1.1000000000000001</v>
      </c>
      <c r="AR59" s="368">
        <v>-24.3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1716920</v>
      </c>
      <c r="AN60" s="372">
        <v>26883</v>
      </c>
      <c r="AO60" s="373">
        <v>-6.4</v>
      </c>
      <c r="AP60" s="374">
        <v>32829</v>
      </c>
      <c r="AQ60" s="375">
        <v>7.2</v>
      </c>
      <c r="AR60" s="376">
        <v>-13.6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59318576</v>
      </c>
      <c r="AN61" s="379">
        <v>898598</v>
      </c>
      <c r="AO61" s="380">
        <v>10.9</v>
      </c>
      <c r="AP61" s="381">
        <v>64918</v>
      </c>
      <c r="AQ61" s="382">
        <v>0.1</v>
      </c>
      <c r="AR61" s="368">
        <v>10.8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2045079</v>
      </c>
      <c r="AN62" s="372">
        <v>31033</v>
      </c>
      <c r="AO62" s="373">
        <v>-3.3</v>
      </c>
      <c r="AP62" s="374">
        <v>33049</v>
      </c>
      <c r="AQ62" s="375">
        <v>2.9</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5JP08ESKOSSyu7XordfOGyjlrn+nYY99K73NC4vssSW6aRUYEUHOdPuHFSAl8xYShTSwCnhjJmBxeMxqvpc9w==" saltValue="X5j/iiPlEOJ/6yLkjbLs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uQaFlamSMEjcvFBMKLXrzeATTcKHH5zYdCAeGf+rLDql2fd1yFhFg30vQzljCEBIS0yxCKhmrDPuTtLRmseQ==" saltValue="gKs6fbPHLXoOg4T8TG5uA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q7f58QURykkCJyEx1H/kcp3Scloquans+x1dFb0omG7fsr/MZyAZG78cg7is4naDtE63htGEL1wmSKEYoHz1w==" saltValue="klUn+icWv48oPt4iMDgAo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75.069999999999993</v>
      </c>
      <c r="G47" s="12">
        <v>86.45</v>
      </c>
      <c r="H47" s="12">
        <v>102.47</v>
      </c>
      <c r="I47" s="12">
        <v>84.31</v>
      </c>
      <c r="J47" s="13">
        <v>94.18</v>
      </c>
    </row>
    <row r="48" spans="2:10" ht="57.75" customHeight="1" x14ac:dyDescent="0.15">
      <c r="B48" s="14"/>
      <c r="C48" s="1234" t="s">
        <v>4</v>
      </c>
      <c r="D48" s="1234"/>
      <c r="E48" s="1235"/>
      <c r="F48" s="15">
        <v>58.13</v>
      </c>
      <c r="G48" s="16">
        <v>77.06</v>
      </c>
      <c r="H48" s="16">
        <v>32.06</v>
      </c>
      <c r="I48" s="16">
        <v>29.31</v>
      </c>
      <c r="J48" s="17">
        <v>32.200000000000003</v>
      </c>
    </row>
    <row r="49" spans="2:10" ht="57.75" customHeight="1" thickBot="1" x14ac:dyDescent="0.2">
      <c r="B49" s="18"/>
      <c r="C49" s="1236" t="s">
        <v>5</v>
      </c>
      <c r="D49" s="1236"/>
      <c r="E49" s="1237"/>
      <c r="F49" s="19">
        <v>20.8</v>
      </c>
      <c r="G49" s="20">
        <v>2.5499999999999998</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43SyKTc6HaW9hPqvqxhYZe02M+Uki5HLF6dnD36n0vae4toIHHsZdGperaQEzwIpK0fd5wgn6Zz9cAeMKgzdg==" saltValue="aew6jgpjJYmSAyPl+lFEy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2020-08-25T07:01:04Z</cp:lastPrinted>
  <dcterms:created xsi:type="dcterms:W3CDTF">2020-02-10T02:23:54Z</dcterms:created>
  <dcterms:modified xsi:type="dcterms:W3CDTF">2020-08-27T00:24:56Z</dcterms:modified>
  <cp:category/>
</cp:coreProperties>
</file>