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1 栗原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AM37" i="10"/>
  <c r="C37" i="10"/>
  <c r="AM36" i="10"/>
  <c r="C36" i="10"/>
  <c r="C35" i="10"/>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l="1"/>
  <c r="BW36" i="10" s="1"/>
  <c r="BW37" i="10" s="1"/>
  <c r="BW38" i="10" s="1"/>
  <c r="CO34" i="10"/>
  <c r="CO35" i="10" s="1"/>
  <c r="CO36" i="10" s="1"/>
</calcChain>
</file>

<file path=xl/sharedStrings.xml><?xml version="1.0" encoding="utf-8"?>
<sst xmlns="http://schemas.openxmlformats.org/spreadsheetml/2006/main" count="1073" uniqueCount="612">
  <si>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</si>
  <si>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</si>
  <si>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</si>
  <si>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</si>
  <si>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</si>
  <si>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</si>
  <si>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</si>
  <si>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</si>
  <si>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</si>
  <si>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</si>
  <si>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</si>
  <si>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</si>
  <si>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</si>
  <si>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</si>
  <si>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</si>
  <si>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</si>
  <si>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</si>
  <si>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</si>
  <si>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</si>
  <si>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</si>
  <si>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</si>
  <si>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</si>
  <si>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</si>
  <si>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</si>
  <si>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</si>
  <si>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</si>
  <si>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</si>
  <si>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</si>
  <si>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</si>
  <si>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</si>
  <si>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</si>
  <si>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</si>
  <si>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</si>
  <si>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</si>
  <si>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</si>
  <si>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</si>
  <si>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</si>
  <si>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</si>
  <si>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</si>
  <si>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</si>
  <si>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</si>
  <si>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</si>
  <si>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</si>
  <si>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</si>
  <si>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</si>
  <si>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</si>
  <si>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</si>
  <si>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</si>
  <si>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</si>
  <si>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</si>
  <si>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</si>
  <si>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</si>
  <si>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</si>
  <si>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</si>
  <si>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</si>
  <si>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</si>
  <si>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</si>
  <si>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</si>
  <si>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</si>
  <si>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</si>
  <si>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</si>
  <si>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</si>
  <si>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</si>
  <si>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</si>
  <si>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</si>
  <si>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</si>
  <si>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</si>
  <si>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</si>
  <si>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</si>
  <si>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</si>
  <si>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</si>
  <si>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</si>
  <si>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</si>
  <si>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</si>
  <si>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</si>
  <si>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</si>
  <si>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</si>
  <si>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</si>
  <si>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</si>
  <si>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</si>
  <si>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</si>
  <si>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</si>
  <si>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</si>
  <si>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</si>
  <si>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</si>
  <si>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</si>
  <si>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</si>
  <si>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</si>
  <si>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</si>
  <si>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</si>
  <si>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</si>
  <si>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</si>
  <si>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</si>
  <si>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</si>
  <si>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</si>
  <si>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</si>
  <si>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</si>
  <si>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</si>
  <si>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</si>
  <si>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</si>
  <si>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</si>
  <si>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</si>
  <si>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</si>
  <si>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</si>
  <si>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</si>
  <si>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</si>
  <si>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</si>
  <si>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</si>
  <si>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</si>
  <si>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</si>
  <si>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</si>
  <si>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</si>
  <si>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</si>
  <si>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</si>
  <si>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</si>
  <si>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</si>
  <si>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</si>
  <si>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</si>
  <si>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</si>
  <si>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</si>
  <si>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</si>
  <si>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</si>
  <si>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</si>
  <si>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</si>
  <si>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</si>
  <si>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</si>
  <si>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</si>
  <si>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</si>
  <si>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</si>
  <si>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</si>
  <si>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</si>
  <si>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</si>
  <si>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</si>
  <si>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</si>
  <si>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</si>
  <si>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</si>
  <si>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</si>
  <si>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</si>
  <si>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</si>
  <si>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</si>
  <si>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</si>
  <si>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</si>
  <si>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</si>
  <si>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</si>
  <si>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</si>
  <si>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</si>
  <si>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</si>
  <si>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</si>
  <si>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</si>
  <si>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</si>
  <si>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</si>
  <si>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</si>
  <si>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</si>
  <si>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</si>
  <si>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</si>
  <si>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</si>
  <si>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</si>
  <si>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</si>
  <si>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</si>
  <si>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</si>
  <si>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</si>
  <si>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</si>
  <si>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</si>
  <si>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</si>
  <si>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</si>
  <si>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</si>
  <si>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</si>
  <si>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</si>
  <si>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</si>
  <si>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</si>
  <si>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</si>
  <si>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</si>
  <si>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</si>
  <si>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</si>
  <si>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</si>
  <si>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</si>
  <si>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</si>
  <si>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</si>
  <si>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</si>
  <si>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</si>
  <si>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</si>
  <si>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</si>
  <si>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</si>
  <si>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</si>
  <si>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</si>
  <si>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</si>
  <si>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</si>
  <si>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</si>
  <si>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</si>
  <si>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</si>
  <si>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</si>
  <si>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</si>
  <si>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</si>
  <si>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</si>
  <si>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</si>
  <si>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</si>
  <si>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</si>
  <si>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</si>
  <si>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</si>
  <si>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</si>
  <si>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</si>
  <si>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</si>
  <si>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</si>
  <si>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</si>
  <si>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</si>
  <si>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</si>
  <si>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宮城県栗原市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</si>
  <si>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</si>
  <si>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</si>
  <si>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</si>
  <si>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</si>
  <si>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</si>
  <si>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</si>
  <si>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</si>
  <si>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</si>
  <si>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</si>
  <si>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</si>
  <si>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</si>
  <si>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</si>
  <si>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</si>
  <si>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</si>
  <si>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</si>
  <si>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</si>
  <si>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</si>
  <si>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</si>
  <si>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</si>
  <si>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</si>
  <si>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</si>
  <si>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</si>
  <si>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</si>
  <si>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</si>
  <si>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</si>
  <si>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</si>
  <si>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</si>
  <si>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</si>
  <si>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</si>
  <si>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</si>
  <si>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</si>
  <si>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</si>
  <si>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</si>
  <si>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</si>
  <si>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</si>
  <si>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</si>
  <si>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</si>
  <si>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</si>
  <si>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</si>
  <si>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</si>
  <si>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</si>
  <si>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</si>
  <si>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</si>
  <si>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</si>
  <si>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</si>
  <si>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</si>
  <si>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</si>
  <si>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</si>
  <si>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</si>
  <si>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</si>
  <si>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</si>
  <si>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</si>
  <si>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</si>
  <si>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</si>
  <si>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</si>
  <si>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</si>
  <si>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</si>
  <si>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</si>
  <si>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</si>
  <si>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</si>
  <si>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</si>
  <si>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</si>
  <si>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</si>
  <si>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</si>
  <si>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</si>
  <si>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</si>
  <si>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</si>
  <si>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</si>
  <si>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</si>
  <si>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</si>
  <si>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</si>
  <si>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</si>
  <si>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</si>
  <si>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</si>
  <si>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</si>
  <si>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</si>
  <si>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</si>
  <si>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</si>
  <si>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</si>
  <si>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</si>
  <si>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</si>
  <si>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</si>
  <si>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</si>
  <si>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</si>
  <si>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</si>
  <si>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</si>
  <si>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</si>
  <si>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</si>
  <si>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</si>
  <si>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</si>
  <si>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</si>
  <si>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</si>
  <si>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</si>
  <si>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</si>
  <si>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</si>
  <si>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</si>
  <si>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</si>
  <si>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</si>
  <si>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</si>
  <si>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</si>
  <si>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</si>
  <si>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</si>
  <si>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</si>
  <si>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</si>
  <si>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</si>
  <si>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</si>
  <si>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</si>
  <si>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</si>
  <si>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</si>
  <si>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</si>
  <si>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</si>
  <si>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</si>
  <si>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</si>
  <si>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</si>
  <si>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</si>
  <si>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</si>
  <si>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</si>
  <si>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</si>
  <si>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</si>
  <si>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</si>
  <si>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</si>
  <si>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</si>
  <si>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</si>
  <si>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</si>
  <si>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</si>
  <si>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</si>
  <si>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</si>
  <si>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</si>
  <si>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</si>
  <si>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</si>
  <si>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</si>
  <si>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</si>
  <si>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</si>
  <si>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</si>
  <si>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</si>
  <si>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</si>
  <si>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</si>
  <si>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</si>
  <si>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</si>
  <si>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</si>
  <si>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</si>
  <si>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</si>
  <si>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</si>
  <si>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</si>
  <si>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</si>
  <si>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</si>
  <si>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</si>
  <si>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</si>
  <si>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</si>
  <si>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宮城県栗原市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</si>
  <si>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</si>
  <si>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</si>
  <si>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</si>
  <si>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</si>
  <si>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</si>
  <si>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</si>
  <si>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</si>
  <si>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</si>
  <si>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</si>
  <si>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</si>
  <si>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</si>
  <si>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</si>
  <si>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</si>
  <si>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</si>
  <si>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</si>
  <si>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</si>
  <si>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</si>
  <si>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</si>
  <si>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</si>
  <si>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</si>
  <si>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</si>
  <si>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</si>
  <si>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</si>
  <si>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</si>
  <si>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</si>
  <si>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</si>
  <si>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</si>
  <si>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</si>
  <si>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</si>
  <si>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</si>
  <si>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</si>
  <si>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</si>
  <si>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</si>
  <si>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</si>
  <si>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</si>
  <si>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</si>
  <si>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</si>
  <si>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</si>
  <si>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</si>
  <si>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</si>
  <si>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</si>
  <si>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</si>
  <si>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</si>
  <si>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</si>
  <si>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</si>
  <si>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</si>
  <si>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</si>
  <si>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</si>
  <si>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</si>
  <si>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</si>
  <si>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</si>
  <si>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</si>
  <si>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</si>
  <si>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</si>
  <si>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</si>
  <si>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</si>
  <si>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</si>
  <si>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</si>
  <si>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</si>
  <si>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</si>
  <si>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</si>
  <si>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</si>
  <si>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</si>
  <si>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</si>
  <si>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</si>
  <si>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</si>
  <si>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</si>
  <si>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</si>
  <si>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</si>
  <si>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</si>
  <si>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</si>
  <si>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</si>
  <si>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</si>
  <si>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</si>
  <si>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</si>
  <si>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</si>
  <si>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</si>
  <si>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</si>
  <si>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</si>
  <si>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</si>
  <si>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</si>
  <si>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</si>
  <si>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</si>
  <si>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</si>
  <si>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</si>
  <si>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</si>
  <si>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</si>
  <si>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</si>
  <si>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</si>
  <si>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</si>
  <si>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</si>
  <si>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</si>
  <si>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</si>
  <si>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</si>
  <si>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</si>
  <si>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</si>
  <si>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</si>
  <si>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</si>
  <si>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</si>
  <si>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</si>
  <si>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</si>
  <si>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</si>
  <si>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</si>
  <si>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</si>
  <si>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</si>
  <si>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</si>
  <si>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</si>
  <si>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</si>
  <si>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</si>
  <si>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</si>
  <si>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</si>
  <si>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</si>
  <si>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</si>
  <si>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</si>
  <si>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</si>
  <si>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</si>
  <si>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</si>
  <si>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</si>
  <si>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</si>
  <si>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</si>
  <si>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</si>
  <si>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</si>
  <si>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</si>
  <si>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</si>
  <si>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</si>
  <si>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</si>
  <si>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</si>
  <si>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</si>
  <si>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</si>
  <si>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</si>
  <si>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</si>
  <si>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</si>
  <si>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</si>
  <si>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</si>
  <si>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</si>
  <si>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</si>
  <si>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</si>
  <si>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</si>
  <si>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</si>
  <si>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</si>
  <si>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</si>
  <si>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</si>
  <si>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</si>
  <si>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</si>
  <si>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</si>
  <si>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</si>
  <si>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</si>
  <si>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</si>
  <si>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</si>
  <si>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</si>
  <si>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</si>
  <si>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</si>
  <si>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</si>
  <si>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</si>
  <si>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</si>
  <si>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</si>
  <si>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</si>
  <si>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</si>
  <si>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</si>
  <si>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</si>
  <si>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</si>
  <si>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</si>
  <si>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</si>
  <si>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</si>
  <si>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</si>
  <si>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</si>
  <si>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</si>
  <si>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</si>
  <si>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</si>
  <si>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</si>
  <si>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</si>
  <si>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</si>
  <si>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</si>
  <si>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</si>
  <si>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</si>
  <si>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</si>
  <si>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</si>
  <si>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</si>
  <si>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</si>
  <si>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</si>
  <si>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</si>
  <si>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</si>
  <si>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</si>
  <si>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</si>
  <si>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</si>
  <si>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</si>
  <si>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</si>
  <si>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</si>
  <si>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</si>
  <si>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</si>
  <si>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</si>
  <si>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</si>
  <si>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</si>
  <si>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</si>
  <si>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</si>
  <si>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</si>
  <si>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</si>
  <si>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</si>
  <si>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</si>
  <si>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</si>
  <si>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4.63</t>
  </si>
  <si>
    <t>水道事業会計</t>
  </si>
  <si>
    <t>一般会計</t>
  </si>
  <si>
    <t>病院事業会計</t>
  </si>
  <si>
    <t>介護保険特別会計</t>
  </si>
  <si>
    <t>国民健康保険特別会計（事業勘定）</t>
  </si>
  <si>
    <t>下水道事業特別会計</t>
  </si>
  <si>
    <t>農業集落排水事業特別会計</t>
  </si>
  <si>
    <t>診療所特別会計</t>
  </si>
  <si>
    <t>その他会計（赤字）</t>
  </si>
  <si>
    <t>その他会計（黒字）</t>
  </si>
  <si>
    <t>公共施設整備等基金</t>
    <rPh sb="0" eb="2">
      <t>コウキョウ</t>
    </rPh>
    <rPh sb="2" eb="4">
      <t>シセツ</t>
    </rPh>
    <rPh sb="4" eb="7">
      <t>セイビトウ</t>
    </rPh>
    <rPh sb="7" eb="9">
      <t>キキン</t>
    </rPh>
    <phoneticPr fontId="11"/>
  </si>
  <si>
    <t>まちづくり基金</t>
    <rPh sb="5" eb="7">
      <t>キキン</t>
    </rPh>
    <phoneticPr fontId="11"/>
  </si>
  <si>
    <t>千葉三二郎福祉基金</t>
    <rPh sb="0" eb="2">
      <t>チバ</t>
    </rPh>
    <rPh sb="2" eb="3">
      <t>サン</t>
    </rPh>
    <rPh sb="3" eb="5">
      <t>ジロウ</t>
    </rPh>
    <rPh sb="5" eb="7">
      <t>フクシ</t>
    </rPh>
    <rPh sb="7" eb="9">
      <t>キキン</t>
    </rPh>
    <phoneticPr fontId="11"/>
  </si>
  <si>
    <t>ふるさと基金</t>
    <rPh sb="4" eb="6">
      <t>キキン</t>
    </rPh>
    <phoneticPr fontId="11"/>
  </si>
  <si>
    <t>長寿社会対策基金</t>
    <rPh sb="0" eb="2">
      <t>チョウジュ</t>
    </rPh>
    <rPh sb="2" eb="4">
      <t>シャカイ</t>
    </rPh>
    <rPh sb="4" eb="6">
      <t>タイサク</t>
    </rPh>
    <rPh sb="6" eb="8">
      <t>キキン</t>
    </rPh>
    <phoneticPr fontId="11"/>
  </si>
  <si>
    <t>一般会計</t>
    <phoneticPr fontId="5"/>
  </si>
  <si>
    <t>国民健康保険特別会計（事業勘定）</t>
    <phoneticPr fontId="5"/>
  </si>
  <si>
    <t>-</t>
    <phoneticPr fontId="2"/>
  </si>
  <si>
    <t>介護保険特別会計</t>
    <phoneticPr fontId="5"/>
  </si>
  <si>
    <t>-</t>
    <phoneticPr fontId="2"/>
  </si>
  <si>
    <t>後期高齢者医療特別会計</t>
    <phoneticPr fontId="5"/>
  </si>
  <si>
    <t>診療所特別会計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</si>
  <si>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</si>
  <si>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</si>
  <si>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</si>
  <si>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</si>
  <si>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</si>
  <si>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</si>
  <si>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合併処理浄化槽事業特別会計</t>
    <phoneticPr fontId="5"/>
  </si>
  <si>
    <t>工業団地整備事業特別会計</t>
    <phoneticPr fontId="5"/>
  </si>
  <si>
    <t>-</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</si>
  <si>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</si>
  <si>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</si>
  <si>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</si>
  <si>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</si>
  <si>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</si>
  <si>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くりはら振興</t>
    <rPh sb="4" eb="6">
      <t>シンコウ</t>
    </rPh>
    <phoneticPr fontId="2"/>
  </si>
  <si>
    <t>花山地域開発</t>
    <rPh sb="0" eb="2">
      <t>ハナヤマ</t>
    </rPh>
    <rPh sb="2" eb="4">
      <t>チイキ</t>
    </rPh>
    <rPh sb="4" eb="6">
      <t>カイハツ</t>
    </rPh>
    <phoneticPr fontId="2"/>
  </si>
  <si>
    <t>ゆめぐり</t>
  </si>
  <si>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</si>
  <si>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</si>
  <si>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</si>
  <si>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</si>
  <si>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</si>
  <si>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</si>
  <si>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</si>
  <si>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</si>
  <si>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</si>
  <si>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</si>
  <si>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</si>
  <si>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</si>
  <si>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</si>
  <si>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市の将来負担比率・実質公債費比率ともに減少傾向にあり、将来の財政運営については柔軟化されている状況となっている。この要因としては、公債費等の将来負担額に対して基金などの充当可能な財源が増加していることが挙げられる。平成２８年度から開始する普通交付税の合併算定替えの縮減に備え安定的な財政運営を行うため基金の確保をしてきたためである。また、合併以後公債費の減少に努めていることに加え、合併特例債や過疎債などの有利な地方債を選択して借入してきたことも大きな要因となっている。</t>
    <rPh sb="60" eb="62">
      <t>ヨウイン</t>
    </rPh>
    <rPh sb="103" eb="104">
      <t>ア</t>
    </rPh>
    <phoneticPr fontId="5"/>
  </si>
  <si>
    <t>　当市の有形固定資産減価償却率は増加傾向にあることから、将来負担比率の減少の要因として有形固定資産の取得に充てた起債の償還が進んでいることが挙げられる。類似団体内平均値と比較すると将来負担比率は高く、有形固定資産減価償却率はやや低い状況にあるが、同様の変動となっている。</t>
    <rPh sb="1" eb="3">
      <t>トウシ</t>
    </rPh>
    <rPh sb="4" eb="6">
      <t>ユウケイ</t>
    </rPh>
    <rPh sb="6" eb="8">
      <t>コテイ</t>
    </rPh>
    <rPh sb="8" eb="10">
      <t>シサン</t>
    </rPh>
    <rPh sb="10" eb="12">
      <t>ゲンカ</t>
    </rPh>
    <rPh sb="12" eb="14">
      <t>ショウキャク</t>
    </rPh>
    <rPh sb="14" eb="15">
      <t>リツ</t>
    </rPh>
    <rPh sb="16" eb="18">
      <t>ゾウカ</t>
    </rPh>
    <rPh sb="18" eb="20">
      <t>ケイコウ</t>
    </rPh>
    <rPh sb="28" eb="30">
      <t>ショウライ</t>
    </rPh>
    <rPh sb="30" eb="32">
      <t>フタン</t>
    </rPh>
    <rPh sb="32" eb="34">
      <t>ヒリツ</t>
    </rPh>
    <rPh sb="35" eb="37">
      <t>ゲンショウ</t>
    </rPh>
    <rPh sb="38" eb="40">
      <t>ヨウイン</t>
    </rPh>
    <rPh sb="70" eb="71">
      <t>ア</t>
    </rPh>
    <rPh sb="123" eb="125">
      <t>ドウヨウ</t>
    </rPh>
    <rPh sb="126" eb="128">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</si>
</sst>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E88B-43EE-BEBD-3E8F4E08E8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122509</c:v>
                </c:pt>
                <c:pt idx="1">
                  <c:v>115116</c:v>
                </c:pt>
                <c:pt idx="2">
                  <c:v>139749</c:v>
                </c:pt>
                <c:pt idx="3">
                  <c:v>115787</c:v>
                </c:pt>
                <c:pt idx="4">
                  <c:v>110703</c:v>
                </c:pt>
              </c:numCache>
            </c:numRef>
          </c:val>
          <c:smooth val="0"/>
          <c:extLst>
            <c:ext xmlns:c16="http://schemas.microsoft.com/office/drawing/2014/chart" uri="{C3380CC4-5D6E-409C-BE32-E72D297353CC}">
              <c16:uniqueId val="{00000001-E88B-43EE-BEBD-3E8F4E08E841}"/>
            </c:ext>
          </c:extLst>
        </c:ser>
        <c:dLbls>
          <c:showLegendKey val="0"/>
          <c:showVal val="0"/>
          <c:showCatName val="0"/>
          <c:showSerName val="0"/>
          <c:showPercent val="0"/>
          <c:showBubbleSize val="0"/>
        </c:dLbls>
        <c:marker val="1"/>
        <c:smooth val="0"/>
        <c:axId val="71739264"/>
        <c:axId val="71745536"/>
      </c:lineChart>
      <c:catAx>
        <c:axId val="7173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45536"/>
        <c:crosses val="autoZero"/>
        <c:auto val="1"/>
        <c:lblAlgn val="ctr"/>
        <c:lblOffset val="100"/>
        <c:tickLblSkip val="1"/>
        <c:tickMarkSkip val="1"/>
        <c:noMultiLvlLbl val="0"/>
      </c:catAx>
      <c:valAx>
        <c:axId val="717455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3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3.34</c:v>
                </c:pt>
                <c:pt idx="1">
                  <c:v>3.28</c:v>
                </c:pt>
                <c:pt idx="2">
                  <c:v>3.29</c:v>
                </c:pt>
                <c:pt idx="3">
                  <c:v>3.64</c:v>
                </c:pt>
                <c:pt idx="4">
                  <c:v>3.49</c:v>
                </c:pt>
              </c:numCache>
            </c:numRef>
          </c:val>
          <c:extLst>
            <c:ext xmlns:c16="http://schemas.microsoft.com/office/drawing/2014/chart" uri="{C3380CC4-5D6E-409C-BE32-E72D297353CC}">
              <c16:uniqueId val="{00000000-1765-42CE-BC33-CF85CB0F0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33.18</c:v>
                </c:pt>
                <c:pt idx="1">
                  <c:v>39.340000000000003</c:v>
                </c:pt>
                <c:pt idx="2">
                  <c:v>41.54</c:v>
                </c:pt>
                <c:pt idx="3">
                  <c:v>42.24</c:v>
                </c:pt>
                <c:pt idx="4">
                  <c:v>39.14</c:v>
                </c:pt>
              </c:numCache>
            </c:numRef>
          </c:val>
          <c:extLst>
            <c:ext xmlns:c16="http://schemas.microsoft.com/office/drawing/2014/chart" uri="{C3380CC4-5D6E-409C-BE32-E72D297353CC}">
              <c16:uniqueId val="{00000001-1765-42CE-BC33-CF85CB0F0F05}"/>
            </c:ext>
          </c:extLst>
        </c:ser>
        <c:dLbls>
          <c:showLegendKey val="0"/>
          <c:showVal val="0"/>
          <c:showCatName val="0"/>
          <c:showSerName val="0"/>
          <c:showPercent val="0"/>
          <c:showBubbleSize val="0"/>
        </c:dLbls>
        <c:gapWidth val="250"/>
        <c:overlap val="100"/>
        <c:axId val="122986880"/>
        <c:axId val="12298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7.29</c:v>
                </c:pt>
                <c:pt idx="1">
                  <c:v>5.81</c:v>
                </c:pt>
                <c:pt idx="2">
                  <c:v>2.2000000000000002</c:v>
                </c:pt>
                <c:pt idx="3">
                  <c:v>0.26</c:v>
                </c:pt>
                <c:pt idx="4">
                  <c:v>-4.63</c:v>
                </c:pt>
              </c:numCache>
            </c:numRef>
          </c:val>
          <c:smooth val="0"/>
          <c:extLst>
            <c:ext xmlns:c16="http://schemas.microsoft.com/office/drawing/2014/chart" uri="{C3380CC4-5D6E-409C-BE32-E72D297353CC}">
              <c16:uniqueId val="{00000002-1765-42CE-BC33-CF85CB0F0F05}"/>
            </c:ext>
          </c:extLst>
        </c:ser>
        <c:dLbls>
          <c:showLegendKey val="0"/>
          <c:showVal val="0"/>
          <c:showCatName val="0"/>
          <c:showSerName val="0"/>
          <c:showPercent val="0"/>
          <c:showBubbleSize val="0"/>
        </c:dLbls>
        <c:marker val="1"/>
        <c:smooth val="0"/>
        <c:axId val="122986880"/>
        <c:axId val="122988800"/>
      </c:lineChart>
      <c:catAx>
        <c:axId val="1229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88800"/>
        <c:crosses val="autoZero"/>
        <c:auto val="1"/>
        <c:lblAlgn val="ctr"/>
        <c:lblOffset val="100"/>
        <c:tickLblSkip val="1"/>
        <c:tickMarkSkip val="1"/>
        <c:noMultiLvlLbl val="0"/>
      </c:catAx>
      <c:valAx>
        <c:axId val="12298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0.18</c:v>
                </c:pt>
                <c:pt idx="4">
                  <c:v>#N/A</c:v>
                </c:pt>
                <c:pt idx="5">
                  <c:v>0.14000000000000001</c:v>
                </c:pt>
                <c:pt idx="6">
                  <c:v>#N/A</c:v>
                </c:pt>
                <c:pt idx="7">
                  <c:v>0.24</c:v>
                </c:pt>
                <c:pt idx="8">
                  <c:v>#N/A</c:v>
                </c:pt>
                <c:pt idx="9">
                  <c:v>0.04</c:v>
                </c:pt>
              </c:numCache>
            </c:numRef>
          </c:val>
          <c:extLst>
            <c:ext xmlns:c16="http://schemas.microsoft.com/office/drawing/2014/chart" uri="{C3380CC4-5D6E-409C-BE32-E72D297353CC}">
              <c16:uniqueId val="{00000000-0338-479F-9847-17AA0232A4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38-479F-9847-17AA0232A457}"/>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2-0338-479F-9847-17AA0232A45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0.01</c:v>
                </c:pt>
                <c:pt idx="6">
                  <c:v>#N/A</c:v>
                </c:pt>
                <c:pt idx="7">
                  <c:v>0.02</c:v>
                </c:pt>
                <c:pt idx="8">
                  <c:v>#N/A</c:v>
                </c:pt>
                <c:pt idx="9">
                  <c:v>0.06</c:v>
                </c:pt>
              </c:numCache>
            </c:numRef>
          </c:val>
          <c:extLst>
            <c:ext xmlns:c16="http://schemas.microsoft.com/office/drawing/2014/chart" uri="{C3380CC4-5D6E-409C-BE32-E72D297353CC}">
              <c16:uniqueId val="{00000003-0338-479F-9847-17AA0232A45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0.13</c:v>
                </c:pt>
                <c:pt idx="4">
                  <c:v>#N/A</c:v>
                </c:pt>
                <c:pt idx="5">
                  <c:v>0.09</c:v>
                </c:pt>
                <c:pt idx="6">
                  <c:v>#N/A</c:v>
                </c:pt>
                <c:pt idx="7">
                  <c:v>0.13</c:v>
                </c:pt>
                <c:pt idx="8">
                  <c:v>#N/A</c:v>
                </c:pt>
                <c:pt idx="9">
                  <c:v>0.09</c:v>
                </c:pt>
              </c:numCache>
            </c:numRef>
          </c:val>
          <c:extLst>
            <c:ext xmlns:c16="http://schemas.microsoft.com/office/drawing/2014/chart" uri="{C3380CC4-5D6E-409C-BE32-E72D297353CC}">
              <c16:uniqueId val="{00000004-0338-479F-9847-17AA0232A45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1.52</c:v>
                </c:pt>
                <c:pt idx="2">
                  <c:v>#N/A</c:v>
                </c:pt>
                <c:pt idx="3">
                  <c:v>0.78</c:v>
                </c:pt>
                <c:pt idx="4">
                  <c:v>#N/A</c:v>
                </c:pt>
                <c:pt idx="5">
                  <c:v>0.98</c:v>
                </c:pt>
                <c:pt idx="6">
                  <c:v>#N/A</c:v>
                </c:pt>
                <c:pt idx="7">
                  <c:v>0.88</c:v>
                </c:pt>
                <c:pt idx="8">
                  <c:v>#N/A</c:v>
                </c:pt>
                <c:pt idx="9">
                  <c:v>0.53</c:v>
                </c:pt>
              </c:numCache>
            </c:numRef>
          </c:val>
          <c:extLst>
            <c:ext xmlns:c16="http://schemas.microsoft.com/office/drawing/2014/chart" uri="{C3380CC4-5D6E-409C-BE32-E72D297353CC}">
              <c16:uniqueId val="{00000005-0338-479F-9847-17AA0232A45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0.57999999999999996</c:v>
                </c:pt>
                <c:pt idx="4">
                  <c:v>#N/A</c:v>
                </c:pt>
                <c:pt idx="5">
                  <c:v>0.39</c:v>
                </c:pt>
                <c:pt idx="6">
                  <c:v>#N/A</c:v>
                </c:pt>
                <c:pt idx="7">
                  <c:v>0.46</c:v>
                </c:pt>
                <c:pt idx="8">
                  <c:v>#N/A</c:v>
                </c:pt>
                <c:pt idx="9">
                  <c:v>0.68</c:v>
                </c:pt>
              </c:numCache>
            </c:numRef>
          </c:val>
          <c:extLst>
            <c:ext xmlns:c16="http://schemas.microsoft.com/office/drawing/2014/chart" uri="{C3380CC4-5D6E-409C-BE32-E72D297353CC}">
              <c16:uniqueId val="{00000006-0338-479F-9847-17AA0232A45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7.95</c:v>
                </c:pt>
                <c:pt idx="2">
                  <c:v>#N/A</c:v>
                </c:pt>
                <c:pt idx="3">
                  <c:v>7.06</c:v>
                </c:pt>
                <c:pt idx="4">
                  <c:v>#N/A</c:v>
                </c:pt>
                <c:pt idx="5">
                  <c:v>6.37</c:v>
                </c:pt>
                <c:pt idx="6">
                  <c:v>#N/A</c:v>
                </c:pt>
                <c:pt idx="7">
                  <c:v>3.39</c:v>
                </c:pt>
                <c:pt idx="8">
                  <c:v>#N/A</c:v>
                </c:pt>
                <c:pt idx="9">
                  <c:v>2.89</c:v>
                </c:pt>
              </c:numCache>
            </c:numRef>
          </c:val>
          <c:extLst>
            <c:ext xmlns:c16="http://schemas.microsoft.com/office/drawing/2014/chart" uri="{C3380CC4-5D6E-409C-BE32-E72D297353CC}">
              <c16:uniqueId val="{00000007-0338-479F-9847-17AA0232A4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3.34</c:v>
                </c:pt>
                <c:pt idx="2">
                  <c:v>#N/A</c:v>
                </c:pt>
                <c:pt idx="3">
                  <c:v>3.28</c:v>
                </c:pt>
                <c:pt idx="4">
                  <c:v>#N/A</c:v>
                </c:pt>
                <c:pt idx="5">
                  <c:v>3.29</c:v>
                </c:pt>
                <c:pt idx="6">
                  <c:v>#N/A</c:v>
                </c:pt>
                <c:pt idx="7">
                  <c:v>3.64</c:v>
                </c:pt>
                <c:pt idx="8">
                  <c:v>#N/A</c:v>
                </c:pt>
                <c:pt idx="9">
                  <c:v>3.49</c:v>
                </c:pt>
              </c:numCache>
            </c:numRef>
          </c:val>
          <c:extLst>
            <c:ext xmlns:c16="http://schemas.microsoft.com/office/drawing/2014/chart" uri="{C3380CC4-5D6E-409C-BE32-E72D297353CC}">
              <c16:uniqueId val="{00000008-0338-479F-9847-17AA0232A4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5.54</c:v>
                </c:pt>
                <c:pt idx="2">
                  <c:v>#N/A</c:v>
                </c:pt>
                <c:pt idx="3">
                  <c:v>4.74</c:v>
                </c:pt>
                <c:pt idx="4">
                  <c:v>#N/A</c:v>
                </c:pt>
                <c:pt idx="5">
                  <c:v>5.28</c:v>
                </c:pt>
                <c:pt idx="6">
                  <c:v>#N/A</c:v>
                </c:pt>
                <c:pt idx="7">
                  <c:v>5.95</c:v>
                </c:pt>
                <c:pt idx="8">
                  <c:v>#N/A</c:v>
                </c:pt>
                <c:pt idx="9">
                  <c:v>7.61</c:v>
                </c:pt>
              </c:numCache>
            </c:numRef>
          </c:val>
          <c:extLst>
            <c:ext xmlns:c16="http://schemas.microsoft.com/office/drawing/2014/chart" uri="{C3380CC4-5D6E-409C-BE32-E72D297353CC}">
              <c16:uniqueId val="{00000009-0338-479F-9847-17AA0232A457}"/>
            </c:ext>
          </c:extLst>
        </c:ser>
        <c:dLbls>
          <c:showLegendKey val="0"/>
          <c:showVal val="0"/>
          <c:showCatName val="0"/>
          <c:showSerName val="0"/>
          <c:showPercent val="0"/>
          <c:showBubbleSize val="0"/>
        </c:dLbls>
        <c:gapWidth val="150"/>
        <c:overlap val="100"/>
        <c:axId val="137189632"/>
        <c:axId val="137191424"/>
      </c:barChart>
      <c:catAx>
        <c:axId val="1371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191424"/>
        <c:crosses val="autoZero"/>
        <c:auto val="1"/>
        <c:lblAlgn val="ctr"/>
        <c:lblOffset val="100"/>
        <c:tickLblSkip val="1"/>
        <c:tickMarkSkip val="1"/>
        <c:noMultiLvlLbl val="0"/>
      </c:catAx>
      <c:valAx>
        <c:axId val="1371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8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5311</c:v>
                </c:pt>
                <c:pt idx="5">
                  <c:v>5321</c:v>
                </c:pt>
                <c:pt idx="8">
                  <c:v>5272</c:v>
                </c:pt>
                <c:pt idx="11">
                  <c:v>5449</c:v>
                </c:pt>
                <c:pt idx="14">
                  <c:v>5373</c:v>
                </c:pt>
              </c:numCache>
            </c:numRef>
          </c:val>
          <c:extLst>
            <c:ext xmlns:c16="http://schemas.microsoft.com/office/drawing/2014/chart" uri="{C3380CC4-5D6E-409C-BE32-E72D297353CC}">
              <c16:uniqueId val="{00000000-1FF1-4568-A210-739E63250A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F1-4568-A210-739E63250A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376</c:v>
                </c:pt>
                <c:pt idx="3">
                  <c:v>324</c:v>
                </c:pt>
                <c:pt idx="6">
                  <c:v>268</c:v>
                </c:pt>
                <c:pt idx="9">
                  <c:v>198</c:v>
                </c:pt>
                <c:pt idx="12">
                  <c:v>157</c:v>
                </c:pt>
              </c:numCache>
            </c:numRef>
          </c:val>
          <c:extLst>
            <c:ext xmlns:c16="http://schemas.microsoft.com/office/drawing/2014/chart" uri="{C3380CC4-5D6E-409C-BE32-E72D297353CC}">
              <c16:uniqueId val="{00000002-1FF1-4568-A210-739E63250A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F1-4568-A210-739E63250A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2373</c:v>
                </c:pt>
                <c:pt idx="3">
                  <c:v>2270</c:v>
                </c:pt>
                <c:pt idx="6">
                  <c:v>2269</c:v>
                </c:pt>
                <c:pt idx="9">
                  <c:v>2716</c:v>
                </c:pt>
                <c:pt idx="12">
                  <c:v>2273</c:v>
                </c:pt>
              </c:numCache>
            </c:numRef>
          </c:val>
          <c:extLst>
            <c:ext xmlns:c16="http://schemas.microsoft.com/office/drawing/2014/chart" uri="{C3380CC4-5D6E-409C-BE32-E72D297353CC}">
              <c16:uniqueId val="{00000004-1FF1-4568-A210-739E63250A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77</c:v>
                </c:pt>
                <c:pt idx="3">
                  <c:v>87</c:v>
                </c:pt>
                <c:pt idx="6">
                  <c:v>87</c:v>
                </c:pt>
                <c:pt idx="9">
                  <c:v>87</c:v>
                </c:pt>
                <c:pt idx="12">
                  <c:v>87</c:v>
                </c:pt>
              </c:numCache>
            </c:numRef>
          </c:val>
          <c:extLst>
            <c:ext xmlns:c16="http://schemas.microsoft.com/office/drawing/2014/chart" uri="{C3380CC4-5D6E-409C-BE32-E72D297353CC}">
              <c16:uniqueId val="{00000005-1FF1-4568-A210-739E63250A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F1-4568-A210-739E63250A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5109</c:v>
                </c:pt>
                <c:pt idx="3">
                  <c:v>4987</c:v>
                </c:pt>
                <c:pt idx="6">
                  <c:v>4732</c:v>
                </c:pt>
                <c:pt idx="9">
                  <c:v>4911</c:v>
                </c:pt>
                <c:pt idx="12">
                  <c:v>4830</c:v>
                </c:pt>
              </c:numCache>
            </c:numRef>
          </c:val>
          <c:extLst>
            <c:ext xmlns:c16="http://schemas.microsoft.com/office/drawing/2014/chart" uri="{C3380CC4-5D6E-409C-BE32-E72D297353CC}">
              <c16:uniqueId val="{00000007-1FF1-4568-A210-739E63250A9F}"/>
            </c:ext>
          </c:extLst>
        </c:ser>
        <c:dLbls>
          <c:showLegendKey val="0"/>
          <c:showVal val="0"/>
          <c:showCatName val="0"/>
          <c:showSerName val="0"/>
          <c:showPercent val="0"/>
          <c:showBubbleSize val="0"/>
        </c:dLbls>
        <c:gapWidth val="100"/>
        <c:overlap val="100"/>
        <c:axId val="71570944"/>
        <c:axId val="7157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2624</c:v>
                </c:pt>
                <c:pt idx="2">
                  <c:v>#N/A</c:v>
                </c:pt>
                <c:pt idx="3">
                  <c:v>#N/A</c:v>
                </c:pt>
                <c:pt idx="4">
                  <c:v>2347</c:v>
                </c:pt>
                <c:pt idx="5">
                  <c:v>#N/A</c:v>
                </c:pt>
                <c:pt idx="6">
                  <c:v>#N/A</c:v>
                </c:pt>
                <c:pt idx="7">
                  <c:v>2084</c:v>
                </c:pt>
                <c:pt idx="8">
                  <c:v>#N/A</c:v>
                </c:pt>
                <c:pt idx="9">
                  <c:v>#N/A</c:v>
                </c:pt>
                <c:pt idx="10">
                  <c:v>2463</c:v>
                </c:pt>
                <c:pt idx="11">
                  <c:v>#N/A</c:v>
                </c:pt>
                <c:pt idx="12">
                  <c:v>#N/A</c:v>
                </c:pt>
                <c:pt idx="13">
                  <c:v>1974</c:v>
                </c:pt>
                <c:pt idx="14">
                  <c:v>#N/A</c:v>
                </c:pt>
              </c:numCache>
            </c:numRef>
          </c:val>
          <c:smooth val="0"/>
          <c:extLst>
            <c:ext xmlns:c16="http://schemas.microsoft.com/office/drawing/2014/chart" uri="{C3380CC4-5D6E-409C-BE32-E72D297353CC}">
              <c16:uniqueId val="{00000008-1FF1-4568-A210-739E63250A9F}"/>
            </c:ext>
          </c:extLst>
        </c:ser>
        <c:dLbls>
          <c:showLegendKey val="0"/>
          <c:showVal val="0"/>
          <c:showCatName val="0"/>
          <c:showSerName val="0"/>
          <c:showPercent val="0"/>
          <c:showBubbleSize val="0"/>
        </c:dLbls>
        <c:marker val="1"/>
        <c:smooth val="0"/>
        <c:axId val="71570944"/>
        <c:axId val="71572864"/>
      </c:lineChart>
      <c:catAx>
        <c:axId val="715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72864"/>
        <c:crosses val="autoZero"/>
        <c:auto val="1"/>
        <c:lblAlgn val="ctr"/>
        <c:lblOffset val="100"/>
        <c:tickLblSkip val="1"/>
        <c:tickMarkSkip val="1"/>
        <c:noMultiLvlLbl val="0"/>
      </c:catAx>
      <c:valAx>
        <c:axId val="7157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53816</c:v>
                </c:pt>
                <c:pt idx="5">
                  <c:v>54765</c:v>
                </c:pt>
                <c:pt idx="8">
                  <c:v>56015</c:v>
                </c:pt>
                <c:pt idx="11">
                  <c:v>56215</c:v>
                </c:pt>
                <c:pt idx="14">
                  <c:v>56185</c:v>
                </c:pt>
              </c:numCache>
            </c:numRef>
          </c:val>
          <c:extLst>
            <c:ext xmlns:c16="http://schemas.microsoft.com/office/drawing/2014/chart" uri="{C3380CC4-5D6E-409C-BE32-E72D297353CC}">
              <c16:uniqueId val="{00000000-F527-425D-AE5E-0B6579A2BA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923</c:v>
                </c:pt>
                <c:pt idx="5">
                  <c:v>785</c:v>
                </c:pt>
                <c:pt idx="8">
                  <c:v>656</c:v>
                </c:pt>
                <c:pt idx="11">
                  <c:v>538</c:v>
                </c:pt>
                <c:pt idx="14">
                  <c:v>445</c:v>
                </c:pt>
              </c:numCache>
            </c:numRef>
          </c:val>
          <c:extLst>
            <c:ext xmlns:c16="http://schemas.microsoft.com/office/drawing/2014/chart" uri="{C3380CC4-5D6E-409C-BE32-E72D297353CC}">
              <c16:uniqueId val="{00000001-F527-425D-AE5E-0B6579A2BA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21277</c:v>
                </c:pt>
                <c:pt idx="5">
                  <c:v>23428</c:v>
                </c:pt>
                <c:pt idx="8">
                  <c:v>24409</c:v>
                </c:pt>
                <c:pt idx="11">
                  <c:v>24032</c:v>
                </c:pt>
                <c:pt idx="14">
                  <c:v>24849</c:v>
                </c:pt>
              </c:numCache>
            </c:numRef>
          </c:val>
          <c:extLst>
            <c:ext xmlns:c16="http://schemas.microsoft.com/office/drawing/2014/chart" uri="{C3380CC4-5D6E-409C-BE32-E72D297353CC}">
              <c16:uniqueId val="{00000002-F527-425D-AE5E-0B6579A2BA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27-425D-AE5E-0B6579A2BA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27-425D-AE5E-0B6579A2BA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5</c:v>
                </c:pt>
                <c:pt idx="6">
                  <c:v>9</c:v>
                </c:pt>
                <c:pt idx="9">
                  <c:v>11</c:v>
                </c:pt>
                <c:pt idx="12">
                  <c:v>0</c:v>
                </c:pt>
              </c:numCache>
            </c:numRef>
          </c:val>
          <c:extLst>
            <c:ext xmlns:c16="http://schemas.microsoft.com/office/drawing/2014/chart" uri="{C3380CC4-5D6E-409C-BE32-E72D297353CC}">
              <c16:uniqueId val="{00000005-F527-425D-AE5E-0B6579A2BA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9787</c:v>
                </c:pt>
                <c:pt idx="3">
                  <c:v>12620</c:v>
                </c:pt>
                <c:pt idx="6">
                  <c:v>11414</c:v>
                </c:pt>
                <c:pt idx="9">
                  <c:v>10977</c:v>
                </c:pt>
                <c:pt idx="12">
                  <c:v>9978</c:v>
                </c:pt>
              </c:numCache>
            </c:numRef>
          </c:val>
          <c:extLst>
            <c:ext xmlns:c16="http://schemas.microsoft.com/office/drawing/2014/chart" uri="{C3380CC4-5D6E-409C-BE32-E72D297353CC}">
              <c16:uniqueId val="{00000006-F527-425D-AE5E-0B6579A2BA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527-425D-AE5E-0B6579A2BA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37247</c:v>
                </c:pt>
                <c:pt idx="3">
                  <c:v>37411</c:v>
                </c:pt>
                <c:pt idx="6">
                  <c:v>36891</c:v>
                </c:pt>
                <c:pt idx="9">
                  <c:v>34391</c:v>
                </c:pt>
                <c:pt idx="12">
                  <c:v>30483</c:v>
                </c:pt>
              </c:numCache>
            </c:numRef>
          </c:val>
          <c:extLst>
            <c:ext xmlns:c16="http://schemas.microsoft.com/office/drawing/2014/chart" uri="{C3380CC4-5D6E-409C-BE32-E72D297353CC}">
              <c16:uniqueId val="{00000008-F527-425D-AE5E-0B6579A2BA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1165</c:v>
                </c:pt>
                <c:pt idx="3">
                  <c:v>890</c:v>
                </c:pt>
                <c:pt idx="6">
                  <c:v>668</c:v>
                </c:pt>
                <c:pt idx="9">
                  <c:v>496</c:v>
                </c:pt>
                <c:pt idx="12">
                  <c:v>355</c:v>
                </c:pt>
              </c:numCache>
            </c:numRef>
          </c:val>
          <c:extLst>
            <c:ext xmlns:c16="http://schemas.microsoft.com/office/drawing/2014/chart" uri="{C3380CC4-5D6E-409C-BE32-E72D297353CC}">
              <c16:uniqueId val="{00000009-F527-425D-AE5E-0B6579A2BA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43449</c:v>
                </c:pt>
                <c:pt idx="3">
                  <c:v>44325</c:v>
                </c:pt>
                <c:pt idx="6">
                  <c:v>47040</c:v>
                </c:pt>
                <c:pt idx="9">
                  <c:v>47930</c:v>
                </c:pt>
                <c:pt idx="12">
                  <c:v>48638</c:v>
                </c:pt>
              </c:numCache>
            </c:numRef>
          </c:val>
          <c:extLst>
            <c:ext xmlns:c16="http://schemas.microsoft.com/office/drawing/2014/chart" uri="{C3380CC4-5D6E-409C-BE32-E72D297353CC}">
              <c16:uniqueId val="{0000000A-F527-425D-AE5E-0B6579A2BA6B}"/>
            </c:ext>
          </c:extLst>
        </c:ser>
        <c:dLbls>
          <c:showLegendKey val="0"/>
          <c:showVal val="0"/>
          <c:showCatName val="0"/>
          <c:showSerName val="0"/>
          <c:showPercent val="0"/>
          <c:showBubbleSize val="0"/>
        </c:dLbls>
        <c:gapWidth val="100"/>
        <c:overlap val="100"/>
        <c:axId val="148219776"/>
        <c:axId val="14823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15644</c:v>
                </c:pt>
                <c:pt idx="2">
                  <c:v>#N/A</c:v>
                </c:pt>
                <c:pt idx="3">
                  <c:v>#N/A</c:v>
                </c:pt>
                <c:pt idx="4">
                  <c:v>16274</c:v>
                </c:pt>
                <c:pt idx="5">
                  <c:v>#N/A</c:v>
                </c:pt>
                <c:pt idx="6">
                  <c:v>#N/A</c:v>
                </c:pt>
                <c:pt idx="7">
                  <c:v>14943</c:v>
                </c:pt>
                <c:pt idx="8">
                  <c:v>#N/A</c:v>
                </c:pt>
                <c:pt idx="9">
                  <c:v>#N/A</c:v>
                </c:pt>
                <c:pt idx="10">
                  <c:v>13019</c:v>
                </c:pt>
                <c:pt idx="11">
                  <c:v>#N/A</c:v>
                </c:pt>
                <c:pt idx="12">
                  <c:v>#N/A</c:v>
                </c:pt>
                <c:pt idx="13">
                  <c:v>7973</c:v>
                </c:pt>
                <c:pt idx="14">
                  <c:v>#N/A</c:v>
                </c:pt>
              </c:numCache>
            </c:numRef>
          </c:val>
          <c:smooth val="0"/>
          <c:extLst>
            <c:ext xmlns:c16="http://schemas.microsoft.com/office/drawing/2014/chart" uri="{C3380CC4-5D6E-409C-BE32-E72D297353CC}">
              <c16:uniqueId val="{0000000B-F527-425D-AE5E-0B6579A2BA6B}"/>
            </c:ext>
          </c:extLst>
        </c:ser>
        <c:dLbls>
          <c:showLegendKey val="0"/>
          <c:showVal val="0"/>
          <c:showCatName val="0"/>
          <c:showSerName val="0"/>
          <c:showPercent val="0"/>
          <c:showBubbleSize val="0"/>
        </c:dLbls>
        <c:marker val="1"/>
        <c:smooth val="0"/>
        <c:axId val="148219776"/>
        <c:axId val="148234240"/>
      </c:lineChart>
      <c:catAx>
        <c:axId val="1482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234240"/>
        <c:crosses val="autoZero"/>
        <c:auto val="1"/>
        <c:lblAlgn val="ctr"/>
        <c:lblOffset val="100"/>
        <c:tickLblSkip val="1"/>
        <c:tickMarkSkip val="1"/>
        <c:noMultiLvlLbl val="0"/>
      </c:catAx>
      <c:valAx>
        <c:axId val="1482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1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12224</c:v>
                </c:pt>
                <c:pt idx="1">
                  <c:v>12216</c:v>
                </c:pt>
                <c:pt idx="2">
                  <c:v>10989</c:v>
                </c:pt>
              </c:numCache>
            </c:numRef>
          </c:val>
          <c:extLst>
            <c:ext xmlns:c16="http://schemas.microsoft.com/office/drawing/2014/chart" uri="{C3380CC4-5D6E-409C-BE32-E72D297353CC}">
              <c16:uniqueId val="{00000000-0A9A-42D8-B51A-5D74041E30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4968</c:v>
                </c:pt>
                <c:pt idx="1">
                  <c:v>4777</c:v>
                </c:pt>
                <c:pt idx="2">
                  <c:v>4802</c:v>
                </c:pt>
              </c:numCache>
            </c:numRef>
          </c:val>
          <c:extLst>
            <c:ext xmlns:c16="http://schemas.microsoft.com/office/drawing/2014/chart" uri="{C3380CC4-5D6E-409C-BE32-E72D297353CC}">
              <c16:uniqueId val="{00000001-0A9A-42D8-B51A-5D74041E30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4829</c:v>
                </c:pt>
                <c:pt idx="1">
                  <c:v>5298</c:v>
                </c:pt>
                <c:pt idx="2">
                  <c:v>8297</c:v>
                </c:pt>
              </c:numCache>
            </c:numRef>
          </c:val>
          <c:extLst>
            <c:ext xmlns:c16="http://schemas.microsoft.com/office/drawing/2014/chart" uri="{C3380CC4-5D6E-409C-BE32-E72D297353CC}">
              <c16:uniqueId val="{00000002-0A9A-42D8-B51A-5D74041E308B}"/>
            </c:ext>
          </c:extLst>
        </c:ser>
        <c:dLbls>
          <c:showLegendKey val="0"/>
          <c:showVal val="0"/>
          <c:showCatName val="0"/>
          <c:showSerName val="0"/>
          <c:showPercent val="0"/>
          <c:showBubbleSize val="0"/>
        </c:dLbls>
        <c:gapWidth val="120"/>
        <c:overlap val="100"/>
        <c:axId val="147905920"/>
        <c:axId val="140977280"/>
      </c:barChart>
      <c:catAx>
        <c:axId val="1479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977280"/>
        <c:crosses val="autoZero"/>
        <c:auto val="1"/>
        <c:lblAlgn val="ctr"/>
        <c:lblOffset val="100"/>
        <c:tickLblSkip val="1"/>
        <c:tickMarkSkip val="1"/>
        <c:noMultiLvlLbl val="0"/>
      </c:catAx>
      <c:valAx>
        <c:axId val="14097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90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{A7737A9F-AF10-45ED-8AC8-AC2B01924F9F}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BE0-490C-9F7C-5E4CA59923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{EE5B286B-835C-4F22-AB25-1451E507FE2C}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E0-490C-9F7C-5E4CA59923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{166759FB-917B-4998-8EE1-876FFDA5FFFB}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E0-490C-9F7C-5E4CA59923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{56240D71-460A-45BC-A694-ABEAA108DE00}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E0-490C-9F7C-5E4CA59923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{C27A4731-F349-4FFF-8EDF-6302E7585BCB}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E0-490C-9F7C-5E4CA59923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{7BDB78E2-73D9-4E87-A840-9ADC9B9A6183}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BE0-490C-9F7C-5E4CA599231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{665612D8-D1FC-4A21-ABB0-9345416FF00C}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BE0-490C-9F7C-5E4CA599231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{0D569B0D-D649-4DEB-AACA-F8E1AB4F1122}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BE0-490C-9F7C-5E4CA599231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{4BC2C914-1057-4596-8FBD-3511BDFAF62F}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BE0-490C-9F7C-5E4CA59923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54.9</c:v>
                </c:pt>
                <c:pt idx="32">
                  <c:v>56</c:v>
                </c:pt>
              </c:numCache>
            </c:numRef>
          </c:xVal>
          <c:yVal>
            <c:numRef>
              <c:f>公会計指標分析・財政指標組合せ分析表!$BP$51:$DC$51</c:f>
              <c:numCache>
                <c:formatCode>#,##0.0;"▲ "#,##0.0</c:formatCode>
                <c:ptCount val="40"/>
                <c:pt idx="24">
                  <c:v>55.1</c:v>
                </c:pt>
                <c:pt idx="32">
                  <c:v>34.9</c:v>
                </c:pt>
              </c:numCache>
            </c:numRef>
          </c:yVal>
          <c:smooth val="0"/>
          <c:extLst>
            <c:ext xmlns:c16="http://schemas.microsoft.com/office/drawing/2014/chart" uri="{C3380CC4-5D6E-409C-BE32-E72D297353CC}">
              <c16:uniqueId val="{00000009-CBE0-490C-9F7C-5E4CA59923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{D5F966EC-9D05-4933-8278-8F88A8FE74B1}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BE0-490C-9F7C-5E4CA59923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{856F0F3B-8738-4911-8A69-4529224A9E4F}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E0-490C-9F7C-5E4CA59923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{2C211DF1-E11A-44EA-8C5D-4CAA1A449E97}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E0-490C-9F7C-5E4CA59923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{6EB924E1-94C3-42A6-A833-7D69103B62B4}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E0-490C-9F7C-5E4CA59923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{F552E79E-6117-4286-A20D-C04C6E614BF4}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E0-490C-9F7C-5E4CA59923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{7AB951BF-007D-4412-AF3F-3B26F8C3533B}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BE0-490C-9F7C-5E4CA599231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{A1328FF6-1D89-4629-8FDD-D3ACBFFCC2BC}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BE0-490C-9F7C-5E4CA599231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{B43FBE50-7ABA-4B6D-931E-0F67FDE44594}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BE0-490C-9F7C-5E4CA599231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{71A1EBC2-FF3A-4F33-AA2F-7CA190C433F7}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BE0-490C-9F7C-5E4CA59923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CBE0-490C-9F7C-5E4CA5992315}"/>
            </c:ext>
          </c:extLst>
        </c:ser>
        <c:dLbls>
          <c:showLegendKey val="0"/>
          <c:showVal val="1"/>
          <c:showCatName val="0"/>
          <c:showSerName val="0"/>
          <c:showPercent val="0"/>
          <c:showBubbleSize val="0"/>
        </c:dLbls>
        <c:axId val="143379072"/>
        <c:axId val="143274752"/>
      </c:scatterChart>
      <c:valAx>
        <c:axId val="143379072"/>
        <c:scaling>
          <c:orientation val="minMax"/>
          <c:max val="57.9"/>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274752"/>
        <c:crosses val="autoZero"/>
        <c:crossBetween val="midCat"/>
      </c:valAx>
      <c:valAx>
        <c:axId val="143274752"/>
        <c:scaling>
          <c:orientation val="minMax"/>
          <c:max val="6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37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{09E70885-5AD0-4832-99A6-D8A8FA9AE88C}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95D-4F50-9437-E880686C9B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{9F7B3DB6-ADB8-48A0-8F38-60926421D860}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5D-4F50-9437-E880686C9B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{E892BC1F-4292-4C00-B762-F9DA34487AFA}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5D-4F50-9437-E880686C9B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{AE2E969F-3622-401B-BAC4-1D688C4CAF16}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5D-4F50-9437-E880686C9B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{7DC1D0C3-167B-49C0-8C5E-BA732AA59801}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5D-4F50-9437-E880686C9B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{6E77FBC9-637A-477A-9280-D0BCB3F86E5F}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95D-4F50-9437-E880686C9B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{AD75FA1E-517C-44BC-B8A0-9C7F1980E851}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95D-4F50-9437-E880686C9B0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{3CB2E8E1-04C4-4BEF-812F-D9F36AEC3425}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95D-4F50-9437-E880686C9B0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{D596DA85-6755-4C2C-AAE5-9B621677602F}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95D-4F50-9437-E880686C9B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10.5</c:v>
                </c:pt>
                <c:pt idx="16">
                  <c:v>9.6</c:v>
                </c:pt>
                <c:pt idx="24">
                  <c:v>9.5</c:v>
                </c:pt>
                <c:pt idx="32">
                  <c:v>9.1999999999999993</c:v>
                </c:pt>
              </c:numCache>
            </c:numRef>
          </c:xVal>
          <c:yVal>
            <c:numRef>
              <c:f>公会計指標分析・財政指標組合せ分析表!$BP$73:$DC$73</c:f>
              <c:numCache>
                <c:formatCode>#,##0.0;"▲ "#,##0.0</c:formatCode>
                <c:ptCount val="40"/>
                <c:pt idx="0">
                  <c:v>63.7</c:v>
                </c:pt>
                <c:pt idx="8">
                  <c:v>67</c:v>
                </c:pt>
                <c:pt idx="16">
                  <c:v>61.5</c:v>
                </c:pt>
                <c:pt idx="24">
                  <c:v>55.1</c:v>
                </c:pt>
                <c:pt idx="32">
                  <c:v>34.9</c:v>
                </c:pt>
              </c:numCache>
            </c:numRef>
          </c:yVal>
          <c:smooth val="0"/>
          <c:extLst>
            <c:ext xmlns:c16="http://schemas.microsoft.com/office/drawing/2014/chart" uri="{C3380CC4-5D6E-409C-BE32-E72D297353CC}">
              <c16:uniqueId val="{00000009-995D-4F50-9437-E880686C9B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{BCAEE1A7-178C-4D68-AAED-A5856A18D889}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95D-4F50-9437-E880686C9B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{27E034A2-C35A-4E76-906D-1FB97C71DF58}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5D-4F50-9437-E880686C9B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{21C31790-052B-4C7F-8851-9047A506BD19}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5D-4F50-9437-E880686C9B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{C1D6B85C-CF4B-4D74-AC11-D441B1EA3B3E}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5D-4F50-9437-E880686C9B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{C3FC7355-C3CF-45AE-AFA4-1073C49F2A8A}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5D-4F50-9437-E880686C9B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{B9EBD97A-0573-4E37-8280-3E521E4994C1}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95D-4F50-9437-E880686C9B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{A55858C7-B862-4D45-BF7E-EA21C7265CE7}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95D-4F50-9437-E880686C9B0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{EF2E37FE-87B6-46CD-9BB8-4B90F75D0A2D}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95D-4F50-9437-E880686C9B0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{D23F318D-D401-4960-A9EB-B42E198E89C9}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95D-4F50-9437-E880686C9B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995D-4F50-9437-E880686C9B0A}"/>
            </c:ext>
          </c:extLst>
        </c:ser>
        <c:dLbls>
          <c:showLegendKey val="0"/>
          <c:showVal val="1"/>
          <c:showCatName val="0"/>
          <c:showSerName val="0"/>
          <c:showPercent val="0"/>
          <c:showBubbleSize val="0"/>
        </c:dLbls>
        <c:axId val="148877696"/>
        <c:axId val="148879616"/>
      </c:scatterChart>
      <c:valAx>
        <c:axId val="148877696"/>
        <c:scaling>
          <c:orientation val="minMax"/>
          <c:max val="11.4"/>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879616"/>
        <c:crosses val="autoZero"/>
        <c:crossBetween val="midCat"/>
      </c:valAx>
      <c:valAx>
        <c:axId val="148879616"/>
        <c:scaling>
          <c:orientation val="minMax"/>
          <c:max val="7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877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工業団地特別会計で平成２８年度に繰上償還を行ったことにより平成２９年度の繰出金が減少したため実質公債比率が前年比で減少している。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公営企業債等繰入見込額及び退職手当負担見込額が減少したことにより将来負担比率が減少している。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宮城県栗原市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将来的な負担に備えて公共施設整備等基金やまちづくり基金の積立を行ったことによりその他特定目的基金で２，９９９百万円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が増加している。その一方で、普通交付税の段階的な縮減により財政調整基金が前年比で１，２２７百万円が減少している。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普通交付税の段階的な縮減に対応するために、これまで積み立てしてきた財政調整基金等の基金を計画的に活用しながら必要な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○公共施設整備等基金：公共施設の整備・修繕・解体事業の財源とする基金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○まちづくり基金：自治会への交付金などの地域振興のために活用する基金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○公共施設整備等基金：将来的に必要となる公共施設の整備費用の財源とするため、決算剰余金を積立することにより１，００１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○まちづくり基金：合併特例債を財源に平成２８年から平成３１年度まで計画的に１，０００百万円ずつ積立を行っているため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前年比で１，００１百万円増加している。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○公共施設整備基金：公共施設等管理計画に基づく公共施設の整備・修繕・解体事業に備えて積立を行い、計画的な施設管理を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○まちづくり基金：市民の連携強化又は地域振興のために必要な事業に対して活用していく。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市の歳入の４０％を占める普通交付税が、合併特例期間の終了、平成２８年度から段階的な縮減が開始されたことにより縮減前の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平成２７年度と比較して約１，８００百円が減少している。そのため、財政調整基金を取り崩しながら財政運営を行っていることから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前年比で１，２２７百円が減少している。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普通交付税の段階的な縮減に備えて、これまで財政調整基金の積立を行ってきた。今後は、これまで積み立ててきた財政調整基金を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計画的に活用しながら必要な事業の取捨選択に努めていく。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債券運用利子及び決算剰余金の積立により２５百万円が増加している。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市債の償還に必要な財源を確保し、将来にわたり、財政の健全な運営を行うため、今後も継続的に積立を行う。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有形固定資産減価償却率は類似団体内平均、全国平均及び宮城県平均の全てと比較してもやや低いが、概ね平均程度である。前年度と比較するとやや増加しており、施設の老朽化が進んでいる。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6" name="楕円 75"/>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77"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132334</xdr:rowOff>
    </xdr:from>
    <xdr:to>
      <xdr:col>19</xdr:col>
      <xdr:colOff>187325</xdr:colOff>
      <xdr:row>30</xdr:row>
      <xdr:rowOff>62484</xdr:rowOff>
    </xdr:to>
    <xdr:sp macro="" textlink="">
      <xdr:nvSpPr>
        <xdr:cNvPr id="78" name="楕円 77"/>
        <xdr:cNvSpPr/>
      </xdr:nvSpPr>
      <xdr:spPr>
        <a:xfrm>
          <a:off x="400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11684</xdr:rowOff>
    </xdr:to>
    <xdr:cxnSp macro="">
      <xdr:nvCxnSpPr>
        <xdr:cNvPr id="79" name="直線コネクタ 78"/>
        <xdr:cNvCxnSpPr/>
      </xdr:nvCxnSpPr>
      <xdr:spPr>
        <a:xfrm flipV="1">
          <a:off x="4051300" y="5902960"/>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53611</xdr:rowOff>
    </xdr:from>
    <xdr:ext cx="405111" cy="259045"/>
    <xdr:sp macro="" textlink="">
      <xdr:nvSpPr>
        <xdr:cNvPr id="82" name="n_1mainValue有形固定資産減価償却率"/>
        <xdr:cNvSpPr txBox="1"/>
      </xdr:nvSpPr>
      <xdr:spPr>
        <a:xfrm>
          <a:off x="38360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債務償還可能年数は全国平均及び類似団体内平均と比較するとやや長くなっており、</a:t>
          </a:r>
          <a:r>
            <a:rPr kumimoji="1" lang="ja-JP" altLang="ja-JP" sz="1100">
              <a:solidFill>
                <a:schemeClr val="dk1"/>
              </a:solidFill>
              <a:effectLst/>
              <a:latin typeface="+mn-lt"/>
              <a:ea typeface="+mn-ea"/>
              <a:cs typeface="+mn-cs"/>
            </a:rPr>
            <a:t>宮城県平均と比較すると短い水準にあ</a:t>
          </a:r>
          <a:r>
            <a:rPr kumimoji="1" lang="ja-JP" altLang="en-US" sz="1100">
              <a:solidFill>
                <a:schemeClr val="dk1"/>
              </a:solidFill>
              <a:effectLst/>
              <a:latin typeface="+mn-lt"/>
              <a:ea typeface="+mn-ea"/>
              <a:cs typeface="+mn-cs"/>
            </a:rPr>
            <a:t>るが、</a:t>
          </a:r>
          <a:r>
            <a:rPr kumimoji="1" lang="ja-JP" altLang="en-US" sz="1100">
              <a:latin typeface="ＭＳ Ｐゴシック" panose="020B0600070205080204" pitchFamily="50" charset="-128"/>
              <a:ea typeface="ＭＳ Ｐゴシック" panose="020B0600070205080204" pitchFamily="50" charset="-128"/>
            </a:rPr>
            <a:t>概ね平均程度である。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今後も適正な財政運営に努める。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23" name="楕円 122"/>
        <xdr:cNvSpPr/>
      </xdr:nvSpPr>
      <xdr:spPr>
        <a:xfrm>
          <a:off x="147447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141057</xdr:rowOff>
    </xdr:from>
    <xdr:ext cx="340478" cy="259045"/>
    <xdr:sp macro="" textlink="">
      <xdr:nvSpPr>
        <xdr:cNvPr id="124" name="債務償還可能年数該当値テキスト"/>
        <xdr:cNvSpPr txBox="1"/>
      </xdr:nvSpPr>
      <xdr:spPr>
        <a:xfrm>
          <a:off x="14846300" y="5713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0" name="楕円 69"/>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1" name="【道路】&#10;有形固定資産減価償却率該当値テキスト"/>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2" name="楕円 71"/>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99060</xdr:rowOff>
    </xdr:to>
    <xdr:cxnSp macro="">
      <xdr:nvCxnSpPr>
        <xdr:cNvPr id="73" name="直線コネクタ 72"/>
        <xdr:cNvCxnSpPr/>
      </xdr:nvCxnSpPr>
      <xdr:spPr>
        <a:xfrm flipV="1">
          <a:off x="3797300" y="676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76" name="n_1mainValue【道路】&#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69139</xdr:rowOff>
    </xdr:from>
    <xdr:to>
      <xdr:col>55</xdr:col>
      <xdr:colOff>50800</xdr:colOff>
      <xdr:row>36</xdr:row>
      <xdr:rowOff>170739</xdr:rowOff>
    </xdr:to>
    <xdr:sp macro="" textlink="">
      <xdr:nvSpPr>
        <xdr:cNvPr id="114" name="楕円 113"/>
        <xdr:cNvSpPr/>
      </xdr:nvSpPr>
      <xdr:spPr>
        <a:xfrm>
          <a:off x="10426700" y="62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92016</xdr:rowOff>
    </xdr:from>
    <xdr:ext cx="534377" cy="259045"/>
    <xdr:sp macro="" textlink="">
      <xdr:nvSpPr>
        <xdr:cNvPr id="115" name="【道路】&#10;一人当たり延長該当値テキスト"/>
        <xdr:cNvSpPr txBox="1"/>
      </xdr:nvSpPr>
      <xdr:spPr>
        <a:xfrm>
          <a:off x="10515600" y="60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84531</xdr:rowOff>
    </xdr:from>
    <xdr:to>
      <xdr:col>50</xdr:col>
      <xdr:colOff>165100</xdr:colOff>
      <xdr:row>37</xdr:row>
      <xdr:rowOff>14681</xdr:rowOff>
    </xdr:to>
    <xdr:sp macro="" textlink="">
      <xdr:nvSpPr>
        <xdr:cNvPr id="116" name="楕円 115"/>
        <xdr:cNvSpPr/>
      </xdr:nvSpPr>
      <xdr:spPr>
        <a:xfrm>
          <a:off x="9588500" y="62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119939</xdr:rowOff>
    </xdr:from>
    <xdr:to>
      <xdr:col>55</xdr:col>
      <xdr:colOff>0</xdr:colOff>
      <xdr:row>36</xdr:row>
      <xdr:rowOff>135331</xdr:rowOff>
    </xdr:to>
    <xdr:cxnSp macro="">
      <xdr:nvCxnSpPr>
        <xdr:cNvPr id="117" name="直線コネクタ 116"/>
        <xdr:cNvCxnSpPr/>
      </xdr:nvCxnSpPr>
      <xdr:spPr>
        <a:xfrm flipV="1">
          <a:off x="9639300" y="6292139"/>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31208</xdr:rowOff>
    </xdr:from>
    <xdr:ext cx="534377" cy="259045"/>
    <xdr:sp macro="" textlink="">
      <xdr:nvSpPr>
        <xdr:cNvPr id="120" name="n_1mainValue【道路】&#10;一人当たり延長"/>
        <xdr:cNvSpPr txBox="1"/>
      </xdr:nvSpPr>
      <xdr:spPr>
        <a:xfrm>
          <a:off x="9359411" y="6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60" name="楕円 159"/>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11265</xdr:rowOff>
    </xdr:from>
    <xdr:ext cx="405111" cy="259045"/>
    <xdr:sp macro="" textlink="">
      <xdr:nvSpPr>
        <xdr:cNvPr id="161" name="【橋りょう・トンネル】&#10;有形固定資産減価償却率該当値テキスト"/>
        <xdr:cNvSpPr txBox="1"/>
      </xdr:nvSpPr>
      <xdr:spPr>
        <a:xfrm>
          <a:off x="4673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2" name="楕円 161"/>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63681</xdr:rowOff>
    </xdr:to>
    <xdr:cxnSp macro="">
      <xdr:nvCxnSpPr>
        <xdr:cNvPr id="163" name="直線コネクタ 162"/>
        <xdr:cNvCxnSpPr/>
      </xdr:nvCxnSpPr>
      <xdr:spPr>
        <a:xfrm flipV="1">
          <a:off x="3797300" y="101547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66" name="n_1main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64258</xdr:rowOff>
    </xdr:from>
    <xdr:to>
      <xdr:col>55</xdr:col>
      <xdr:colOff>50800</xdr:colOff>
      <xdr:row>61</xdr:row>
      <xdr:rowOff>165858</xdr:rowOff>
    </xdr:to>
    <xdr:sp macro="" textlink="">
      <xdr:nvSpPr>
        <xdr:cNvPr id="204" name="楕円 203"/>
        <xdr:cNvSpPr/>
      </xdr:nvSpPr>
      <xdr:spPr>
        <a:xfrm>
          <a:off x="10426700" y="10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87135</xdr:rowOff>
    </xdr:from>
    <xdr:ext cx="599010" cy="259045"/>
    <xdr:sp macro="" textlink="">
      <xdr:nvSpPr>
        <xdr:cNvPr id="205" name="【橋りょう・トンネル】&#10;一人当たり有形固定資産（償却資産）額該当値テキスト"/>
        <xdr:cNvSpPr txBox="1"/>
      </xdr:nvSpPr>
      <xdr:spPr>
        <a:xfrm>
          <a:off x="10515600" y="1037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73926</xdr:rowOff>
    </xdr:from>
    <xdr:to>
      <xdr:col>50</xdr:col>
      <xdr:colOff>165100</xdr:colOff>
      <xdr:row>62</xdr:row>
      <xdr:rowOff>4076</xdr:rowOff>
    </xdr:to>
    <xdr:sp macro="" textlink="">
      <xdr:nvSpPr>
        <xdr:cNvPr id="206" name="楕円 205"/>
        <xdr:cNvSpPr/>
      </xdr:nvSpPr>
      <xdr:spPr>
        <a:xfrm>
          <a:off x="9588500" y="10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115058</xdr:rowOff>
    </xdr:from>
    <xdr:to>
      <xdr:col>55</xdr:col>
      <xdr:colOff>0</xdr:colOff>
      <xdr:row>61</xdr:row>
      <xdr:rowOff>124726</xdr:rowOff>
    </xdr:to>
    <xdr:cxnSp macro="">
      <xdr:nvCxnSpPr>
        <xdr:cNvPr id="207" name="直線コネクタ 206"/>
        <xdr:cNvCxnSpPr/>
      </xdr:nvCxnSpPr>
      <xdr:spPr>
        <a:xfrm flipV="1">
          <a:off x="9639300" y="10573508"/>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20603</xdr:rowOff>
    </xdr:from>
    <xdr:ext cx="599010" cy="259045"/>
    <xdr:sp macro="" textlink="">
      <xdr:nvSpPr>
        <xdr:cNvPr id="210" name="n_1mainValue【橋りょう・トンネル】&#10;一人当たり有形固定資産（償却資産）額"/>
        <xdr:cNvSpPr txBox="1"/>
      </xdr:nvSpPr>
      <xdr:spPr>
        <a:xfrm>
          <a:off x="9327095" y="1030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49" name="楕円 248"/>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50" name="【公営住宅】&#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51" name="楕円 250"/>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47625</xdr:rowOff>
    </xdr:to>
    <xdr:cxnSp macro="">
      <xdr:nvCxnSpPr>
        <xdr:cNvPr id="252" name="直線コネクタ 251"/>
        <xdr:cNvCxnSpPr/>
      </xdr:nvCxnSpPr>
      <xdr:spPr>
        <a:xfrm flipV="1">
          <a:off x="3797300" y="13923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55"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37592</xdr:rowOff>
    </xdr:from>
    <xdr:to>
      <xdr:col>55</xdr:col>
      <xdr:colOff>50800</xdr:colOff>
      <xdr:row>82</xdr:row>
      <xdr:rowOff>139192</xdr:rowOff>
    </xdr:to>
    <xdr:sp macro="" textlink="">
      <xdr:nvSpPr>
        <xdr:cNvPr id="293" name="楕円 292"/>
        <xdr:cNvSpPr/>
      </xdr:nvSpPr>
      <xdr:spPr>
        <a:xfrm>
          <a:off x="10426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60469</xdr:rowOff>
    </xdr:from>
    <xdr:ext cx="469744" cy="259045"/>
    <xdr:sp macro="" textlink="">
      <xdr:nvSpPr>
        <xdr:cNvPr id="294" name="【公営住宅】&#10;一人当たり面積該当値テキスト"/>
        <xdr:cNvSpPr txBox="1"/>
      </xdr:nvSpPr>
      <xdr:spPr>
        <a:xfrm>
          <a:off x="10515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49022</xdr:rowOff>
    </xdr:from>
    <xdr:to>
      <xdr:col>50</xdr:col>
      <xdr:colOff>165100</xdr:colOff>
      <xdr:row>82</xdr:row>
      <xdr:rowOff>150622</xdr:rowOff>
    </xdr:to>
    <xdr:sp macro="" textlink="">
      <xdr:nvSpPr>
        <xdr:cNvPr id="295" name="楕円 294"/>
        <xdr:cNvSpPr/>
      </xdr:nvSpPr>
      <xdr:spPr>
        <a:xfrm>
          <a:off x="9588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99822</xdr:rowOff>
    </xdr:to>
    <xdr:cxnSp macro="">
      <xdr:nvCxnSpPr>
        <xdr:cNvPr id="296" name="直線コネクタ 295"/>
        <xdr:cNvCxnSpPr/>
      </xdr:nvCxnSpPr>
      <xdr:spPr>
        <a:xfrm flipV="1">
          <a:off x="9639300" y="141472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7"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167149</xdr:rowOff>
    </xdr:from>
    <xdr:ext cx="469744" cy="259045"/>
    <xdr:sp macro="" textlink="">
      <xdr:nvSpPr>
        <xdr:cNvPr id="299" name="n_1mainValue【公営住宅】&#10;一人当たり面積"/>
        <xdr:cNvSpPr txBox="1"/>
      </xdr:nvSpPr>
      <xdr:spPr>
        <a:xfrm>
          <a:off x="93917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45"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354" name="楕円 353"/>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355" name="【認定こども園・幼稚園・保育所】&#10;有形固定資産減価償却率該当値テキスト"/>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61595</xdr:rowOff>
    </xdr:from>
    <xdr:to>
      <xdr:col>81</xdr:col>
      <xdr:colOff>101600</xdr:colOff>
      <xdr:row>40</xdr:row>
      <xdr:rowOff>163195</xdr:rowOff>
    </xdr:to>
    <xdr:sp macro="" textlink="">
      <xdr:nvSpPr>
        <xdr:cNvPr id="356" name="楕円 355"/>
        <xdr:cNvSpPr/>
      </xdr:nvSpPr>
      <xdr:spPr>
        <a:xfrm>
          <a:off x="1543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112395</xdr:rowOff>
    </xdr:to>
    <xdr:cxnSp macro="">
      <xdr:nvCxnSpPr>
        <xdr:cNvPr id="357" name="直線コネクタ 356"/>
        <xdr:cNvCxnSpPr/>
      </xdr:nvCxnSpPr>
      <xdr:spPr>
        <a:xfrm flipV="1">
          <a:off x="15481300" y="69075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5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154322</xdr:rowOff>
    </xdr:from>
    <xdr:ext cx="405111" cy="259045"/>
    <xdr:sp macro="" textlink="">
      <xdr:nvSpPr>
        <xdr:cNvPr id="360" name="n_1mainValue【認定こども園・幼稚園・保育所】&#10;有形固定資産減価償却率"/>
        <xdr:cNvSpPr txBox="1"/>
      </xdr:nvSpPr>
      <xdr:spPr>
        <a:xfrm>
          <a:off x="152660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97790</xdr:rowOff>
    </xdr:from>
    <xdr:to>
      <xdr:col>116</xdr:col>
      <xdr:colOff>114300</xdr:colOff>
      <xdr:row>37</xdr:row>
      <xdr:rowOff>27940</xdr:rowOff>
    </xdr:to>
    <xdr:sp macro="" textlink="">
      <xdr:nvSpPr>
        <xdr:cNvPr id="398" name="楕円 397"/>
        <xdr:cNvSpPr/>
      </xdr:nvSpPr>
      <xdr:spPr>
        <a:xfrm>
          <a:off x="22110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120667</xdr:rowOff>
    </xdr:from>
    <xdr:ext cx="469744" cy="259045"/>
    <xdr:sp macro="" textlink="">
      <xdr:nvSpPr>
        <xdr:cNvPr id="399" name="【認定こども園・幼稚園・保育所】&#10;一人当たり面積該当値テキスト"/>
        <xdr:cNvSpPr txBox="1"/>
      </xdr:nvSpPr>
      <xdr:spPr>
        <a:xfrm>
          <a:off x="221996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400" name="楕円 399"/>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148590</xdr:rowOff>
    </xdr:from>
    <xdr:to>
      <xdr:col>116</xdr:col>
      <xdr:colOff>63500</xdr:colOff>
      <xdr:row>37</xdr:row>
      <xdr:rowOff>3810</xdr:rowOff>
    </xdr:to>
    <xdr:cxnSp macro="">
      <xdr:nvCxnSpPr>
        <xdr:cNvPr id="401" name="直線コネクタ 400"/>
        <xdr:cNvCxnSpPr/>
      </xdr:nvCxnSpPr>
      <xdr:spPr>
        <a:xfrm flipV="1">
          <a:off x="21323300" y="6320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404" name="n_1mainValue【認定こども園・幼稚園・保育所】&#10;一人当たり面積"/>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45" name="楕円 444"/>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46" name="【学校施設】&#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447" name="楕円 446"/>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122465</xdr:rowOff>
    </xdr:to>
    <xdr:cxnSp macro="">
      <xdr:nvCxnSpPr>
        <xdr:cNvPr id="448" name="直線コネクタ 447"/>
        <xdr:cNvCxnSpPr/>
      </xdr:nvCxnSpPr>
      <xdr:spPr>
        <a:xfrm flipV="1">
          <a:off x="15481300" y="101759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164392</xdr:rowOff>
    </xdr:from>
    <xdr:ext cx="405111" cy="259045"/>
    <xdr:sp macro="" textlink="">
      <xdr:nvSpPr>
        <xdr:cNvPr id="451" name="n_1mainValue【学校施設】&#10;有形固定資産減価償却率"/>
        <xdr:cNvSpPr txBox="1"/>
      </xdr:nvSpPr>
      <xdr:spPr>
        <a:xfrm>
          <a:off x="15266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83"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33129</xdr:rowOff>
    </xdr:from>
    <xdr:to>
      <xdr:col>116</xdr:col>
      <xdr:colOff>114300</xdr:colOff>
      <xdr:row>61</xdr:row>
      <xdr:rowOff>134729</xdr:rowOff>
    </xdr:to>
    <xdr:sp macro="" textlink="">
      <xdr:nvSpPr>
        <xdr:cNvPr id="492" name="楕円 491"/>
        <xdr:cNvSpPr/>
      </xdr:nvSpPr>
      <xdr:spPr>
        <a:xfrm>
          <a:off x="22110700" y="104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11556</xdr:rowOff>
    </xdr:from>
    <xdr:ext cx="469744" cy="259045"/>
    <xdr:sp macro="" textlink="">
      <xdr:nvSpPr>
        <xdr:cNvPr id="493" name="【学校施設】&#10;一人当たり面積該当値テキスト"/>
        <xdr:cNvSpPr txBox="1"/>
      </xdr:nvSpPr>
      <xdr:spPr>
        <a:xfrm>
          <a:off x="22199600" y="104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48804</xdr:rowOff>
    </xdr:from>
    <xdr:to>
      <xdr:col>112</xdr:col>
      <xdr:colOff>38100</xdr:colOff>
      <xdr:row>61</xdr:row>
      <xdr:rowOff>150404</xdr:rowOff>
    </xdr:to>
    <xdr:sp macro="" textlink="">
      <xdr:nvSpPr>
        <xdr:cNvPr id="494" name="楕円 493"/>
        <xdr:cNvSpPr/>
      </xdr:nvSpPr>
      <xdr:spPr>
        <a:xfrm>
          <a:off x="2127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83929</xdr:rowOff>
    </xdr:from>
    <xdr:to>
      <xdr:col>116</xdr:col>
      <xdr:colOff>63500</xdr:colOff>
      <xdr:row>61</xdr:row>
      <xdr:rowOff>99604</xdr:rowOff>
    </xdr:to>
    <xdr:cxnSp macro="">
      <xdr:nvCxnSpPr>
        <xdr:cNvPr id="495" name="直線コネクタ 494"/>
        <xdr:cNvCxnSpPr/>
      </xdr:nvCxnSpPr>
      <xdr:spPr>
        <a:xfrm flipV="1">
          <a:off x="21323300" y="10542379"/>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141531</xdr:rowOff>
    </xdr:from>
    <xdr:ext cx="469744" cy="259045"/>
    <xdr:sp macro="" textlink="">
      <xdr:nvSpPr>
        <xdr:cNvPr id="498" name="n_1mainValue【学校施設】&#10;一人当たり面積"/>
        <xdr:cNvSpPr txBox="1"/>
      </xdr:nvSpPr>
      <xdr:spPr>
        <a:xfrm>
          <a:off x="2107572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4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73025</xdr:rowOff>
    </xdr:from>
    <xdr:to>
      <xdr:col>85</xdr:col>
      <xdr:colOff>177800</xdr:colOff>
      <xdr:row>102</xdr:row>
      <xdr:rowOff>3175</xdr:rowOff>
    </xdr:to>
    <xdr:sp macro="" textlink="">
      <xdr:nvSpPr>
        <xdr:cNvPr id="553" name="楕円 552"/>
        <xdr:cNvSpPr/>
      </xdr:nvSpPr>
      <xdr:spPr>
        <a:xfrm>
          <a:off x="162687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95902</xdr:rowOff>
    </xdr:from>
    <xdr:ext cx="405111" cy="259045"/>
    <xdr:sp macro="" textlink="">
      <xdr:nvSpPr>
        <xdr:cNvPr id="554" name="【公民館】&#10;有形固定資産減価償却率該当値テキスト"/>
        <xdr:cNvSpPr txBox="1"/>
      </xdr:nvSpPr>
      <xdr:spPr>
        <a:xfrm>
          <a:off x="16357600"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95886</xdr:rowOff>
    </xdr:from>
    <xdr:to>
      <xdr:col>81</xdr:col>
      <xdr:colOff>101600</xdr:colOff>
      <xdr:row>102</xdr:row>
      <xdr:rowOff>26036</xdr:rowOff>
    </xdr:to>
    <xdr:sp macro="" textlink="">
      <xdr:nvSpPr>
        <xdr:cNvPr id="555" name="楕円 554"/>
        <xdr:cNvSpPr/>
      </xdr:nvSpPr>
      <xdr:spPr>
        <a:xfrm>
          <a:off x="15430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123825</xdr:rowOff>
    </xdr:from>
    <xdr:to>
      <xdr:col>85</xdr:col>
      <xdr:colOff>127000</xdr:colOff>
      <xdr:row>101</xdr:row>
      <xdr:rowOff>146686</xdr:rowOff>
    </xdr:to>
    <xdr:cxnSp macro="">
      <xdr:nvCxnSpPr>
        <xdr:cNvPr id="556" name="直線コネクタ 555"/>
        <xdr:cNvCxnSpPr/>
      </xdr:nvCxnSpPr>
      <xdr:spPr>
        <a:xfrm flipV="1">
          <a:off x="15481300" y="174402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7"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8"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42563</xdr:rowOff>
    </xdr:from>
    <xdr:ext cx="405111" cy="259045"/>
    <xdr:sp macro="" textlink="">
      <xdr:nvSpPr>
        <xdr:cNvPr id="559" name="n_1mainValue【公民館】&#10;有形固定資産減価償却率"/>
        <xdr:cNvSpPr txBox="1"/>
      </xdr:nvSpPr>
      <xdr:spPr>
        <a:xfrm>
          <a:off x="152660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9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599" name="楕円 598"/>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600" name="【公民館】&#10;一人当たり面積該当値テキスト"/>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01" name="楕円 600"/>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144780</xdr:rowOff>
    </xdr:to>
    <xdr:cxnSp macro="">
      <xdr:nvCxnSpPr>
        <xdr:cNvPr id="602" name="直線コネクタ 601"/>
        <xdr:cNvCxnSpPr/>
      </xdr:nvCxnSpPr>
      <xdr:spPr>
        <a:xfrm flipV="1">
          <a:off x="21323300" y="183119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3"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4"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05"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全ての施設において、有形固定資産減価償却率は増加しており、老朽化が進行していることが要因である。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また、全ての施設の一人あたり面積も増加しており、要因としては人口減少が挙げられる。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個別に見ていくと、道路の一人当たり延長や橋りょう・トンネルの一人当たり有形固定資産額、認定こども園・幼稚園・保育所の一人当たり面積などが類似団体平均より多いが、当市は</a:t>
          </a:r>
          <a:r>
            <a:rPr kumimoji="1" lang="en-US" altLang="ja-JP" sz="1300">
              <a:latin typeface="ＭＳ Ｐゴシック" panose="020B0600070205080204" pitchFamily="50" charset="-128"/>
              <a:ea typeface="ＭＳ Ｐゴシック" panose="020B0600070205080204" pitchFamily="50" charset="-128"/>
            </a:rPr>
            <a:t>804.97</a:t>
          </a:r>
          <a:r>
            <a:rPr kumimoji="1" lang="ja-JP" altLang="en-US" sz="1300">
              <a:latin typeface="ＭＳ Ｐゴシック" panose="020B0600070205080204" pitchFamily="50" charset="-128"/>
              <a:ea typeface="ＭＳ Ｐゴシック" panose="020B0600070205080204" pitchFamily="50" charset="-128"/>
            </a:rPr>
            <a:t>平方キロメートルの広大な面積を有することが要因として挙げられる。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公民館に関しては、減価償却率が類似団体平均より大幅に高く、老朽化の進んだ施設が多くなっている。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1" name="楕円 70"/>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17253</xdr:rowOff>
    </xdr:from>
    <xdr:ext cx="405111" cy="259045"/>
    <xdr:sp macro="" textlink="">
      <xdr:nvSpPr>
        <xdr:cNvPr id="72" name="【図書館】&#10;有形固定資産減価償却率該当値テキスト"/>
        <xdr:cNvSpPr txBox="1"/>
      </xdr:nvSpPr>
      <xdr:spPr>
        <a:xfrm>
          <a:off x="4673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3" name="楕円 72"/>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81099</xdr:rowOff>
    </xdr:to>
    <xdr:cxnSp macro="">
      <xdr:nvCxnSpPr>
        <xdr:cNvPr id="74" name="直線コネクタ 73"/>
        <xdr:cNvCxnSpPr/>
      </xdr:nvCxnSpPr>
      <xdr:spPr>
        <a:xfrm flipV="1">
          <a:off x="3797300" y="656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77"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5" name="楕円 114"/>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16"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17" name="楕円 116"/>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18" name="直線コネクタ 117"/>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21"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0" name="楕円 159"/>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61" name="【体育館・プール】&#10;有形固定資産減価償却率該当値テキスト"/>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2" name="楕円 161"/>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80010</xdr:rowOff>
    </xdr:to>
    <xdr:cxnSp macro="">
      <xdr:nvCxnSpPr>
        <xdr:cNvPr id="163" name="直線コネクタ 162"/>
        <xdr:cNvCxnSpPr/>
      </xdr:nvCxnSpPr>
      <xdr:spPr>
        <a:xfrm flipV="1">
          <a:off x="3797300" y="10325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66" name="n_1main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02" name="楕円 201"/>
        <xdr:cNvSpPr/>
      </xdr:nvSpPr>
      <xdr:spPr>
        <a:xfrm>
          <a:off x="10426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38371</xdr:rowOff>
    </xdr:from>
    <xdr:ext cx="469744" cy="259045"/>
    <xdr:sp macro="" textlink="">
      <xdr:nvSpPr>
        <xdr:cNvPr id="203" name="【体育館・プール】&#10;一人当たり面積該当値テキスト"/>
        <xdr:cNvSpPr txBox="1"/>
      </xdr:nvSpPr>
      <xdr:spPr>
        <a:xfrm>
          <a:off x="10515600"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33782</xdr:rowOff>
    </xdr:from>
    <xdr:to>
      <xdr:col>50</xdr:col>
      <xdr:colOff>165100</xdr:colOff>
      <xdr:row>59</xdr:row>
      <xdr:rowOff>135382</xdr:rowOff>
    </xdr:to>
    <xdr:sp macro="" textlink="">
      <xdr:nvSpPr>
        <xdr:cNvPr id="204" name="楕円 203"/>
        <xdr:cNvSpPr/>
      </xdr:nvSpPr>
      <xdr:spPr>
        <a:xfrm>
          <a:off x="9588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66294</xdr:rowOff>
    </xdr:from>
    <xdr:to>
      <xdr:col>55</xdr:col>
      <xdr:colOff>0</xdr:colOff>
      <xdr:row>59</xdr:row>
      <xdr:rowOff>84582</xdr:rowOff>
    </xdr:to>
    <xdr:cxnSp macro="">
      <xdr:nvCxnSpPr>
        <xdr:cNvPr id="205" name="直線コネクタ 204"/>
        <xdr:cNvCxnSpPr/>
      </xdr:nvCxnSpPr>
      <xdr:spPr>
        <a:xfrm flipV="1">
          <a:off x="9639300" y="101818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151909</xdr:rowOff>
    </xdr:from>
    <xdr:ext cx="469744" cy="259045"/>
    <xdr:sp macro="" textlink="">
      <xdr:nvSpPr>
        <xdr:cNvPr id="208" name="n_1mainValue【体育館・プール】&#10;一人当たり面積"/>
        <xdr:cNvSpPr txBox="1"/>
      </xdr:nvSpPr>
      <xdr:spPr>
        <a:xfrm>
          <a:off x="93917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248" name="楕円 247"/>
        <xdr:cNvSpPr/>
      </xdr:nvSpPr>
      <xdr:spPr>
        <a:xfrm>
          <a:off x="4584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249" name="【福祉施設】&#10;有形固定資産減価償却率該当値テキスト"/>
        <xdr:cNvSpPr txBox="1"/>
      </xdr:nvSpPr>
      <xdr:spPr>
        <a:xfrm>
          <a:off x="4673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16692</xdr:rowOff>
    </xdr:from>
    <xdr:to>
      <xdr:col>20</xdr:col>
      <xdr:colOff>38100</xdr:colOff>
      <xdr:row>81</xdr:row>
      <xdr:rowOff>118292</xdr:rowOff>
    </xdr:to>
    <xdr:sp macro="" textlink="">
      <xdr:nvSpPr>
        <xdr:cNvPr id="250" name="楕円 249"/>
        <xdr:cNvSpPr/>
      </xdr:nvSpPr>
      <xdr:spPr>
        <a:xfrm>
          <a:off x="3746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67492</xdr:rowOff>
    </xdr:to>
    <xdr:cxnSp macro="">
      <xdr:nvCxnSpPr>
        <xdr:cNvPr id="251" name="直線コネクタ 250"/>
        <xdr:cNvCxnSpPr/>
      </xdr:nvCxnSpPr>
      <xdr:spPr>
        <a:xfrm flipV="1">
          <a:off x="3797300" y="139206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134819</xdr:rowOff>
    </xdr:from>
    <xdr:ext cx="405111" cy="259045"/>
    <xdr:sp macro="" textlink="">
      <xdr:nvSpPr>
        <xdr:cNvPr id="254" name="n_1mainValue【福祉施設】&#10;有形固定資産減価償却率"/>
        <xdr:cNvSpPr txBox="1"/>
      </xdr:nvSpPr>
      <xdr:spPr>
        <a:xfrm>
          <a:off x="35820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111398</xdr:rowOff>
    </xdr:from>
    <xdr:to>
      <xdr:col>55</xdr:col>
      <xdr:colOff>50800</xdr:colOff>
      <xdr:row>83</xdr:row>
      <xdr:rowOff>41548</xdr:rowOff>
    </xdr:to>
    <xdr:sp macro="" textlink="">
      <xdr:nvSpPr>
        <xdr:cNvPr id="294" name="楕円 293"/>
        <xdr:cNvSpPr/>
      </xdr:nvSpPr>
      <xdr:spPr>
        <a:xfrm>
          <a:off x="10426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134275</xdr:rowOff>
    </xdr:from>
    <xdr:ext cx="469744" cy="259045"/>
    <xdr:sp macro="" textlink="">
      <xdr:nvSpPr>
        <xdr:cNvPr id="295" name="【福祉施設】&#10;一人当たり面積該当値テキスト"/>
        <xdr:cNvSpPr txBox="1"/>
      </xdr:nvSpPr>
      <xdr:spPr>
        <a:xfrm>
          <a:off x="10515600" y="140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121194</xdr:rowOff>
    </xdr:from>
    <xdr:to>
      <xdr:col>50</xdr:col>
      <xdr:colOff>165100</xdr:colOff>
      <xdr:row>83</xdr:row>
      <xdr:rowOff>51344</xdr:rowOff>
    </xdr:to>
    <xdr:sp macro="" textlink="">
      <xdr:nvSpPr>
        <xdr:cNvPr id="296" name="楕円 295"/>
        <xdr:cNvSpPr/>
      </xdr:nvSpPr>
      <xdr:spPr>
        <a:xfrm>
          <a:off x="958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162198</xdr:rowOff>
    </xdr:from>
    <xdr:to>
      <xdr:col>55</xdr:col>
      <xdr:colOff>0</xdr:colOff>
      <xdr:row>83</xdr:row>
      <xdr:rowOff>544</xdr:rowOff>
    </xdr:to>
    <xdr:cxnSp macro="">
      <xdr:nvCxnSpPr>
        <xdr:cNvPr id="297" name="直線コネクタ 296"/>
        <xdr:cNvCxnSpPr/>
      </xdr:nvCxnSpPr>
      <xdr:spPr>
        <a:xfrm flipV="1">
          <a:off x="9639300" y="142210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9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67871</xdr:rowOff>
    </xdr:from>
    <xdr:ext cx="469744" cy="259045"/>
    <xdr:sp macro="" textlink="">
      <xdr:nvSpPr>
        <xdr:cNvPr id="300" name="n_1mainValue【福祉施設】&#10;一人当たり面積"/>
        <xdr:cNvSpPr txBox="1"/>
      </xdr:nvSpPr>
      <xdr:spPr>
        <a:xfrm>
          <a:off x="9391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152763</xdr:rowOff>
    </xdr:from>
    <xdr:to>
      <xdr:col>24</xdr:col>
      <xdr:colOff>114300</xdr:colOff>
      <xdr:row>104</xdr:row>
      <xdr:rowOff>82913</xdr:rowOff>
    </xdr:to>
    <xdr:sp macro="" textlink="">
      <xdr:nvSpPr>
        <xdr:cNvPr id="340" name="楕円 339"/>
        <xdr:cNvSpPr/>
      </xdr:nvSpPr>
      <xdr:spPr>
        <a:xfrm>
          <a:off x="4584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4190</xdr:rowOff>
    </xdr:from>
    <xdr:ext cx="405111" cy="259045"/>
    <xdr:sp macro="" textlink="">
      <xdr:nvSpPr>
        <xdr:cNvPr id="341" name="【市民会館】&#10;有形固定資産減価償却率該当値テキスト"/>
        <xdr:cNvSpPr txBox="1"/>
      </xdr:nvSpPr>
      <xdr:spPr>
        <a:xfrm>
          <a:off x="4673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42" name="楕円 341"/>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32113</xdr:rowOff>
    </xdr:to>
    <xdr:cxnSp macro="">
      <xdr:nvCxnSpPr>
        <xdr:cNvPr id="343" name="直線コネクタ 342"/>
        <xdr:cNvCxnSpPr/>
      </xdr:nvCxnSpPr>
      <xdr:spPr>
        <a:xfrm>
          <a:off x="3797300" y="178449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346" name="n_1main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89408</xdr:rowOff>
    </xdr:from>
    <xdr:to>
      <xdr:col>55</xdr:col>
      <xdr:colOff>50800</xdr:colOff>
      <xdr:row>103</xdr:row>
      <xdr:rowOff>19558</xdr:rowOff>
    </xdr:to>
    <xdr:sp macro="" textlink="">
      <xdr:nvSpPr>
        <xdr:cNvPr id="382" name="楕円 381"/>
        <xdr:cNvSpPr/>
      </xdr:nvSpPr>
      <xdr:spPr>
        <a:xfrm>
          <a:off x="10426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112285</xdr:rowOff>
    </xdr:from>
    <xdr:ext cx="469744" cy="259045"/>
    <xdr:sp macro="" textlink="">
      <xdr:nvSpPr>
        <xdr:cNvPr id="383" name="【市民会館】&#10;一人当たり面積該当値テキスト"/>
        <xdr:cNvSpPr txBox="1"/>
      </xdr:nvSpPr>
      <xdr:spPr>
        <a:xfrm>
          <a:off x="10515600" y="174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103124</xdr:rowOff>
    </xdr:from>
    <xdr:to>
      <xdr:col>50</xdr:col>
      <xdr:colOff>165100</xdr:colOff>
      <xdr:row>103</xdr:row>
      <xdr:rowOff>33274</xdr:rowOff>
    </xdr:to>
    <xdr:sp macro="" textlink="">
      <xdr:nvSpPr>
        <xdr:cNvPr id="384" name="楕円 383"/>
        <xdr:cNvSpPr/>
      </xdr:nvSpPr>
      <xdr:spPr>
        <a:xfrm>
          <a:off x="9588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140208</xdr:rowOff>
    </xdr:from>
    <xdr:to>
      <xdr:col>55</xdr:col>
      <xdr:colOff>0</xdr:colOff>
      <xdr:row>102</xdr:row>
      <xdr:rowOff>153924</xdr:rowOff>
    </xdr:to>
    <xdr:cxnSp macro="">
      <xdr:nvCxnSpPr>
        <xdr:cNvPr id="385" name="直線コネクタ 384"/>
        <xdr:cNvCxnSpPr/>
      </xdr:nvCxnSpPr>
      <xdr:spPr>
        <a:xfrm flipV="1">
          <a:off x="9639300" y="17628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49801</xdr:rowOff>
    </xdr:from>
    <xdr:ext cx="469744" cy="259045"/>
    <xdr:sp macro="" textlink="">
      <xdr:nvSpPr>
        <xdr:cNvPr id="388" name="n_1mainValue【市民会館】&#10;一人当たり面積"/>
        <xdr:cNvSpPr txBox="1"/>
      </xdr:nvSpPr>
      <xdr:spPr>
        <a:xfrm>
          <a:off x="9391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28" name="楕円 427"/>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29"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430" name="楕円 429"/>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115389</xdr:rowOff>
    </xdr:to>
    <xdr:cxnSp macro="">
      <xdr:nvCxnSpPr>
        <xdr:cNvPr id="431" name="直線コネクタ 430"/>
        <xdr:cNvCxnSpPr/>
      </xdr:nvCxnSpPr>
      <xdr:spPr>
        <a:xfrm flipV="1">
          <a:off x="15481300" y="609981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434" name="n_1mainValue【一般廃棄物処理施設】&#10;有形固定資産減価償却率"/>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24154</xdr:rowOff>
    </xdr:from>
    <xdr:to>
      <xdr:col>116</xdr:col>
      <xdr:colOff>114300</xdr:colOff>
      <xdr:row>40</xdr:row>
      <xdr:rowOff>125754</xdr:rowOff>
    </xdr:to>
    <xdr:sp macro="" textlink="">
      <xdr:nvSpPr>
        <xdr:cNvPr id="468" name="楕円 467"/>
        <xdr:cNvSpPr/>
      </xdr:nvSpPr>
      <xdr:spPr>
        <a:xfrm>
          <a:off x="22110700" y="68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110531</xdr:rowOff>
    </xdr:from>
    <xdr:ext cx="534377" cy="259045"/>
    <xdr:sp macro="" textlink="">
      <xdr:nvSpPr>
        <xdr:cNvPr id="469" name="【一般廃棄物処理施設】&#10;一人当たり有形固定資産（償却資産）額該当値テキスト"/>
        <xdr:cNvSpPr txBox="1"/>
      </xdr:nvSpPr>
      <xdr:spPr>
        <a:xfrm>
          <a:off x="22199600" y="67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27086</xdr:rowOff>
    </xdr:from>
    <xdr:to>
      <xdr:col>112</xdr:col>
      <xdr:colOff>38100</xdr:colOff>
      <xdr:row>40</xdr:row>
      <xdr:rowOff>128686</xdr:rowOff>
    </xdr:to>
    <xdr:sp macro="" textlink="">
      <xdr:nvSpPr>
        <xdr:cNvPr id="470" name="楕円 469"/>
        <xdr:cNvSpPr/>
      </xdr:nvSpPr>
      <xdr:spPr>
        <a:xfrm>
          <a:off x="21272500" y="68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74954</xdr:rowOff>
    </xdr:from>
    <xdr:to>
      <xdr:col>116</xdr:col>
      <xdr:colOff>63500</xdr:colOff>
      <xdr:row>40</xdr:row>
      <xdr:rowOff>77886</xdr:rowOff>
    </xdr:to>
    <xdr:cxnSp macro="">
      <xdr:nvCxnSpPr>
        <xdr:cNvPr id="471" name="直線コネクタ 470"/>
        <xdr:cNvCxnSpPr/>
      </xdr:nvCxnSpPr>
      <xdr:spPr>
        <a:xfrm flipV="1">
          <a:off x="21323300" y="6932954"/>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119813</xdr:rowOff>
    </xdr:from>
    <xdr:ext cx="534377" cy="259045"/>
    <xdr:sp macro="" textlink="">
      <xdr:nvSpPr>
        <xdr:cNvPr id="474" name="n_1mainValue【一般廃棄物処理施設】&#10;一人当たり有形固定資産（償却資産）額"/>
        <xdr:cNvSpPr txBox="1"/>
      </xdr:nvSpPr>
      <xdr:spPr>
        <a:xfrm>
          <a:off x="21043411" y="697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14" name="楕円 513"/>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21062</xdr:rowOff>
    </xdr:from>
    <xdr:ext cx="405111" cy="259045"/>
    <xdr:sp macro="" textlink="">
      <xdr:nvSpPr>
        <xdr:cNvPr id="515" name="【保健センター・保健所】&#10;有形固定資産減価償却率該当値テキスト"/>
        <xdr:cNvSpPr txBox="1"/>
      </xdr:nvSpPr>
      <xdr:spPr>
        <a:xfrm>
          <a:off x="16357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516" name="楕円 515"/>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83276</xdr:rowOff>
    </xdr:to>
    <xdr:cxnSp macro="">
      <xdr:nvCxnSpPr>
        <xdr:cNvPr id="517" name="直線コネクタ 516"/>
        <xdr:cNvCxnSpPr/>
      </xdr:nvCxnSpPr>
      <xdr:spPr>
        <a:xfrm flipV="1">
          <a:off x="15481300" y="1033598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150603</xdr:rowOff>
    </xdr:from>
    <xdr:ext cx="405111" cy="259045"/>
    <xdr:sp macro="" textlink="">
      <xdr:nvSpPr>
        <xdr:cNvPr id="520" name="n_1main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8" name="楕円 557"/>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559" name="【保健センター・保健所】&#10;一人当たり面積該当値テキスト"/>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560" name="楕円 559"/>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76200</xdr:rowOff>
    </xdr:to>
    <xdr:cxnSp macro="">
      <xdr:nvCxnSpPr>
        <xdr:cNvPr id="561" name="直線コネクタ 560"/>
        <xdr:cNvCxnSpPr/>
      </xdr:nvCxnSpPr>
      <xdr:spPr>
        <a:xfrm flipV="1">
          <a:off x="21323300" y="1035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6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564"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116295</xdr:rowOff>
    </xdr:from>
    <xdr:to>
      <xdr:col>85</xdr:col>
      <xdr:colOff>177800</xdr:colOff>
      <xdr:row>84</xdr:row>
      <xdr:rowOff>46445</xdr:rowOff>
    </xdr:to>
    <xdr:sp macro="" textlink="">
      <xdr:nvSpPr>
        <xdr:cNvPr id="604" name="楕円 603"/>
        <xdr:cNvSpPr/>
      </xdr:nvSpPr>
      <xdr:spPr>
        <a:xfrm>
          <a:off x="16268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94722</xdr:rowOff>
    </xdr:from>
    <xdr:ext cx="405111" cy="259045"/>
    <xdr:sp macro="" textlink="">
      <xdr:nvSpPr>
        <xdr:cNvPr id="605" name="【消防施設】&#10;有形固定資産減価償却率該当値テキスト"/>
        <xdr:cNvSpPr txBox="1"/>
      </xdr:nvSpPr>
      <xdr:spPr>
        <a:xfrm>
          <a:off x="16357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606" name="楕円 605"/>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167095</xdr:rowOff>
    </xdr:from>
    <xdr:to>
      <xdr:col>85</xdr:col>
      <xdr:colOff>127000</xdr:colOff>
      <xdr:row>84</xdr:row>
      <xdr:rowOff>33201</xdr:rowOff>
    </xdr:to>
    <xdr:cxnSp macro="">
      <xdr:nvCxnSpPr>
        <xdr:cNvPr id="607" name="直線コネクタ 606"/>
        <xdr:cNvCxnSpPr/>
      </xdr:nvCxnSpPr>
      <xdr:spPr>
        <a:xfrm flipV="1">
          <a:off x="15481300" y="143974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610" name="n_1mainValue【消防施設】&#10;有形固定資産減価償却率"/>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128270</xdr:rowOff>
    </xdr:from>
    <xdr:to>
      <xdr:col>116</xdr:col>
      <xdr:colOff>114300</xdr:colOff>
      <xdr:row>83</xdr:row>
      <xdr:rowOff>58420</xdr:rowOff>
    </xdr:to>
    <xdr:sp macro="" textlink="">
      <xdr:nvSpPr>
        <xdr:cNvPr id="648" name="楕円 647"/>
        <xdr:cNvSpPr/>
      </xdr:nvSpPr>
      <xdr:spPr>
        <a:xfrm>
          <a:off x="22110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151147</xdr:rowOff>
    </xdr:from>
    <xdr:ext cx="469744" cy="259045"/>
    <xdr:sp macro="" textlink="">
      <xdr:nvSpPr>
        <xdr:cNvPr id="649" name="【消防施設】&#10;一人当たり面積該当値テキスト"/>
        <xdr:cNvSpPr txBox="1"/>
      </xdr:nvSpPr>
      <xdr:spPr>
        <a:xfrm>
          <a:off x="22199600"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50" name="楕円 649"/>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xdr:rowOff>
    </xdr:from>
    <xdr:to>
      <xdr:col>116</xdr:col>
      <xdr:colOff>63500</xdr:colOff>
      <xdr:row>83</xdr:row>
      <xdr:rowOff>19050</xdr:rowOff>
    </xdr:to>
    <xdr:cxnSp macro="">
      <xdr:nvCxnSpPr>
        <xdr:cNvPr id="651" name="直線コネクタ 650"/>
        <xdr:cNvCxnSpPr/>
      </xdr:nvCxnSpPr>
      <xdr:spPr>
        <a:xfrm flipV="1">
          <a:off x="21323300" y="14237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54"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85"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694" name="楕円 693"/>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168746</xdr:rowOff>
    </xdr:from>
    <xdr:ext cx="405111" cy="259045"/>
    <xdr:sp macro="" textlink="">
      <xdr:nvSpPr>
        <xdr:cNvPr id="695" name="【庁舎】&#10;有形固定資産減価償却率該当値テキスト"/>
        <xdr:cNvSpPr txBox="1"/>
      </xdr:nvSpPr>
      <xdr:spPr>
        <a:xfrm>
          <a:off x="16357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96" name="楕円 695"/>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69669</xdr:rowOff>
    </xdr:from>
    <xdr:to>
      <xdr:col>85</xdr:col>
      <xdr:colOff>127000</xdr:colOff>
      <xdr:row>105</xdr:row>
      <xdr:rowOff>110489</xdr:rowOff>
    </xdr:to>
    <xdr:cxnSp macro="">
      <xdr:nvCxnSpPr>
        <xdr:cNvPr id="697" name="直線コネクタ 696"/>
        <xdr:cNvCxnSpPr/>
      </xdr:nvCxnSpPr>
      <xdr:spPr>
        <a:xfrm flipV="1">
          <a:off x="15481300" y="1807191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98"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00" name="n_1main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48261</xdr:rowOff>
    </xdr:from>
    <xdr:to>
      <xdr:col>116</xdr:col>
      <xdr:colOff>114300</xdr:colOff>
      <xdr:row>100</xdr:row>
      <xdr:rowOff>149861</xdr:rowOff>
    </xdr:to>
    <xdr:sp macro="" textlink="">
      <xdr:nvSpPr>
        <xdr:cNvPr id="741" name="楕円 740"/>
        <xdr:cNvSpPr/>
      </xdr:nvSpPr>
      <xdr:spPr>
        <a:xfrm>
          <a:off x="22110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1288</xdr:rowOff>
    </xdr:from>
    <xdr:ext cx="469744" cy="259045"/>
    <xdr:sp macro="" textlink="">
      <xdr:nvSpPr>
        <xdr:cNvPr id="742" name="【庁舎】&#10;一人当たり面積該当値テキスト"/>
        <xdr:cNvSpPr txBox="1"/>
      </xdr:nvSpPr>
      <xdr:spPr>
        <a:xfrm>
          <a:off x="22199600"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77651</xdr:rowOff>
    </xdr:from>
    <xdr:to>
      <xdr:col>112</xdr:col>
      <xdr:colOff>38100</xdr:colOff>
      <xdr:row>101</xdr:row>
      <xdr:rowOff>7801</xdr:rowOff>
    </xdr:to>
    <xdr:sp macro="" textlink="">
      <xdr:nvSpPr>
        <xdr:cNvPr id="743" name="楕円 742"/>
        <xdr:cNvSpPr/>
      </xdr:nvSpPr>
      <xdr:spPr>
        <a:xfrm>
          <a:off x="21272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99061</xdr:rowOff>
    </xdr:from>
    <xdr:to>
      <xdr:col>116</xdr:col>
      <xdr:colOff>63500</xdr:colOff>
      <xdr:row>100</xdr:row>
      <xdr:rowOff>128451</xdr:rowOff>
    </xdr:to>
    <xdr:cxnSp macro="">
      <xdr:nvCxnSpPr>
        <xdr:cNvPr id="744" name="直線コネクタ 743"/>
        <xdr:cNvCxnSpPr/>
      </xdr:nvCxnSpPr>
      <xdr:spPr>
        <a:xfrm flipV="1">
          <a:off x="21323300" y="172440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24328</xdr:rowOff>
    </xdr:from>
    <xdr:ext cx="469744" cy="259045"/>
    <xdr:sp macro="" textlink="">
      <xdr:nvSpPr>
        <xdr:cNvPr id="747" name="n_1mainValue【庁舎】&#10;一人当たり面積"/>
        <xdr:cNvSpPr txBox="1"/>
      </xdr:nvSpPr>
      <xdr:spPr>
        <a:xfrm>
          <a:off x="21075727" y="1699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市民会館以外の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全ての施設において、有形固定資産減価償却率は増加しており、老朽化が進行していることが要因である。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また、全ての施設の一人あたり面積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増加しており、要因としては人口減少が挙げられる。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庁舎の一人当たり面積は類似団体内で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位と大きいが、当市は旧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町村が合併した自治体で、旧町村役場をそのまま本庁、総合支所として利用している施設が多いことがその要因となっている。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公共施設の将来更新費を令和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％程度削減することを目標とした、公共施設等総合管理計画を平成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年度から実行計画である公共施設最適化計画の策定に着手している状況である。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財政力指数の低い９町１村が合併して誕生した市であることに加え、人口減少や高齢化などにより税収が伸びず、類似団体の平均を大きく下回っている。今後も企業誘致の促進や市税の収納率の向上による歳入確保に努めるとともに、事務事業評価を踏まえた取捨選択による歳出削減に取り組み、財政基盤の更なる強化を図りた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段階的な縮減による歳入の減少と大雪に伴う除雪経費の増大による歳出の増加により経常収支比率は前年度比で３．６％上昇しており、類似団体の平均を１．１％上回っている。今後は集中改革プラン及び定員適正化計画に基づき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31327</xdr:rowOff>
    </xdr:to>
    <xdr:cxnSp macro="">
      <xdr:nvCxnSpPr>
        <xdr:cNvPr id="132" name="直線コネクタ 131"/>
        <xdr:cNvCxnSpPr/>
      </xdr:nvCxnSpPr>
      <xdr:spPr>
        <a:xfrm>
          <a:off x="4114800" y="1071456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62</xdr:row>
      <xdr:rowOff>84667</xdr:rowOff>
    </xdr:to>
    <xdr:cxnSp macro="">
      <xdr:nvCxnSpPr>
        <xdr:cNvPr id="135" name="直線コネクタ 134"/>
        <xdr:cNvCxnSpPr/>
      </xdr:nvCxnSpPr>
      <xdr:spPr>
        <a:xfrm>
          <a:off x="3225800" y="104652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79163</xdr:rowOff>
    </xdr:to>
    <xdr:cxnSp macro="">
      <xdr:nvCxnSpPr>
        <xdr:cNvPr id="138" name="直線コネクタ 137"/>
        <xdr:cNvCxnSpPr/>
      </xdr:nvCxnSpPr>
      <xdr:spPr>
        <a:xfrm flipV="1">
          <a:off x="2336800" y="1046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79163</xdr:rowOff>
    </xdr:to>
    <xdr:cxnSp macro="">
      <xdr:nvCxnSpPr>
        <xdr:cNvPr id="141" name="直線コネクタ 140"/>
        <xdr:cNvCxnSpPr/>
      </xdr:nvCxnSpPr>
      <xdr:spPr>
        <a:xfrm>
          <a:off x="1447800" y="104089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4" name="テキスト ボックス 153"/>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6" name="テキスト ボックス 155"/>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９町１村及び一部事務組合も合併したことにより、消防・ごみ・し尿処理等の業務も市独自に行っている状況であることから、類似団体の平均を上回っている状況である。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定員適正化計画に基づく計画的な職員数の削減（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２７から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３１までの５年間で、総職員数△３７人）及び集中改革プランに基づく施設の統廃合、評価を踏まえた事務事業の取捨選択による物件費の削減（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２８から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３１までの４年間で△８０，０００千円）を行っていく。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21313</xdr:rowOff>
    </xdr:from>
    <xdr:to>
      <xdr:col>23</xdr:col>
      <xdr:colOff>133350</xdr:colOff>
      <xdr:row>87</xdr:row>
      <xdr:rowOff>107883</xdr:rowOff>
    </xdr:to>
    <xdr:cxnSp macro="">
      <xdr:nvCxnSpPr>
        <xdr:cNvPr id="195" name="直線コネクタ 194"/>
        <xdr:cNvCxnSpPr/>
      </xdr:nvCxnSpPr>
      <xdr:spPr>
        <a:xfrm>
          <a:off x="4114800" y="14937463"/>
          <a:ext cx="838200" cy="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2685</xdr:rowOff>
    </xdr:from>
    <xdr:to>
      <xdr:col>19</xdr:col>
      <xdr:colOff>133350</xdr:colOff>
      <xdr:row>87</xdr:row>
      <xdr:rowOff>21313</xdr:rowOff>
    </xdr:to>
    <xdr:cxnSp macro="">
      <xdr:nvCxnSpPr>
        <xdr:cNvPr id="198" name="直線コネクタ 197"/>
        <xdr:cNvCxnSpPr/>
      </xdr:nvCxnSpPr>
      <xdr:spPr>
        <a:xfrm>
          <a:off x="3225800" y="14918835"/>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137103</xdr:rowOff>
    </xdr:from>
    <xdr:to>
      <xdr:col>15</xdr:col>
      <xdr:colOff>82550</xdr:colOff>
      <xdr:row>87</xdr:row>
      <xdr:rowOff>2685</xdr:rowOff>
    </xdr:to>
    <xdr:cxnSp macro="">
      <xdr:nvCxnSpPr>
        <xdr:cNvPr id="201" name="直線コネクタ 200"/>
        <xdr:cNvCxnSpPr/>
      </xdr:nvCxnSpPr>
      <xdr:spPr>
        <a:xfrm>
          <a:off x="2336800" y="14881803"/>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85722</xdr:rowOff>
    </xdr:from>
    <xdr:to>
      <xdr:col>11</xdr:col>
      <xdr:colOff>31750</xdr:colOff>
      <xdr:row>86</xdr:row>
      <xdr:rowOff>137103</xdr:rowOff>
    </xdr:to>
    <xdr:cxnSp macro="">
      <xdr:nvCxnSpPr>
        <xdr:cNvPr id="204" name="直線コネクタ 203"/>
        <xdr:cNvCxnSpPr/>
      </xdr:nvCxnSpPr>
      <xdr:spPr>
        <a:xfrm>
          <a:off x="1447800" y="14830422"/>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57083</xdr:rowOff>
    </xdr:from>
    <xdr:to>
      <xdr:col>23</xdr:col>
      <xdr:colOff>184150</xdr:colOff>
      <xdr:row>87</xdr:row>
      <xdr:rowOff>158683</xdr:rowOff>
    </xdr:to>
    <xdr:sp macro="" textlink="">
      <xdr:nvSpPr>
        <xdr:cNvPr id="214" name="楕円 213"/>
        <xdr:cNvSpPr/>
      </xdr:nvSpPr>
      <xdr:spPr>
        <a:xfrm>
          <a:off x="4902200" y="149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29160</xdr:rowOff>
    </xdr:from>
    <xdr:ext cx="762000" cy="259045"/>
    <xdr:sp macro="" textlink="">
      <xdr:nvSpPr>
        <xdr:cNvPr id="215" name="人件費・物件費等の状況該当値テキスト"/>
        <xdr:cNvSpPr txBox="1"/>
      </xdr:nvSpPr>
      <xdr:spPr>
        <a:xfrm>
          <a:off x="5041900" y="1494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141963</xdr:rowOff>
    </xdr:from>
    <xdr:to>
      <xdr:col>19</xdr:col>
      <xdr:colOff>184150</xdr:colOff>
      <xdr:row>87</xdr:row>
      <xdr:rowOff>72113</xdr:rowOff>
    </xdr:to>
    <xdr:sp macro="" textlink="">
      <xdr:nvSpPr>
        <xdr:cNvPr id="216" name="楕円 215"/>
        <xdr:cNvSpPr/>
      </xdr:nvSpPr>
      <xdr:spPr>
        <a:xfrm>
          <a:off x="4064000" y="148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56890</xdr:rowOff>
    </xdr:from>
    <xdr:ext cx="736600" cy="259045"/>
    <xdr:sp macro="" textlink="">
      <xdr:nvSpPr>
        <xdr:cNvPr id="217" name="テキスト ボックス 216"/>
        <xdr:cNvSpPr txBox="1"/>
      </xdr:nvSpPr>
      <xdr:spPr>
        <a:xfrm>
          <a:off x="3733800" y="1497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123335</xdr:rowOff>
    </xdr:from>
    <xdr:to>
      <xdr:col>15</xdr:col>
      <xdr:colOff>133350</xdr:colOff>
      <xdr:row>87</xdr:row>
      <xdr:rowOff>53485</xdr:rowOff>
    </xdr:to>
    <xdr:sp macro="" textlink="">
      <xdr:nvSpPr>
        <xdr:cNvPr id="218" name="楕円 217"/>
        <xdr:cNvSpPr/>
      </xdr:nvSpPr>
      <xdr:spPr>
        <a:xfrm>
          <a:off x="3175000" y="14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38262</xdr:rowOff>
    </xdr:from>
    <xdr:ext cx="762000" cy="259045"/>
    <xdr:sp macro="" textlink="">
      <xdr:nvSpPr>
        <xdr:cNvPr id="219" name="テキスト ボックス 218"/>
        <xdr:cNvSpPr txBox="1"/>
      </xdr:nvSpPr>
      <xdr:spPr>
        <a:xfrm>
          <a:off x="2844800" y="14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86303</xdr:rowOff>
    </xdr:from>
    <xdr:to>
      <xdr:col>11</xdr:col>
      <xdr:colOff>82550</xdr:colOff>
      <xdr:row>87</xdr:row>
      <xdr:rowOff>16453</xdr:rowOff>
    </xdr:to>
    <xdr:sp macro="" textlink="">
      <xdr:nvSpPr>
        <xdr:cNvPr id="220" name="楕円 219"/>
        <xdr:cNvSpPr/>
      </xdr:nvSpPr>
      <xdr:spPr>
        <a:xfrm>
          <a:off x="2286000" y="14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1230</xdr:rowOff>
    </xdr:from>
    <xdr:ext cx="762000" cy="259045"/>
    <xdr:sp macro="" textlink="">
      <xdr:nvSpPr>
        <xdr:cNvPr id="221" name="テキスト ボックス 220"/>
        <xdr:cNvSpPr txBox="1"/>
      </xdr:nvSpPr>
      <xdr:spPr>
        <a:xfrm>
          <a:off x="1955800" y="1491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34922</xdr:rowOff>
    </xdr:from>
    <xdr:to>
      <xdr:col>7</xdr:col>
      <xdr:colOff>31750</xdr:colOff>
      <xdr:row>86</xdr:row>
      <xdr:rowOff>136522</xdr:rowOff>
    </xdr:to>
    <xdr:sp macro="" textlink="">
      <xdr:nvSpPr>
        <xdr:cNvPr id="222" name="楕円 221"/>
        <xdr:cNvSpPr/>
      </xdr:nvSpPr>
      <xdr:spPr>
        <a:xfrm>
          <a:off x="1397000" y="147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121299</xdr:rowOff>
    </xdr:from>
    <xdr:ext cx="762000" cy="259045"/>
    <xdr:sp macro="" textlink="">
      <xdr:nvSpPr>
        <xdr:cNvPr id="223" name="テキスト ボックス 222"/>
        <xdr:cNvSpPr txBox="1"/>
      </xdr:nvSpPr>
      <xdr:spPr>
        <a:xfrm>
          <a:off x="1066800" y="148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本市のラスパイレス指数は９４．０％で類似団体の平均を４．０％下回っている。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47272</xdr:rowOff>
    </xdr:from>
    <xdr:to>
      <xdr:col>81</xdr:col>
      <xdr:colOff>44450</xdr:colOff>
      <xdr:row>81</xdr:row>
      <xdr:rowOff>47272</xdr:rowOff>
    </xdr:to>
    <xdr:cxnSp macro="">
      <xdr:nvCxnSpPr>
        <xdr:cNvPr id="257" name="直線コネクタ 256"/>
        <xdr:cNvCxnSpPr/>
      </xdr:nvCxnSpPr>
      <xdr:spPr>
        <a:xfrm>
          <a:off x="16179800" y="13934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81</xdr:row>
      <xdr:rowOff>47272</xdr:rowOff>
    </xdr:to>
    <xdr:cxnSp macro="">
      <xdr:nvCxnSpPr>
        <xdr:cNvPr id="260" name="直線コネクタ 259"/>
        <xdr:cNvCxnSpPr/>
      </xdr:nvCxnSpPr>
      <xdr:spPr>
        <a:xfrm>
          <a:off x="15290800" y="139079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20461</xdr:rowOff>
    </xdr:to>
    <xdr:cxnSp macro="">
      <xdr:nvCxnSpPr>
        <xdr:cNvPr id="263" name="直線コネクタ 262"/>
        <xdr:cNvCxnSpPr/>
      </xdr:nvCxnSpPr>
      <xdr:spPr>
        <a:xfrm>
          <a:off x="14401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7055</xdr:rowOff>
    </xdr:to>
    <xdr:cxnSp macro="">
      <xdr:nvCxnSpPr>
        <xdr:cNvPr id="266" name="直線コネクタ 265"/>
        <xdr:cNvCxnSpPr/>
      </xdr:nvCxnSpPr>
      <xdr:spPr>
        <a:xfrm>
          <a:off x="13512800" y="1386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167922</xdr:rowOff>
    </xdr:from>
    <xdr:to>
      <xdr:col>81</xdr:col>
      <xdr:colOff>95250</xdr:colOff>
      <xdr:row>81</xdr:row>
      <xdr:rowOff>98072</xdr:rowOff>
    </xdr:to>
    <xdr:sp macro="" textlink="">
      <xdr:nvSpPr>
        <xdr:cNvPr id="276" name="楕円 275"/>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12999</xdr:rowOff>
    </xdr:from>
    <xdr:ext cx="762000" cy="259045"/>
    <xdr:sp macro="" textlink="">
      <xdr:nvSpPr>
        <xdr:cNvPr id="277" name="給与水準   （国との比較）該当値テキスト"/>
        <xdr:cNvSpPr txBox="1"/>
      </xdr:nvSpPr>
      <xdr:spPr>
        <a:xfrm>
          <a:off x="17106900" y="137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167922</xdr:rowOff>
    </xdr:from>
    <xdr:to>
      <xdr:col>77</xdr:col>
      <xdr:colOff>95250</xdr:colOff>
      <xdr:row>81</xdr:row>
      <xdr:rowOff>98072</xdr:rowOff>
    </xdr:to>
    <xdr:sp macro="" textlink="">
      <xdr:nvSpPr>
        <xdr:cNvPr id="278" name="楕円 277"/>
        <xdr:cNvSpPr/>
      </xdr:nvSpPr>
      <xdr:spPr>
        <a:xfrm>
          <a:off x="16129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108249</xdr:rowOff>
    </xdr:from>
    <xdr:ext cx="736600" cy="259045"/>
    <xdr:sp macro="" textlink="">
      <xdr:nvSpPr>
        <xdr:cNvPr id="279" name="テキスト ボックス 278"/>
        <xdr:cNvSpPr txBox="1"/>
      </xdr:nvSpPr>
      <xdr:spPr>
        <a:xfrm>
          <a:off x="15798800" y="136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80" name="楕円 279"/>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81" name="テキスト ボックス 280"/>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127705</xdr:rowOff>
    </xdr:from>
    <xdr:to>
      <xdr:col>68</xdr:col>
      <xdr:colOff>203200</xdr:colOff>
      <xdr:row>81</xdr:row>
      <xdr:rowOff>57855</xdr:rowOff>
    </xdr:to>
    <xdr:sp macro="" textlink="">
      <xdr:nvSpPr>
        <xdr:cNvPr id="282" name="楕円 281"/>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68032</xdr:rowOff>
    </xdr:from>
    <xdr:ext cx="762000" cy="259045"/>
    <xdr:sp macro="" textlink="">
      <xdr:nvSpPr>
        <xdr:cNvPr id="283" name="テキスト ボックス 282"/>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4" name="楕円 283"/>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5" name="テキスト ボックス 284"/>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定員数モデル」と比較すると、既に定員を下回る職員数となっているものの、定員モデルの類似団体のうち当市に人口・面積等の状況が近い団体との比較をしたところ職員数が多いことから平均を上回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必要最小限の職員補充及び組織体制の見直しや民間委託等の推進により計画的な職員数の削減を行い、職員数の適正化を図る。（Ｈ２７からＨ３１までの５年間で、総職員数△３７人）</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125549</xdr:rowOff>
    </xdr:from>
    <xdr:to>
      <xdr:col>81</xdr:col>
      <xdr:colOff>44450</xdr:colOff>
      <xdr:row>64</xdr:row>
      <xdr:rowOff>150828</xdr:rowOff>
    </xdr:to>
    <xdr:cxnSp macro="">
      <xdr:nvCxnSpPr>
        <xdr:cNvPr id="322" name="直線コネクタ 321"/>
        <xdr:cNvCxnSpPr/>
      </xdr:nvCxnSpPr>
      <xdr:spPr>
        <a:xfrm>
          <a:off x="16179800" y="11098349"/>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88779</xdr:rowOff>
    </xdr:from>
    <xdr:to>
      <xdr:col>77</xdr:col>
      <xdr:colOff>44450</xdr:colOff>
      <xdr:row>64</xdr:row>
      <xdr:rowOff>125549</xdr:rowOff>
    </xdr:to>
    <xdr:cxnSp macro="">
      <xdr:nvCxnSpPr>
        <xdr:cNvPr id="325" name="直線コネクタ 324"/>
        <xdr:cNvCxnSpPr/>
      </xdr:nvCxnSpPr>
      <xdr:spPr>
        <a:xfrm>
          <a:off x="15290800" y="1106157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88779</xdr:rowOff>
    </xdr:from>
    <xdr:to>
      <xdr:col>72</xdr:col>
      <xdr:colOff>203200</xdr:colOff>
      <xdr:row>64</xdr:row>
      <xdr:rowOff>99120</xdr:rowOff>
    </xdr:to>
    <xdr:cxnSp macro="">
      <xdr:nvCxnSpPr>
        <xdr:cNvPr id="328" name="直線コネクタ 327"/>
        <xdr:cNvCxnSpPr/>
      </xdr:nvCxnSpPr>
      <xdr:spPr>
        <a:xfrm flipV="1">
          <a:off x="14401800" y="1106157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94524</xdr:rowOff>
    </xdr:from>
    <xdr:to>
      <xdr:col>68</xdr:col>
      <xdr:colOff>152400</xdr:colOff>
      <xdr:row>64</xdr:row>
      <xdr:rowOff>99120</xdr:rowOff>
    </xdr:to>
    <xdr:cxnSp macro="">
      <xdr:nvCxnSpPr>
        <xdr:cNvPr id="331" name="直線コネクタ 330"/>
        <xdr:cNvCxnSpPr/>
      </xdr:nvCxnSpPr>
      <xdr:spPr>
        <a:xfrm>
          <a:off x="13512800" y="1106732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100028</xdr:rowOff>
    </xdr:from>
    <xdr:to>
      <xdr:col>81</xdr:col>
      <xdr:colOff>95250</xdr:colOff>
      <xdr:row>65</xdr:row>
      <xdr:rowOff>30178</xdr:rowOff>
    </xdr:to>
    <xdr:sp macro="" textlink="">
      <xdr:nvSpPr>
        <xdr:cNvPr id="341" name="楕円 340"/>
        <xdr:cNvSpPr/>
      </xdr:nvSpPr>
      <xdr:spPr>
        <a:xfrm>
          <a:off x="16967200" y="110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72105</xdr:rowOff>
    </xdr:from>
    <xdr:ext cx="762000" cy="259045"/>
    <xdr:sp macro="" textlink="">
      <xdr:nvSpPr>
        <xdr:cNvPr id="342" name="定員管理の状況該当値テキスト"/>
        <xdr:cNvSpPr txBox="1"/>
      </xdr:nvSpPr>
      <xdr:spPr>
        <a:xfrm>
          <a:off x="17106900" y="110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74749</xdr:rowOff>
    </xdr:from>
    <xdr:to>
      <xdr:col>77</xdr:col>
      <xdr:colOff>95250</xdr:colOff>
      <xdr:row>65</xdr:row>
      <xdr:rowOff>4899</xdr:rowOff>
    </xdr:to>
    <xdr:sp macro="" textlink="">
      <xdr:nvSpPr>
        <xdr:cNvPr id="343" name="楕円 342"/>
        <xdr:cNvSpPr/>
      </xdr:nvSpPr>
      <xdr:spPr>
        <a:xfrm>
          <a:off x="16129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161126</xdr:rowOff>
    </xdr:from>
    <xdr:ext cx="736600" cy="259045"/>
    <xdr:sp macro="" textlink="">
      <xdr:nvSpPr>
        <xdr:cNvPr id="344" name="テキスト ボックス 343"/>
        <xdr:cNvSpPr txBox="1"/>
      </xdr:nvSpPr>
      <xdr:spPr>
        <a:xfrm>
          <a:off x="15798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37979</xdr:rowOff>
    </xdr:from>
    <xdr:to>
      <xdr:col>73</xdr:col>
      <xdr:colOff>44450</xdr:colOff>
      <xdr:row>64</xdr:row>
      <xdr:rowOff>139579</xdr:rowOff>
    </xdr:to>
    <xdr:sp macro="" textlink="">
      <xdr:nvSpPr>
        <xdr:cNvPr id="345" name="楕円 344"/>
        <xdr:cNvSpPr/>
      </xdr:nvSpPr>
      <xdr:spPr>
        <a:xfrm>
          <a:off x="15240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124356</xdr:rowOff>
    </xdr:from>
    <xdr:ext cx="762000" cy="259045"/>
    <xdr:sp macro="" textlink="">
      <xdr:nvSpPr>
        <xdr:cNvPr id="346" name="テキスト ボックス 345"/>
        <xdr:cNvSpPr txBox="1"/>
      </xdr:nvSpPr>
      <xdr:spPr>
        <a:xfrm>
          <a:off x="14909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48320</xdr:rowOff>
    </xdr:from>
    <xdr:to>
      <xdr:col>68</xdr:col>
      <xdr:colOff>203200</xdr:colOff>
      <xdr:row>64</xdr:row>
      <xdr:rowOff>149920</xdr:rowOff>
    </xdr:to>
    <xdr:sp macro="" textlink="">
      <xdr:nvSpPr>
        <xdr:cNvPr id="347" name="楕円 346"/>
        <xdr:cNvSpPr/>
      </xdr:nvSpPr>
      <xdr:spPr>
        <a:xfrm>
          <a:off x="14351000" y="110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134697</xdr:rowOff>
    </xdr:from>
    <xdr:ext cx="762000" cy="259045"/>
    <xdr:sp macro="" textlink="">
      <xdr:nvSpPr>
        <xdr:cNvPr id="348" name="テキスト ボックス 347"/>
        <xdr:cNvSpPr txBox="1"/>
      </xdr:nvSpPr>
      <xdr:spPr>
        <a:xfrm>
          <a:off x="14020800" y="1110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43724</xdr:rowOff>
    </xdr:from>
    <xdr:to>
      <xdr:col>64</xdr:col>
      <xdr:colOff>152400</xdr:colOff>
      <xdr:row>64</xdr:row>
      <xdr:rowOff>145324</xdr:rowOff>
    </xdr:to>
    <xdr:sp macro="" textlink="">
      <xdr:nvSpPr>
        <xdr:cNvPr id="349" name="楕円 348"/>
        <xdr:cNvSpPr/>
      </xdr:nvSpPr>
      <xdr:spPr>
        <a:xfrm>
          <a:off x="13462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130101</xdr:rowOff>
    </xdr:from>
    <xdr:ext cx="762000" cy="259045"/>
    <xdr:sp macro="" textlink="">
      <xdr:nvSpPr>
        <xdr:cNvPr id="350" name="テキスト ボックス 349"/>
        <xdr:cNvSpPr txBox="1"/>
      </xdr:nvSpPr>
      <xdr:spPr>
        <a:xfrm>
          <a:off x="13131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当市は財政力が低く起債依存型の９町１村が合併した市であるため、類似団体の平均を上回っている状況である。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今後も将来負担を考慮して市債発行額と償還額のバランスを図り、公債費の抑制に努める。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148590</xdr:rowOff>
    </xdr:to>
    <xdr:cxnSp macro="">
      <xdr:nvCxnSpPr>
        <xdr:cNvPr id="382" name="直線コネクタ 381"/>
        <xdr:cNvCxnSpPr/>
      </xdr:nvCxnSpPr>
      <xdr:spPr>
        <a:xfrm flipV="1">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5" name="直線コネクタ 384"/>
        <xdr:cNvCxnSpPr/>
      </xdr:nvCxnSpPr>
      <xdr:spPr>
        <a:xfrm flipV="1">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8" name="直線コネクタ 387"/>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131572</xdr:rowOff>
    </xdr:to>
    <xdr:cxnSp macro="">
      <xdr:nvCxnSpPr>
        <xdr:cNvPr id="391" name="直線コネクタ 390"/>
        <xdr:cNvCxnSpPr/>
      </xdr:nvCxnSpPr>
      <xdr:spPr>
        <a:xfrm flipV="1">
          <a:off x="13512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1" name="楕円 400"/>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2"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3" name="楕円 402"/>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4" name="テキスト ボックス 40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5" name="楕円 404"/>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6" name="テキスト ボックス 40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9" name="楕円 408"/>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0" name="テキスト ボックス 40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９町１村が合併した市であるが、旧町村のいずれも財政力が低く起債依存型であるため、昨年度に比べ下回っているものの類似団体の平均を上回っている状況である。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今後とも公債費等義務的経費の削減や公営企業の経営健全化を図り繰出金の抑制を図る。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79629</xdr:rowOff>
    </xdr:from>
    <xdr:to>
      <xdr:col>81</xdr:col>
      <xdr:colOff>44450</xdr:colOff>
      <xdr:row>16</xdr:row>
      <xdr:rowOff>70654</xdr:rowOff>
    </xdr:to>
    <xdr:cxnSp macro="">
      <xdr:nvCxnSpPr>
        <xdr:cNvPr id="444" name="直線コネクタ 443"/>
        <xdr:cNvCxnSpPr/>
      </xdr:nvCxnSpPr>
      <xdr:spPr>
        <a:xfrm flipV="1">
          <a:off x="16179800" y="2651379"/>
          <a:ext cx="8382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70654</xdr:rowOff>
    </xdr:from>
    <xdr:to>
      <xdr:col>77</xdr:col>
      <xdr:colOff>44450</xdr:colOff>
      <xdr:row>16</xdr:row>
      <xdr:rowOff>122132</xdr:rowOff>
    </xdr:to>
    <xdr:cxnSp macro="">
      <xdr:nvCxnSpPr>
        <xdr:cNvPr id="447" name="直線コネクタ 446"/>
        <xdr:cNvCxnSpPr/>
      </xdr:nvCxnSpPr>
      <xdr:spPr>
        <a:xfrm flipV="1">
          <a:off x="15290800" y="2813854"/>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122132</xdr:rowOff>
    </xdr:from>
    <xdr:to>
      <xdr:col>72</xdr:col>
      <xdr:colOff>203200</xdr:colOff>
      <xdr:row>16</xdr:row>
      <xdr:rowOff>166370</xdr:rowOff>
    </xdr:to>
    <xdr:cxnSp macro="">
      <xdr:nvCxnSpPr>
        <xdr:cNvPr id="450" name="直線コネクタ 449"/>
        <xdr:cNvCxnSpPr/>
      </xdr:nvCxnSpPr>
      <xdr:spPr>
        <a:xfrm flipV="1">
          <a:off x="14401800" y="286533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139827</xdr:rowOff>
    </xdr:from>
    <xdr:to>
      <xdr:col>68</xdr:col>
      <xdr:colOff>152400</xdr:colOff>
      <xdr:row>16</xdr:row>
      <xdr:rowOff>166370</xdr:rowOff>
    </xdr:to>
    <xdr:cxnSp macro="">
      <xdr:nvCxnSpPr>
        <xdr:cNvPr id="453" name="直線コネクタ 452"/>
        <xdr:cNvCxnSpPr/>
      </xdr:nvCxnSpPr>
      <xdr:spPr>
        <a:xfrm>
          <a:off x="13512800" y="288302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28829</xdr:rowOff>
    </xdr:from>
    <xdr:to>
      <xdr:col>81</xdr:col>
      <xdr:colOff>95250</xdr:colOff>
      <xdr:row>15</xdr:row>
      <xdr:rowOff>130429</xdr:rowOff>
    </xdr:to>
    <xdr:sp macro="" textlink="">
      <xdr:nvSpPr>
        <xdr:cNvPr id="463" name="楕円 462"/>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906</xdr:rowOff>
    </xdr:from>
    <xdr:ext cx="762000" cy="259045"/>
    <xdr:sp macro="" textlink="">
      <xdr:nvSpPr>
        <xdr:cNvPr id="464"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19854</xdr:rowOff>
    </xdr:from>
    <xdr:to>
      <xdr:col>77</xdr:col>
      <xdr:colOff>95250</xdr:colOff>
      <xdr:row>16</xdr:row>
      <xdr:rowOff>121454</xdr:rowOff>
    </xdr:to>
    <xdr:sp macro="" textlink="">
      <xdr:nvSpPr>
        <xdr:cNvPr id="465" name="楕円 464"/>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106231</xdr:rowOff>
    </xdr:from>
    <xdr:ext cx="736600" cy="259045"/>
    <xdr:sp macro="" textlink="">
      <xdr:nvSpPr>
        <xdr:cNvPr id="466" name="テキスト ボックス 465"/>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71332</xdr:rowOff>
    </xdr:from>
    <xdr:to>
      <xdr:col>73</xdr:col>
      <xdr:colOff>44450</xdr:colOff>
      <xdr:row>17</xdr:row>
      <xdr:rowOff>1482</xdr:rowOff>
    </xdr:to>
    <xdr:sp macro="" textlink="">
      <xdr:nvSpPr>
        <xdr:cNvPr id="467" name="楕円 466"/>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157709</xdr:rowOff>
    </xdr:from>
    <xdr:ext cx="762000" cy="259045"/>
    <xdr:sp macro="" textlink="">
      <xdr:nvSpPr>
        <xdr:cNvPr id="468" name="テキスト ボックス 467"/>
        <xdr:cNvSpPr txBox="1"/>
      </xdr:nvSpPr>
      <xdr:spPr>
        <a:xfrm>
          <a:off x="14909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69" name="楕円 468"/>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0" name="テキスト ボックス 469"/>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89027</xdr:rowOff>
    </xdr:from>
    <xdr:to>
      <xdr:col>64</xdr:col>
      <xdr:colOff>152400</xdr:colOff>
      <xdr:row>17</xdr:row>
      <xdr:rowOff>19177</xdr:rowOff>
    </xdr:to>
    <xdr:sp macro="" textlink="">
      <xdr:nvSpPr>
        <xdr:cNvPr id="471" name="楕円 470"/>
        <xdr:cNvSpPr/>
      </xdr:nvSpPr>
      <xdr:spPr>
        <a:xfrm>
          <a:off x="13462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3954</xdr:rowOff>
    </xdr:from>
    <xdr:ext cx="762000" cy="259045"/>
    <xdr:sp macro="" textlink="">
      <xdr:nvSpPr>
        <xdr:cNvPr id="472" name="テキスト ボックス 471"/>
        <xdr:cNvSpPr txBox="1"/>
      </xdr:nvSpPr>
      <xdr:spPr>
        <a:xfrm>
          <a:off x="13131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９町１村及び一部事務組合が合併し、消防、ごみ・し尿処理等の業務も市が独自で行っている状況にあること等から、職員数が類似団体と比較して多い現状にあり、類似団体平均値を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．８％上回っている。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また、昇給、職員構成により、前年度の当該団体値を１．２％上回っている。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今後、定員適正化計画に基づき、計画的かつ継続的に職員数の削減を行うとともに、適切な職員配置に努め、人件費の抑制を図る。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69850</xdr:rowOff>
    </xdr:to>
    <xdr:cxnSp macro="">
      <xdr:nvCxnSpPr>
        <xdr:cNvPr id="66" name="直線コネクタ 65"/>
        <xdr:cNvCxnSpPr/>
      </xdr:nvCxnSpPr>
      <xdr:spPr>
        <a:xfrm>
          <a:off x="3987800" y="632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8890</xdr:rowOff>
    </xdr:to>
    <xdr:cxnSp macro="">
      <xdr:nvCxnSpPr>
        <xdr:cNvPr id="69" name="直線コネクタ 68"/>
        <xdr:cNvCxnSpPr/>
      </xdr:nvCxnSpPr>
      <xdr:spPr>
        <a:xfrm flipV="1">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46990</xdr:rowOff>
    </xdr:to>
    <xdr:cxnSp macro="">
      <xdr:nvCxnSpPr>
        <xdr:cNvPr id="72" name="直線コネクタ 71"/>
        <xdr:cNvCxnSpPr/>
      </xdr:nvCxnSpPr>
      <xdr:spPr>
        <a:xfrm flipV="1">
          <a:off x="2209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69850</xdr:rowOff>
    </xdr:to>
    <xdr:cxnSp macro="">
      <xdr:nvCxnSpPr>
        <xdr:cNvPr id="75" name="直線コネクタ 74"/>
        <xdr:cNvCxnSpPr/>
      </xdr:nvCxnSpPr>
      <xdr:spPr>
        <a:xfrm flipV="1">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集中改革プランに基づく物件費の削減を行い、類似団体平均値とほぼ同等であるものの、年々、上昇傾向にある。</a:t>
          </a:r>
          <a:endParaRPr lang="ja-JP" altLang="ja-JP" sz="1400">
            <a:effectLst/>
          </a:endParaRPr>
        </a:p>
        <a:p>
          <a:r>
            <a:rPr kumimoji="1" lang="ja-JP" altLang="ja-JP" sz="1100">
              <a:solidFill>
                <a:schemeClr val="dk1"/>
              </a:solidFill>
              <a:effectLst/>
              <a:latin typeface="+mn-lt"/>
              <a:ea typeface="+mn-ea"/>
              <a:cs typeface="+mn-cs"/>
            </a:rPr>
            <a:t>　今後、公共施設管理計画に基づく公共施設の整理・統合や施設の維持管理経費の削減に努める。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16510</xdr:rowOff>
    </xdr:to>
    <xdr:cxnSp macro="">
      <xdr:nvCxnSpPr>
        <xdr:cNvPr id="127" name="直線コネクタ 126"/>
        <xdr:cNvCxnSpPr/>
      </xdr:nvCxnSpPr>
      <xdr:spPr>
        <a:xfrm>
          <a:off x="15671800" y="2900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157480</xdr:rowOff>
    </xdr:to>
    <xdr:cxnSp macro="">
      <xdr:nvCxnSpPr>
        <xdr:cNvPr id="130" name="直線コネクタ 129"/>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104140</xdr:rowOff>
    </xdr:to>
    <xdr:cxnSp macro="">
      <xdr:nvCxnSpPr>
        <xdr:cNvPr id="133" name="直線コネクタ 132"/>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50800</xdr:rowOff>
    </xdr:to>
    <xdr:cxnSp macro="">
      <xdr:nvCxnSpPr>
        <xdr:cNvPr id="136" name="直線コネクタ 135"/>
        <xdr:cNvCxnSpPr/>
      </xdr:nvCxnSpPr>
      <xdr:spPr>
        <a:xfrm>
          <a:off x="13004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7"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9" name="テキスト ボックス 148"/>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私立幼稚園が類似団体と比較して小規模であり、施設型給付費が少ないこと等から、経常収支比率は類似団体平均値を４．３％下回っている。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しかし、一方で１８歳までの子供を対象として行っている医療費助成に要する経費は増加傾向にある。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限られた財源を効果的に使うという観点からも、他の政策の選択肢との十分な比較検討を行ったうえで、政策効果の検証も進めていかなければならない。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77470</xdr:rowOff>
    </xdr:from>
    <xdr:to>
      <xdr:col>24</xdr:col>
      <xdr:colOff>25400</xdr:colOff>
      <xdr:row>53</xdr:row>
      <xdr:rowOff>85090</xdr:rowOff>
    </xdr:to>
    <xdr:cxnSp macro="">
      <xdr:nvCxnSpPr>
        <xdr:cNvPr id="188" name="直線コネクタ 187"/>
        <xdr:cNvCxnSpPr/>
      </xdr:nvCxnSpPr>
      <xdr:spPr>
        <a:xfrm>
          <a:off x="3987800" y="9164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54610</xdr:rowOff>
    </xdr:from>
    <xdr:to>
      <xdr:col>19</xdr:col>
      <xdr:colOff>187325</xdr:colOff>
      <xdr:row>53</xdr:row>
      <xdr:rowOff>77470</xdr:rowOff>
    </xdr:to>
    <xdr:cxnSp macro="">
      <xdr:nvCxnSpPr>
        <xdr:cNvPr id="191" name="直線コネクタ 190"/>
        <xdr:cNvCxnSpPr/>
      </xdr:nvCxnSpPr>
      <xdr:spPr>
        <a:xfrm>
          <a:off x="3098800" y="914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54610</xdr:rowOff>
    </xdr:from>
    <xdr:to>
      <xdr:col>15</xdr:col>
      <xdr:colOff>98425</xdr:colOff>
      <xdr:row>53</xdr:row>
      <xdr:rowOff>69850</xdr:rowOff>
    </xdr:to>
    <xdr:cxnSp macro="">
      <xdr:nvCxnSpPr>
        <xdr:cNvPr id="194" name="直線コネクタ 193"/>
        <xdr:cNvCxnSpPr/>
      </xdr:nvCxnSpPr>
      <xdr:spPr>
        <a:xfrm flipV="1">
          <a:off x="2209800" y="914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7" name="直線コネクタ 196"/>
        <xdr:cNvCxnSpPr/>
      </xdr:nvCxnSpPr>
      <xdr:spPr>
        <a:xfrm>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34290</xdr:rowOff>
    </xdr:from>
    <xdr:to>
      <xdr:col>24</xdr:col>
      <xdr:colOff>76200</xdr:colOff>
      <xdr:row>53</xdr:row>
      <xdr:rowOff>135890</xdr:rowOff>
    </xdr:to>
    <xdr:sp macro="" textlink="">
      <xdr:nvSpPr>
        <xdr:cNvPr id="207" name="楕円 206"/>
        <xdr:cNvSpPr/>
      </xdr:nvSpPr>
      <xdr:spPr>
        <a:xfrm>
          <a:off x="4775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114317</xdr:rowOff>
    </xdr:from>
    <xdr:ext cx="762000" cy="259045"/>
    <xdr:sp macro="" textlink="">
      <xdr:nvSpPr>
        <xdr:cNvPr id="208" name="扶助費該当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26670</xdr:rowOff>
    </xdr:from>
    <xdr:to>
      <xdr:col>20</xdr:col>
      <xdr:colOff>38100</xdr:colOff>
      <xdr:row>53</xdr:row>
      <xdr:rowOff>128270</xdr:rowOff>
    </xdr:to>
    <xdr:sp macro="" textlink="">
      <xdr:nvSpPr>
        <xdr:cNvPr id="209" name="楕円 208"/>
        <xdr:cNvSpPr/>
      </xdr:nvSpPr>
      <xdr:spPr>
        <a:xfrm>
          <a:off x="3937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138447</xdr:rowOff>
    </xdr:from>
    <xdr:ext cx="736600" cy="259045"/>
    <xdr:sp macro="" textlink="">
      <xdr:nvSpPr>
        <xdr:cNvPr id="210" name="テキスト ボックス 209"/>
        <xdr:cNvSpPr txBox="1"/>
      </xdr:nvSpPr>
      <xdr:spPr>
        <a:xfrm>
          <a:off x="3606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xdr:rowOff>
    </xdr:from>
    <xdr:to>
      <xdr:col>15</xdr:col>
      <xdr:colOff>149225</xdr:colOff>
      <xdr:row>53</xdr:row>
      <xdr:rowOff>105410</xdr:rowOff>
    </xdr:to>
    <xdr:sp macro="" textlink="">
      <xdr:nvSpPr>
        <xdr:cNvPr id="211" name="楕円 210"/>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115587</xdr:rowOff>
    </xdr:from>
    <xdr:ext cx="762000" cy="259045"/>
    <xdr:sp macro="" textlink="">
      <xdr:nvSpPr>
        <xdr:cNvPr id="212" name="テキスト ボックス 211"/>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5" name="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類似団体平均値を４．３％上回っている主な要因は、介護保険特別会計、下水道事業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への繰出金で、公債費とともに重い財政負担となっている。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について、条件不利地域であるため建設改良費が割高であることから、地域の実情に応じた効率的かつ適正な整備手法の選定に努める。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独立採算の原則に基づき、補助金と同様に一般会計からの繰出金に依存することのないよう、経営の合理化を進めていく。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35560</xdr:rowOff>
    </xdr:to>
    <xdr:cxnSp macro="">
      <xdr:nvCxnSpPr>
        <xdr:cNvPr id="251" name="直線コネクタ 250"/>
        <xdr:cNvCxnSpPr/>
      </xdr:nvCxnSpPr>
      <xdr:spPr>
        <a:xfrm>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141696</xdr:rowOff>
    </xdr:from>
    <xdr:to>
      <xdr:col>78</xdr:col>
      <xdr:colOff>69850</xdr:colOff>
      <xdr:row>57</xdr:row>
      <xdr:rowOff>161290</xdr:rowOff>
    </xdr:to>
    <xdr:cxnSp macro="">
      <xdr:nvCxnSpPr>
        <xdr:cNvPr id="254" name="直線コネクタ 253"/>
        <xdr:cNvCxnSpPr/>
      </xdr:nvCxnSpPr>
      <xdr:spPr>
        <a:xfrm>
          <a:off x="14782800" y="99143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57</xdr:row>
      <xdr:rowOff>141696</xdr:rowOff>
    </xdr:to>
    <xdr:cxnSp macro="">
      <xdr:nvCxnSpPr>
        <xdr:cNvPr id="257" name="直線コネクタ 256"/>
        <xdr:cNvCxnSpPr/>
      </xdr:nvCxnSpPr>
      <xdr:spPr>
        <a:xfrm>
          <a:off x="13893800" y="9894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122101</xdr:rowOff>
    </xdr:to>
    <xdr:cxnSp macro="">
      <xdr:nvCxnSpPr>
        <xdr:cNvPr id="260" name="直線コネクタ 259"/>
        <xdr:cNvCxnSpPr/>
      </xdr:nvCxnSpPr>
      <xdr:spPr>
        <a:xfrm>
          <a:off x="13004800" y="9888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2" name="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4" name="楕円 273"/>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5" name="テキスト ボックス 274"/>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76" name="楕円 275"/>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157678</xdr:rowOff>
    </xdr:from>
    <xdr:ext cx="762000" cy="259045"/>
    <xdr:sp macro="" textlink="">
      <xdr:nvSpPr>
        <xdr:cNvPr id="277" name="テキスト ボックス 276"/>
        <xdr:cNvSpPr txBox="1"/>
      </xdr:nvSpPr>
      <xdr:spPr>
        <a:xfrm>
          <a:off x="13512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０．３％上回っている主な要因は、簡易水道事業を水道事業会計に統合したことによる、水道事業会計への高料金対策補助金（旧簡易水道事業分）の増、栗原中央病院での循環器内科開設に伴う病院事業会計への補助金（高度医療分）の増等である。　</a:t>
          </a:r>
          <a:endParaRPr lang="ja-JP" altLang="ja-JP" sz="1400">
            <a:effectLst/>
          </a:endParaRPr>
        </a:p>
        <a:p>
          <a:r>
            <a:rPr kumimoji="1" lang="ja-JP" altLang="ja-JP" sz="1100">
              <a:solidFill>
                <a:schemeClr val="dk1"/>
              </a:solidFill>
              <a:effectLst/>
              <a:latin typeface="+mn-lt"/>
              <a:ea typeface="+mn-ea"/>
              <a:cs typeface="+mn-cs"/>
            </a:rPr>
            <a:t>　独立採算の原則に基づき、一般会計からの補助金に依存することのないよう、経営の合理化を進めていく。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21844</xdr:rowOff>
    </xdr:to>
    <xdr:cxnSp macro="">
      <xdr:nvCxnSpPr>
        <xdr:cNvPr id="309" name="直線コネクタ 308"/>
        <xdr:cNvCxnSpPr/>
      </xdr:nvCxnSpPr>
      <xdr:spPr>
        <a:xfrm>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143002</xdr:rowOff>
    </xdr:to>
    <xdr:cxnSp macro="">
      <xdr:nvCxnSpPr>
        <xdr:cNvPr id="312" name="直線コネクタ 311"/>
        <xdr:cNvCxnSpPr/>
      </xdr:nvCxnSpPr>
      <xdr:spPr>
        <a:xfrm>
          <a:off x="14782800" y="6098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101854</xdr:rowOff>
    </xdr:to>
    <xdr:cxnSp macro="">
      <xdr:nvCxnSpPr>
        <xdr:cNvPr id="315" name="直線コネクタ 314"/>
        <xdr:cNvCxnSpPr/>
      </xdr:nvCxnSpPr>
      <xdr:spPr>
        <a:xfrm flipV="1">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101854</xdr:rowOff>
    </xdr:to>
    <xdr:cxnSp macro="">
      <xdr:nvCxnSpPr>
        <xdr:cNvPr id="318" name="直線コネクタ 317"/>
        <xdr:cNvCxnSpPr/>
      </xdr:nvCxnSpPr>
      <xdr:spPr>
        <a:xfrm>
          <a:off x="13004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114571</xdr:rowOff>
    </xdr:from>
    <xdr:ext cx="762000" cy="259045"/>
    <xdr:sp macro="" textlink="">
      <xdr:nvSpPr>
        <xdr:cNvPr id="329" name="補助費等該当値テキスト"/>
        <xdr:cNvSpPr txBox="1"/>
      </xdr:nvSpPr>
      <xdr:spPr>
        <a:xfrm>
          <a:off x="165989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2" name="楕円 331"/>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3" name="テキスト ボックス 332"/>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6" name="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公債費に係る経常収支比率は１７．３％と類似団体平均値を１．１％下回っている。</a:t>
          </a:r>
          <a:endParaRPr lang="ja-JP" altLang="ja-JP" sz="1400">
            <a:effectLst/>
          </a:endParaRPr>
        </a:p>
        <a:p>
          <a:r>
            <a:rPr kumimoji="1" lang="ja-JP" altLang="ja-JP" sz="1100">
              <a:solidFill>
                <a:schemeClr val="dk1"/>
              </a:solidFill>
              <a:effectLst/>
              <a:latin typeface="+mn-lt"/>
              <a:ea typeface="+mn-ea"/>
              <a:cs typeface="+mn-cs"/>
            </a:rPr>
            <a:t>　今後、市民ニーズを的確に把握したうえで、事業の整理・縮小を図りつつ、起債依存型の事業実施の見直しを検討していく。</a:t>
          </a:r>
          <a:endParaRPr lang="ja-JP" altLang="ja-JP" sz="1400">
            <a:effectLst/>
          </a:endParaRPr>
        </a:p>
        <a:p>
          <a:r>
            <a:rPr kumimoji="1" lang="ja-JP" altLang="ja-JP" sz="1100">
              <a:solidFill>
                <a:schemeClr val="dk1"/>
              </a:solidFill>
              <a:effectLst/>
              <a:latin typeface="+mn-lt"/>
              <a:ea typeface="+mn-ea"/>
              <a:cs typeface="+mn-cs"/>
            </a:rPr>
            <a:t>　起債を財源として事業実施する場合には、合併特例債をはじめとする、充当率、普通交付税の基準財政需要額への算入率の高い起債を活用していく。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86995</xdr:rowOff>
    </xdr:to>
    <xdr:cxnSp macro="">
      <xdr:nvCxnSpPr>
        <xdr:cNvPr id="366" name="直線コネクタ 365"/>
        <xdr:cNvCxnSpPr/>
      </xdr:nvCxnSpPr>
      <xdr:spPr>
        <a:xfrm>
          <a:off x="3987800" y="13111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81280</xdr:rowOff>
    </xdr:to>
    <xdr:cxnSp macro="">
      <xdr:nvCxnSpPr>
        <xdr:cNvPr id="369" name="直線コネクタ 368"/>
        <xdr:cNvCxnSpPr/>
      </xdr:nvCxnSpPr>
      <xdr:spPr>
        <a:xfrm>
          <a:off x="3098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75564</xdr:rowOff>
    </xdr:to>
    <xdr:cxnSp macro="">
      <xdr:nvCxnSpPr>
        <xdr:cNvPr id="372" name="直線コネクタ 371"/>
        <xdr:cNvCxnSpPr/>
      </xdr:nvCxnSpPr>
      <xdr:spPr>
        <a:xfrm flipV="1">
          <a:off x="2209800" y="130429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75564</xdr:rowOff>
    </xdr:to>
    <xdr:cxnSp macro="">
      <xdr:nvCxnSpPr>
        <xdr:cNvPr id="375" name="直線コネクタ 374"/>
        <xdr:cNvCxnSpPr/>
      </xdr:nvCxnSpPr>
      <xdr:spPr>
        <a:xfrm>
          <a:off x="1320800" y="13100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36195</xdr:rowOff>
    </xdr:from>
    <xdr:to>
      <xdr:col>24</xdr:col>
      <xdr:colOff>76200</xdr:colOff>
      <xdr:row>76</xdr:row>
      <xdr:rowOff>137795</xdr:rowOff>
    </xdr:to>
    <xdr:sp macro="" textlink="">
      <xdr:nvSpPr>
        <xdr:cNvPr id="385" name="楕円 384"/>
        <xdr:cNvSpPr/>
      </xdr:nvSpPr>
      <xdr:spPr>
        <a:xfrm>
          <a:off x="4775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52722</xdr:rowOff>
    </xdr:from>
    <xdr:ext cx="762000" cy="259045"/>
    <xdr:sp macro="" textlink="">
      <xdr:nvSpPr>
        <xdr:cNvPr id="386" name="公債費該当値テキスト"/>
        <xdr:cNvSpPr txBox="1"/>
      </xdr:nvSpPr>
      <xdr:spPr>
        <a:xfrm>
          <a:off x="4914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9" name="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24764</xdr:rowOff>
    </xdr:from>
    <xdr:to>
      <xdr:col>11</xdr:col>
      <xdr:colOff>60325</xdr:colOff>
      <xdr:row>76</xdr:row>
      <xdr:rowOff>126364</xdr:rowOff>
    </xdr:to>
    <xdr:sp macro="" textlink="">
      <xdr:nvSpPr>
        <xdr:cNvPr id="391" name="楕円 390"/>
        <xdr:cNvSpPr/>
      </xdr:nvSpPr>
      <xdr:spPr>
        <a:xfrm>
          <a:off x="2159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136542</xdr:rowOff>
    </xdr:from>
    <xdr:ext cx="762000" cy="259045"/>
    <xdr:sp macro="" textlink="">
      <xdr:nvSpPr>
        <xdr:cNvPr id="392" name="テキスト ボックス 391"/>
        <xdr:cNvSpPr txBox="1"/>
      </xdr:nvSpPr>
      <xdr:spPr>
        <a:xfrm>
          <a:off x="1828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3" name="楕円 392"/>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4" name="テキスト ボックス 393"/>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類似団体平均値を２．２％上回っている状況にある。</a:t>
          </a:r>
          <a:endParaRPr lang="ja-JP" altLang="ja-JP" sz="1400">
            <a:effectLst/>
          </a:endParaRPr>
        </a:p>
        <a:p>
          <a:r>
            <a:rPr kumimoji="1" lang="ja-JP" altLang="ja-JP" sz="1100">
              <a:solidFill>
                <a:schemeClr val="dk1"/>
              </a:solidFill>
              <a:effectLst/>
              <a:latin typeface="+mn-lt"/>
              <a:ea typeface="+mn-ea"/>
              <a:cs typeface="+mn-cs"/>
            </a:rPr>
            <a:t>　今後、より一層の経常経費の削減に努める。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83565</xdr:rowOff>
    </xdr:to>
    <xdr:cxnSp macro="">
      <xdr:nvCxnSpPr>
        <xdr:cNvPr id="425" name="直線コネクタ 424"/>
        <xdr:cNvCxnSpPr/>
      </xdr:nvCxnSpPr>
      <xdr:spPr>
        <a:xfrm>
          <a:off x="15671800" y="131251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94996</xdr:rowOff>
    </xdr:to>
    <xdr:cxnSp macro="">
      <xdr:nvCxnSpPr>
        <xdr:cNvPr id="428" name="直線コネクタ 427"/>
        <xdr:cNvCxnSpPr/>
      </xdr:nvCxnSpPr>
      <xdr:spPr>
        <a:xfrm>
          <a:off x="14782800" y="130383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8128</xdr:rowOff>
    </xdr:to>
    <xdr:cxnSp macro="">
      <xdr:nvCxnSpPr>
        <xdr:cNvPr id="431" name="直線コネクタ 430"/>
        <xdr:cNvCxnSpPr/>
      </xdr:nvCxnSpPr>
      <xdr:spPr>
        <a:xfrm>
          <a:off x="13893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170435</xdr:rowOff>
    </xdr:to>
    <xdr:cxnSp macro="">
      <xdr:nvCxnSpPr>
        <xdr:cNvPr id="434" name="直線コネクタ 433"/>
        <xdr:cNvCxnSpPr/>
      </xdr:nvCxnSpPr>
      <xdr:spPr>
        <a:xfrm>
          <a:off x="13004800" y="129606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4" name="楕円 443"/>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5"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7" name="テキスト ボックス 446"/>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8" name="楕円 447"/>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9" name="テキスト ボックス 448"/>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2" name="楕円 451"/>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3" name="テキスト ボックス 452"/>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156174</xdr:rowOff>
    </xdr:from>
    <xdr:to>
      <xdr:col>29</xdr:col>
      <xdr:colOff>127000</xdr:colOff>
      <xdr:row>13</xdr:row>
      <xdr:rowOff>59198</xdr:rowOff>
    </xdr:to>
    <xdr:cxnSp macro="">
      <xdr:nvCxnSpPr>
        <xdr:cNvPr id="52" name="直線コネクタ 51"/>
        <xdr:cNvCxnSpPr/>
      </xdr:nvCxnSpPr>
      <xdr:spPr bwMode="auto">
        <a:xfrm flipV="1">
          <a:off x="5003800" y="2261199"/>
          <a:ext cx="647700" cy="7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59198</xdr:rowOff>
    </xdr:from>
    <xdr:to>
      <xdr:col>26</xdr:col>
      <xdr:colOff>50800</xdr:colOff>
      <xdr:row>13</xdr:row>
      <xdr:rowOff>99857</xdr:rowOff>
    </xdr:to>
    <xdr:cxnSp macro="">
      <xdr:nvCxnSpPr>
        <xdr:cNvPr id="55" name="直線コネクタ 54"/>
        <xdr:cNvCxnSpPr/>
      </xdr:nvCxnSpPr>
      <xdr:spPr bwMode="auto">
        <a:xfrm flipV="1">
          <a:off x="4305300" y="2335673"/>
          <a:ext cx="6985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70057</xdr:rowOff>
    </xdr:from>
    <xdr:to>
      <xdr:col>22</xdr:col>
      <xdr:colOff>114300</xdr:colOff>
      <xdr:row>13</xdr:row>
      <xdr:rowOff>99857</xdr:rowOff>
    </xdr:to>
    <xdr:cxnSp macro="">
      <xdr:nvCxnSpPr>
        <xdr:cNvPr id="58" name="直線コネクタ 57"/>
        <xdr:cNvCxnSpPr/>
      </xdr:nvCxnSpPr>
      <xdr:spPr bwMode="auto">
        <a:xfrm>
          <a:off x="3606800" y="2346532"/>
          <a:ext cx="6985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70057</xdr:rowOff>
    </xdr:from>
    <xdr:to>
      <xdr:col>18</xdr:col>
      <xdr:colOff>177800</xdr:colOff>
      <xdr:row>13</xdr:row>
      <xdr:rowOff>79070</xdr:rowOff>
    </xdr:to>
    <xdr:cxnSp macro="">
      <xdr:nvCxnSpPr>
        <xdr:cNvPr id="61" name="直線コネクタ 60"/>
        <xdr:cNvCxnSpPr/>
      </xdr:nvCxnSpPr>
      <xdr:spPr bwMode="auto">
        <a:xfrm flipV="1">
          <a:off x="2908300" y="2346532"/>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105374</xdr:rowOff>
    </xdr:from>
    <xdr:to>
      <xdr:col>29</xdr:col>
      <xdr:colOff>177800</xdr:colOff>
      <xdr:row>13</xdr:row>
      <xdr:rowOff>35524</xdr:rowOff>
    </xdr:to>
    <xdr:sp macro="" textlink="">
      <xdr:nvSpPr>
        <xdr:cNvPr id="71" name="楕円 70"/>
        <xdr:cNvSpPr/>
      </xdr:nvSpPr>
      <xdr:spPr bwMode="auto">
        <a:xfrm>
          <a:off x="5600700" y="221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121901</xdr:rowOff>
    </xdr:from>
    <xdr:ext cx="762000" cy="259045"/>
    <xdr:sp macro="" textlink="">
      <xdr:nvSpPr>
        <xdr:cNvPr id="72" name="人口1人当たり決算額の推移該当値テキスト130"/>
        <xdr:cNvSpPr txBox="1"/>
      </xdr:nvSpPr>
      <xdr:spPr>
        <a:xfrm>
          <a:off x="5740400" y="205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8398</xdr:rowOff>
    </xdr:from>
    <xdr:to>
      <xdr:col>26</xdr:col>
      <xdr:colOff>101600</xdr:colOff>
      <xdr:row>13</xdr:row>
      <xdr:rowOff>109998</xdr:rowOff>
    </xdr:to>
    <xdr:sp macro="" textlink="">
      <xdr:nvSpPr>
        <xdr:cNvPr id="73" name="楕円 72"/>
        <xdr:cNvSpPr/>
      </xdr:nvSpPr>
      <xdr:spPr bwMode="auto">
        <a:xfrm>
          <a:off x="4953000" y="22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120175</xdr:rowOff>
    </xdr:from>
    <xdr:ext cx="736600" cy="259045"/>
    <xdr:sp macro="" textlink="">
      <xdr:nvSpPr>
        <xdr:cNvPr id="74" name="テキスト ボックス 73"/>
        <xdr:cNvSpPr txBox="1"/>
      </xdr:nvSpPr>
      <xdr:spPr>
        <a:xfrm>
          <a:off x="4622800" y="205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49057</xdr:rowOff>
    </xdr:from>
    <xdr:to>
      <xdr:col>22</xdr:col>
      <xdr:colOff>165100</xdr:colOff>
      <xdr:row>13</xdr:row>
      <xdr:rowOff>150657</xdr:rowOff>
    </xdr:to>
    <xdr:sp macro="" textlink="">
      <xdr:nvSpPr>
        <xdr:cNvPr id="75" name="楕円 74"/>
        <xdr:cNvSpPr/>
      </xdr:nvSpPr>
      <xdr:spPr bwMode="auto">
        <a:xfrm>
          <a:off x="4254500" y="232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160834</xdr:rowOff>
    </xdr:from>
    <xdr:ext cx="762000" cy="259045"/>
    <xdr:sp macro="" textlink="">
      <xdr:nvSpPr>
        <xdr:cNvPr id="76" name="テキスト ボックス 75"/>
        <xdr:cNvSpPr txBox="1"/>
      </xdr:nvSpPr>
      <xdr:spPr>
        <a:xfrm>
          <a:off x="3924300" y="209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19257</xdr:rowOff>
    </xdr:from>
    <xdr:to>
      <xdr:col>19</xdr:col>
      <xdr:colOff>38100</xdr:colOff>
      <xdr:row>13</xdr:row>
      <xdr:rowOff>120857</xdr:rowOff>
    </xdr:to>
    <xdr:sp macro="" textlink="">
      <xdr:nvSpPr>
        <xdr:cNvPr id="77" name="楕円 76"/>
        <xdr:cNvSpPr/>
      </xdr:nvSpPr>
      <xdr:spPr bwMode="auto">
        <a:xfrm>
          <a:off x="3556000" y="22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131034</xdr:rowOff>
    </xdr:from>
    <xdr:ext cx="762000" cy="259045"/>
    <xdr:sp macro="" textlink="">
      <xdr:nvSpPr>
        <xdr:cNvPr id="78" name="テキスト ボックス 77"/>
        <xdr:cNvSpPr txBox="1"/>
      </xdr:nvSpPr>
      <xdr:spPr>
        <a:xfrm>
          <a:off x="3225800" y="20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28270</xdr:rowOff>
    </xdr:from>
    <xdr:to>
      <xdr:col>15</xdr:col>
      <xdr:colOff>101600</xdr:colOff>
      <xdr:row>13</xdr:row>
      <xdr:rowOff>129870</xdr:rowOff>
    </xdr:to>
    <xdr:sp macro="" textlink="">
      <xdr:nvSpPr>
        <xdr:cNvPr id="79" name="楕円 78"/>
        <xdr:cNvSpPr/>
      </xdr:nvSpPr>
      <xdr:spPr bwMode="auto">
        <a:xfrm>
          <a:off x="2857500" y="230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140047</xdr:rowOff>
    </xdr:from>
    <xdr:ext cx="762000" cy="259045"/>
    <xdr:sp macro="" textlink="">
      <xdr:nvSpPr>
        <xdr:cNvPr id="80" name="テキスト ボックス 79"/>
        <xdr:cNvSpPr txBox="1"/>
      </xdr:nvSpPr>
      <xdr:spPr>
        <a:xfrm>
          <a:off x="2527300" y="207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72205</xdr:rowOff>
    </xdr:from>
    <xdr:to>
      <xdr:col>29</xdr:col>
      <xdr:colOff>127000</xdr:colOff>
      <xdr:row>35</xdr:row>
      <xdr:rowOff>219949</xdr:rowOff>
    </xdr:to>
    <xdr:cxnSp macro="">
      <xdr:nvCxnSpPr>
        <xdr:cNvPr id="112" name="直線コネクタ 111"/>
        <xdr:cNvCxnSpPr/>
      </xdr:nvCxnSpPr>
      <xdr:spPr bwMode="auto">
        <a:xfrm>
          <a:off x="5003800" y="6682555"/>
          <a:ext cx="647700" cy="14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72205</xdr:rowOff>
    </xdr:from>
    <xdr:to>
      <xdr:col>26</xdr:col>
      <xdr:colOff>50800</xdr:colOff>
      <xdr:row>35</xdr:row>
      <xdr:rowOff>206598</xdr:rowOff>
    </xdr:to>
    <xdr:cxnSp macro="">
      <xdr:nvCxnSpPr>
        <xdr:cNvPr id="115" name="直線コネクタ 114"/>
        <xdr:cNvCxnSpPr/>
      </xdr:nvCxnSpPr>
      <xdr:spPr bwMode="auto">
        <a:xfrm flipV="1">
          <a:off x="4305300" y="6682555"/>
          <a:ext cx="698500" cy="134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132258</xdr:rowOff>
    </xdr:from>
    <xdr:to>
      <xdr:col>22</xdr:col>
      <xdr:colOff>114300</xdr:colOff>
      <xdr:row>35</xdr:row>
      <xdr:rowOff>206598</xdr:rowOff>
    </xdr:to>
    <xdr:cxnSp macro="">
      <xdr:nvCxnSpPr>
        <xdr:cNvPr id="118" name="直線コネクタ 117"/>
        <xdr:cNvCxnSpPr/>
      </xdr:nvCxnSpPr>
      <xdr:spPr bwMode="auto">
        <a:xfrm>
          <a:off x="3606800" y="6742608"/>
          <a:ext cx="698500" cy="7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57848</xdr:rowOff>
    </xdr:from>
    <xdr:to>
      <xdr:col>18</xdr:col>
      <xdr:colOff>177800</xdr:colOff>
      <xdr:row>35</xdr:row>
      <xdr:rowOff>132258</xdr:rowOff>
    </xdr:to>
    <xdr:cxnSp macro="">
      <xdr:nvCxnSpPr>
        <xdr:cNvPr id="121" name="直線コネクタ 120"/>
        <xdr:cNvCxnSpPr/>
      </xdr:nvCxnSpPr>
      <xdr:spPr bwMode="auto">
        <a:xfrm>
          <a:off x="2908300" y="6668198"/>
          <a:ext cx="698500" cy="7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169149</xdr:rowOff>
    </xdr:from>
    <xdr:to>
      <xdr:col>29</xdr:col>
      <xdr:colOff>177800</xdr:colOff>
      <xdr:row>35</xdr:row>
      <xdr:rowOff>270749</xdr:rowOff>
    </xdr:to>
    <xdr:sp macro="" textlink="">
      <xdr:nvSpPr>
        <xdr:cNvPr id="131" name="楕円 130"/>
        <xdr:cNvSpPr/>
      </xdr:nvSpPr>
      <xdr:spPr bwMode="auto">
        <a:xfrm>
          <a:off x="5600700" y="677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14226</xdr:rowOff>
    </xdr:from>
    <xdr:ext cx="762000" cy="259045"/>
    <xdr:sp macro="" textlink="">
      <xdr:nvSpPr>
        <xdr:cNvPr id="132" name="人口1人当たり決算額の推移該当値テキスト445"/>
        <xdr:cNvSpPr txBox="1"/>
      </xdr:nvSpPr>
      <xdr:spPr>
        <a:xfrm>
          <a:off x="5740400" y="662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21405</xdr:rowOff>
    </xdr:from>
    <xdr:to>
      <xdr:col>26</xdr:col>
      <xdr:colOff>101600</xdr:colOff>
      <xdr:row>35</xdr:row>
      <xdr:rowOff>123005</xdr:rowOff>
    </xdr:to>
    <xdr:sp macro="" textlink="">
      <xdr:nvSpPr>
        <xdr:cNvPr id="133" name="楕円 132"/>
        <xdr:cNvSpPr/>
      </xdr:nvSpPr>
      <xdr:spPr bwMode="auto">
        <a:xfrm>
          <a:off x="4953000" y="663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133182</xdr:rowOff>
    </xdr:from>
    <xdr:ext cx="736600" cy="259045"/>
    <xdr:sp macro="" textlink="">
      <xdr:nvSpPr>
        <xdr:cNvPr id="134" name="テキスト ボックス 133"/>
        <xdr:cNvSpPr txBox="1"/>
      </xdr:nvSpPr>
      <xdr:spPr>
        <a:xfrm>
          <a:off x="4622800" y="640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155798</xdr:rowOff>
    </xdr:from>
    <xdr:to>
      <xdr:col>22</xdr:col>
      <xdr:colOff>165100</xdr:colOff>
      <xdr:row>35</xdr:row>
      <xdr:rowOff>257398</xdr:rowOff>
    </xdr:to>
    <xdr:sp macro="" textlink="">
      <xdr:nvSpPr>
        <xdr:cNvPr id="135" name="楕円 134"/>
        <xdr:cNvSpPr/>
      </xdr:nvSpPr>
      <xdr:spPr bwMode="auto">
        <a:xfrm>
          <a:off x="4254500" y="676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267575</xdr:rowOff>
    </xdr:from>
    <xdr:ext cx="762000" cy="259045"/>
    <xdr:sp macro="" textlink="">
      <xdr:nvSpPr>
        <xdr:cNvPr id="136" name="テキスト ボックス 135"/>
        <xdr:cNvSpPr txBox="1"/>
      </xdr:nvSpPr>
      <xdr:spPr>
        <a:xfrm>
          <a:off x="3924300" y="65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81458</xdr:rowOff>
    </xdr:from>
    <xdr:to>
      <xdr:col>19</xdr:col>
      <xdr:colOff>38100</xdr:colOff>
      <xdr:row>35</xdr:row>
      <xdr:rowOff>183058</xdr:rowOff>
    </xdr:to>
    <xdr:sp macro="" textlink="">
      <xdr:nvSpPr>
        <xdr:cNvPr id="137" name="楕円 136"/>
        <xdr:cNvSpPr/>
      </xdr:nvSpPr>
      <xdr:spPr bwMode="auto">
        <a:xfrm>
          <a:off x="35560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193235</xdr:rowOff>
    </xdr:from>
    <xdr:ext cx="762000" cy="259045"/>
    <xdr:sp macro="" textlink="">
      <xdr:nvSpPr>
        <xdr:cNvPr id="138" name="テキスト ボックス 137"/>
        <xdr:cNvSpPr txBox="1"/>
      </xdr:nvSpPr>
      <xdr:spPr>
        <a:xfrm>
          <a:off x="3225800" y="64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7048</xdr:rowOff>
    </xdr:from>
    <xdr:to>
      <xdr:col>15</xdr:col>
      <xdr:colOff>101600</xdr:colOff>
      <xdr:row>35</xdr:row>
      <xdr:rowOff>108648</xdr:rowOff>
    </xdr:to>
    <xdr:sp macro="" textlink="">
      <xdr:nvSpPr>
        <xdr:cNvPr id="139" name="楕円 138"/>
        <xdr:cNvSpPr/>
      </xdr:nvSpPr>
      <xdr:spPr bwMode="auto">
        <a:xfrm>
          <a:off x="2857500" y="661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118825</xdr:rowOff>
    </xdr:from>
    <xdr:ext cx="762000" cy="259045"/>
    <xdr:sp macro="" textlink="">
      <xdr:nvSpPr>
        <xdr:cNvPr id="140" name="テキスト ボックス 139"/>
        <xdr:cNvSpPr txBox="1"/>
      </xdr:nvSpPr>
      <xdr:spPr>
        <a:xfrm>
          <a:off x="2527300" y="638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4108</xdr:rowOff>
    </xdr:from>
    <xdr:to>
      <xdr:col>24</xdr:col>
      <xdr:colOff>63500</xdr:colOff>
      <xdr:row>33</xdr:row>
      <xdr:rowOff>54416</xdr:rowOff>
    </xdr:to>
    <xdr:cxnSp macro="">
      <xdr:nvCxnSpPr>
        <xdr:cNvPr id="63" name="直線コネクタ 62"/>
        <xdr:cNvCxnSpPr/>
      </xdr:nvCxnSpPr>
      <xdr:spPr>
        <a:xfrm flipV="1">
          <a:off x="3797300" y="5661958"/>
          <a:ext cx="8382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32225</xdr:rowOff>
    </xdr:from>
    <xdr:to>
      <xdr:col>19</xdr:col>
      <xdr:colOff>177800</xdr:colOff>
      <xdr:row>33</xdr:row>
      <xdr:rowOff>54416</xdr:rowOff>
    </xdr:to>
    <xdr:cxnSp macro="">
      <xdr:nvCxnSpPr>
        <xdr:cNvPr id="66" name="直線コネクタ 65"/>
        <xdr:cNvCxnSpPr/>
      </xdr:nvCxnSpPr>
      <xdr:spPr>
        <a:xfrm>
          <a:off x="2908300" y="5690075"/>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32225</xdr:rowOff>
    </xdr:from>
    <xdr:to>
      <xdr:col>15</xdr:col>
      <xdr:colOff>50800</xdr:colOff>
      <xdr:row>33</xdr:row>
      <xdr:rowOff>35948</xdr:rowOff>
    </xdr:to>
    <xdr:cxnSp macro="">
      <xdr:nvCxnSpPr>
        <xdr:cNvPr id="69" name="直線コネクタ 68"/>
        <xdr:cNvCxnSpPr/>
      </xdr:nvCxnSpPr>
      <xdr:spPr>
        <a:xfrm flipV="1">
          <a:off x="2019300" y="569007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18967</xdr:rowOff>
    </xdr:from>
    <xdr:to>
      <xdr:col>10</xdr:col>
      <xdr:colOff>114300</xdr:colOff>
      <xdr:row>33</xdr:row>
      <xdr:rowOff>35948</xdr:rowOff>
    </xdr:to>
    <xdr:cxnSp macro="">
      <xdr:nvCxnSpPr>
        <xdr:cNvPr id="72" name="直線コネクタ 71"/>
        <xdr:cNvCxnSpPr/>
      </xdr:nvCxnSpPr>
      <xdr:spPr>
        <a:xfrm>
          <a:off x="1130300" y="5676817"/>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124758</xdr:rowOff>
    </xdr:from>
    <xdr:to>
      <xdr:col>24</xdr:col>
      <xdr:colOff>114300</xdr:colOff>
      <xdr:row>33</xdr:row>
      <xdr:rowOff>54908</xdr:rowOff>
    </xdr:to>
    <xdr:sp macro="" textlink="">
      <xdr:nvSpPr>
        <xdr:cNvPr id="82" name="楕円 81"/>
        <xdr:cNvSpPr/>
      </xdr:nvSpPr>
      <xdr:spPr>
        <a:xfrm>
          <a:off x="4584700" y="56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147635</xdr:rowOff>
    </xdr:from>
    <xdr:ext cx="599010" cy="259045"/>
    <xdr:sp macro="" textlink="">
      <xdr:nvSpPr>
        <xdr:cNvPr id="83" name="人件費該当値テキスト"/>
        <xdr:cNvSpPr txBox="1"/>
      </xdr:nvSpPr>
      <xdr:spPr>
        <a:xfrm>
          <a:off x="4686300" y="546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3616</xdr:rowOff>
    </xdr:from>
    <xdr:to>
      <xdr:col>20</xdr:col>
      <xdr:colOff>38100</xdr:colOff>
      <xdr:row>33</xdr:row>
      <xdr:rowOff>105216</xdr:rowOff>
    </xdr:to>
    <xdr:sp macro="" textlink="">
      <xdr:nvSpPr>
        <xdr:cNvPr id="84" name="楕円 83"/>
        <xdr:cNvSpPr/>
      </xdr:nvSpPr>
      <xdr:spPr>
        <a:xfrm>
          <a:off x="3746500" y="56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121743</xdr:rowOff>
    </xdr:from>
    <xdr:ext cx="599010" cy="259045"/>
    <xdr:sp macro="" textlink="">
      <xdr:nvSpPr>
        <xdr:cNvPr id="85" name="テキスト ボックス 84"/>
        <xdr:cNvSpPr txBox="1"/>
      </xdr:nvSpPr>
      <xdr:spPr>
        <a:xfrm>
          <a:off x="3497795" y="543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152875</xdr:rowOff>
    </xdr:from>
    <xdr:to>
      <xdr:col>15</xdr:col>
      <xdr:colOff>101600</xdr:colOff>
      <xdr:row>33</xdr:row>
      <xdr:rowOff>83025</xdr:rowOff>
    </xdr:to>
    <xdr:sp macro="" textlink="">
      <xdr:nvSpPr>
        <xdr:cNvPr id="86" name="楕円 85"/>
        <xdr:cNvSpPr/>
      </xdr:nvSpPr>
      <xdr:spPr>
        <a:xfrm>
          <a:off x="2857500" y="56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99552</xdr:rowOff>
    </xdr:from>
    <xdr:ext cx="599010" cy="259045"/>
    <xdr:sp macro="" textlink="">
      <xdr:nvSpPr>
        <xdr:cNvPr id="87" name="テキスト ボックス 86"/>
        <xdr:cNvSpPr txBox="1"/>
      </xdr:nvSpPr>
      <xdr:spPr>
        <a:xfrm>
          <a:off x="2608795" y="541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156598</xdr:rowOff>
    </xdr:from>
    <xdr:to>
      <xdr:col>10</xdr:col>
      <xdr:colOff>165100</xdr:colOff>
      <xdr:row>33</xdr:row>
      <xdr:rowOff>86748</xdr:rowOff>
    </xdr:to>
    <xdr:sp macro="" textlink="">
      <xdr:nvSpPr>
        <xdr:cNvPr id="88" name="楕円 87"/>
        <xdr:cNvSpPr/>
      </xdr:nvSpPr>
      <xdr:spPr>
        <a:xfrm>
          <a:off x="1968500" y="56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103275</xdr:rowOff>
    </xdr:from>
    <xdr:ext cx="599010" cy="259045"/>
    <xdr:sp macro="" textlink="">
      <xdr:nvSpPr>
        <xdr:cNvPr id="89" name="テキスト ボックス 88"/>
        <xdr:cNvSpPr txBox="1"/>
      </xdr:nvSpPr>
      <xdr:spPr>
        <a:xfrm>
          <a:off x="1719795" y="541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139617</xdr:rowOff>
    </xdr:from>
    <xdr:to>
      <xdr:col>6</xdr:col>
      <xdr:colOff>38100</xdr:colOff>
      <xdr:row>33</xdr:row>
      <xdr:rowOff>69767</xdr:rowOff>
    </xdr:to>
    <xdr:sp macro="" textlink="">
      <xdr:nvSpPr>
        <xdr:cNvPr id="90" name="楕円 89"/>
        <xdr:cNvSpPr/>
      </xdr:nvSpPr>
      <xdr:spPr>
        <a:xfrm>
          <a:off x="1079500" y="56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86294</xdr:rowOff>
    </xdr:from>
    <xdr:ext cx="599010" cy="259045"/>
    <xdr:sp macro="" textlink="">
      <xdr:nvSpPr>
        <xdr:cNvPr id="91" name="テキスト ボックス 90"/>
        <xdr:cNvSpPr txBox="1"/>
      </xdr:nvSpPr>
      <xdr:spPr>
        <a:xfrm>
          <a:off x="830795" y="54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83301</xdr:rowOff>
    </xdr:from>
    <xdr:to>
      <xdr:col>24</xdr:col>
      <xdr:colOff>63500</xdr:colOff>
      <xdr:row>53</xdr:row>
      <xdr:rowOff>42</xdr:rowOff>
    </xdr:to>
    <xdr:cxnSp macro="">
      <xdr:nvCxnSpPr>
        <xdr:cNvPr id="123" name="直線コネクタ 122"/>
        <xdr:cNvCxnSpPr/>
      </xdr:nvCxnSpPr>
      <xdr:spPr>
        <a:xfrm flipV="1">
          <a:off x="3797300" y="8998701"/>
          <a:ext cx="838200" cy="8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42</xdr:rowOff>
    </xdr:from>
    <xdr:to>
      <xdr:col>19</xdr:col>
      <xdr:colOff>177800</xdr:colOff>
      <xdr:row>53</xdr:row>
      <xdr:rowOff>51542</xdr:rowOff>
    </xdr:to>
    <xdr:cxnSp macro="">
      <xdr:nvCxnSpPr>
        <xdr:cNvPr id="126" name="直線コネクタ 125"/>
        <xdr:cNvCxnSpPr/>
      </xdr:nvCxnSpPr>
      <xdr:spPr>
        <a:xfrm flipV="1">
          <a:off x="2908300" y="9086892"/>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51542</xdr:rowOff>
    </xdr:from>
    <xdr:to>
      <xdr:col>15</xdr:col>
      <xdr:colOff>50800</xdr:colOff>
      <xdr:row>53</xdr:row>
      <xdr:rowOff>117363</xdr:rowOff>
    </xdr:to>
    <xdr:cxnSp macro="">
      <xdr:nvCxnSpPr>
        <xdr:cNvPr id="129" name="直線コネクタ 128"/>
        <xdr:cNvCxnSpPr/>
      </xdr:nvCxnSpPr>
      <xdr:spPr>
        <a:xfrm flipV="1">
          <a:off x="2019300" y="9138392"/>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117363</xdr:rowOff>
    </xdr:from>
    <xdr:to>
      <xdr:col>10</xdr:col>
      <xdr:colOff>114300</xdr:colOff>
      <xdr:row>54</xdr:row>
      <xdr:rowOff>66173</xdr:rowOff>
    </xdr:to>
    <xdr:cxnSp macro="">
      <xdr:nvCxnSpPr>
        <xdr:cNvPr id="132" name="直線コネクタ 131"/>
        <xdr:cNvCxnSpPr/>
      </xdr:nvCxnSpPr>
      <xdr:spPr>
        <a:xfrm flipV="1">
          <a:off x="1130300" y="9204213"/>
          <a:ext cx="889000" cy="1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32501</xdr:rowOff>
    </xdr:from>
    <xdr:to>
      <xdr:col>24</xdr:col>
      <xdr:colOff>114300</xdr:colOff>
      <xdr:row>52</xdr:row>
      <xdr:rowOff>134101</xdr:rowOff>
    </xdr:to>
    <xdr:sp macro="" textlink="">
      <xdr:nvSpPr>
        <xdr:cNvPr id="142" name="楕円 141"/>
        <xdr:cNvSpPr/>
      </xdr:nvSpPr>
      <xdr:spPr>
        <a:xfrm>
          <a:off x="4584700" y="89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55378</xdr:rowOff>
    </xdr:from>
    <xdr:ext cx="534377" cy="259045"/>
    <xdr:sp macro="" textlink="">
      <xdr:nvSpPr>
        <xdr:cNvPr id="143" name="物件費該当値テキスト"/>
        <xdr:cNvSpPr txBox="1"/>
      </xdr:nvSpPr>
      <xdr:spPr>
        <a:xfrm>
          <a:off x="4686300" y="879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120692</xdr:rowOff>
    </xdr:from>
    <xdr:to>
      <xdr:col>20</xdr:col>
      <xdr:colOff>38100</xdr:colOff>
      <xdr:row>53</xdr:row>
      <xdr:rowOff>50842</xdr:rowOff>
    </xdr:to>
    <xdr:sp macro="" textlink="">
      <xdr:nvSpPr>
        <xdr:cNvPr id="144" name="楕円 143"/>
        <xdr:cNvSpPr/>
      </xdr:nvSpPr>
      <xdr:spPr>
        <a:xfrm>
          <a:off x="3746500" y="9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67369</xdr:rowOff>
    </xdr:from>
    <xdr:ext cx="534377" cy="259045"/>
    <xdr:sp macro="" textlink="">
      <xdr:nvSpPr>
        <xdr:cNvPr id="145" name="テキスト ボックス 144"/>
        <xdr:cNvSpPr txBox="1"/>
      </xdr:nvSpPr>
      <xdr:spPr>
        <a:xfrm>
          <a:off x="3530111" y="88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742</xdr:rowOff>
    </xdr:from>
    <xdr:to>
      <xdr:col>15</xdr:col>
      <xdr:colOff>101600</xdr:colOff>
      <xdr:row>53</xdr:row>
      <xdr:rowOff>102342</xdr:rowOff>
    </xdr:to>
    <xdr:sp macro="" textlink="">
      <xdr:nvSpPr>
        <xdr:cNvPr id="146" name="楕円 145"/>
        <xdr:cNvSpPr/>
      </xdr:nvSpPr>
      <xdr:spPr>
        <a:xfrm>
          <a:off x="2857500" y="9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118869</xdr:rowOff>
    </xdr:from>
    <xdr:ext cx="534377" cy="259045"/>
    <xdr:sp macro="" textlink="">
      <xdr:nvSpPr>
        <xdr:cNvPr id="147" name="テキスト ボックス 146"/>
        <xdr:cNvSpPr txBox="1"/>
      </xdr:nvSpPr>
      <xdr:spPr>
        <a:xfrm>
          <a:off x="2641111" y="88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66563</xdr:rowOff>
    </xdr:from>
    <xdr:to>
      <xdr:col>10</xdr:col>
      <xdr:colOff>165100</xdr:colOff>
      <xdr:row>53</xdr:row>
      <xdr:rowOff>168163</xdr:rowOff>
    </xdr:to>
    <xdr:sp macro="" textlink="">
      <xdr:nvSpPr>
        <xdr:cNvPr id="148" name="楕円 147"/>
        <xdr:cNvSpPr/>
      </xdr:nvSpPr>
      <xdr:spPr>
        <a:xfrm>
          <a:off x="1968500" y="91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13240</xdr:rowOff>
    </xdr:from>
    <xdr:ext cx="534377" cy="259045"/>
    <xdr:sp macro="" textlink="">
      <xdr:nvSpPr>
        <xdr:cNvPr id="149" name="テキスト ボックス 148"/>
        <xdr:cNvSpPr txBox="1"/>
      </xdr:nvSpPr>
      <xdr:spPr>
        <a:xfrm>
          <a:off x="1752111" y="89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15373</xdr:rowOff>
    </xdr:from>
    <xdr:to>
      <xdr:col>6</xdr:col>
      <xdr:colOff>38100</xdr:colOff>
      <xdr:row>54</xdr:row>
      <xdr:rowOff>116973</xdr:rowOff>
    </xdr:to>
    <xdr:sp macro="" textlink="">
      <xdr:nvSpPr>
        <xdr:cNvPr id="150" name="楕円 149"/>
        <xdr:cNvSpPr/>
      </xdr:nvSpPr>
      <xdr:spPr>
        <a:xfrm>
          <a:off x="1079500" y="9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133500</xdr:rowOff>
    </xdr:from>
    <xdr:ext cx="534377" cy="259045"/>
    <xdr:sp macro="" textlink="">
      <xdr:nvSpPr>
        <xdr:cNvPr id="151" name="テキスト ボックス 150"/>
        <xdr:cNvSpPr txBox="1"/>
      </xdr:nvSpPr>
      <xdr:spPr>
        <a:xfrm>
          <a:off x="863111" y="9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55804</xdr:rowOff>
    </xdr:from>
    <xdr:to>
      <xdr:col>24</xdr:col>
      <xdr:colOff>63500</xdr:colOff>
      <xdr:row>77</xdr:row>
      <xdr:rowOff>108404</xdr:rowOff>
    </xdr:to>
    <xdr:cxnSp macro="">
      <xdr:nvCxnSpPr>
        <xdr:cNvPr id="178" name="直線コネクタ 177"/>
        <xdr:cNvCxnSpPr/>
      </xdr:nvCxnSpPr>
      <xdr:spPr>
        <a:xfrm flipV="1">
          <a:off x="3797300" y="13257454"/>
          <a:ext cx="8382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108404</xdr:rowOff>
    </xdr:from>
    <xdr:to>
      <xdr:col>19</xdr:col>
      <xdr:colOff>177800</xdr:colOff>
      <xdr:row>77</xdr:row>
      <xdr:rowOff>119607</xdr:rowOff>
    </xdr:to>
    <xdr:cxnSp macro="">
      <xdr:nvCxnSpPr>
        <xdr:cNvPr id="181" name="直線コネクタ 180"/>
        <xdr:cNvCxnSpPr/>
      </xdr:nvCxnSpPr>
      <xdr:spPr>
        <a:xfrm flipV="1">
          <a:off x="2908300" y="1331005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119194</xdr:rowOff>
    </xdr:from>
    <xdr:to>
      <xdr:col>15</xdr:col>
      <xdr:colOff>50800</xdr:colOff>
      <xdr:row>77</xdr:row>
      <xdr:rowOff>119607</xdr:rowOff>
    </xdr:to>
    <xdr:cxnSp macro="">
      <xdr:nvCxnSpPr>
        <xdr:cNvPr id="184" name="直線コネクタ 183"/>
        <xdr:cNvCxnSpPr/>
      </xdr:nvCxnSpPr>
      <xdr:spPr>
        <a:xfrm>
          <a:off x="2019300" y="13320844"/>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111880</xdr:rowOff>
    </xdr:from>
    <xdr:to>
      <xdr:col>10</xdr:col>
      <xdr:colOff>114300</xdr:colOff>
      <xdr:row>77</xdr:row>
      <xdr:rowOff>119194</xdr:rowOff>
    </xdr:to>
    <xdr:cxnSp macro="">
      <xdr:nvCxnSpPr>
        <xdr:cNvPr id="187" name="直線コネクタ 186"/>
        <xdr:cNvCxnSpPr/>
      </xdr:nvCxnSpPr>
      <xdr:spPr>
        <a:xfrm>
          <a:off x="1130300" y="13313530"/>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5004</xdr:rowOff>
    </xdr:from>
    <xdr:to>
      <xdr:col>24</xdr:col>
      <xdr:colOff>114300</xdr:colOff>
      <xdr:row>77</xdr:row>
      <xdr:rowOff>106604</xdr:rowOff>
    </xdr:to>
    <xdr:sp macro="" textlink="">
      <xdr:nvSpPr>
        <xdr:cNvPr id="197" name="楕円 196"/>
        <xdr:cNvSpPr/>
      </xdr:nvSpPr>
      <xdr:spPr>
        <a:xfrm>
          <a:off x="45847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27881</xdr:rowOff>
    </xdr:from>
    <xdr:ext cx="534377" cy="259045"/>
    <xdr:sp macro="" textlink="">
      <xdr:nvSpPr>
        <xdr:cNvPr id="198" name="維持補修費該当値テキスト"/>
        <xdr:cNvSpPr txBox="1"/>
      </xdr:nvSpPr>
      <xdr:spPr>
        <a:xfrm>
          <a:off x="4686300" y="130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57604</xdr:rowOff>
    </xdr:from>
    <xdr:to>
      <xdr:col>20</xdr:col>
      <xdr:colOff>38100</xdr:colOff>
      <xdr:row>77</xdr:row>
      <xdr:rowOff>159204</xdr:rowOff>
    </xdr:to>
    <xdr:sp macro="" textlink="">
      <xdr:nvSpPr>
        <xdr:cNvPr id="199" name="楕円 198"/>
        <xdr:cNvSpPr/>
      </xdr:nvSpPr>
      <xdr:spPr>
        <a:xfrm>
          <a:off x="3746500" y="132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4281</xdr:rowOff>
    </xdr:from>
    <xdr:ext cx="469744" cy="259045"/>
    <xdr:sp macro="" textlink="">
      <xdr:nvSpPr>
        <xdr:cNvPr id="200" name="テキスト ボックス 199"/>
        <xdr:cNvSpPr txBox="1"/>
      </xdr:nvSpPr>
      <xdr:spPr>
        <a:xfrm>
          <a:off x="3562428" y="130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68807</xdr:rowOff>
    </xdr:from>
    <xdr:to>
      <xdr:col>15</xdr:col>
      <xdr:colOff>101600</xdr:colOff>
      <xdr:row>77</xdr:row>
      <xdr:rowOff>170407</xdr:rowOff>
    </xdr:to>
    <xdr:sp macro="" textlink="">
      <xdr:nvSpPr>
        <xdr:cNvPr id="201" name="楕円 200"/>
        <xdr:cNvSpPr/>
      </xdr:nvSpPr>
      <xdr:spPr>
        <a:xfrm>
          <a:off x="2857500" y="132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15484</xdr:rowOff>
    </xdr:from>
    <xdr:ext cx="469744" cy="259045"/>
    <xdr:sp macro="" textlink="">
      <xdr:nvSpPr>
        <xdr:cNvPr id="202" name="テキスト ボックス 201"/>
        <xdr:cNvSpPr txBox="1"/>
      </xdr:nvSpPr>
      <xdr:spPr>
        <a:xfrm>
          <a:off x="2673428" y="130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68394</xdr:rowOff>
    </xdr:from>
    <xdr:to>
      <xdr:col>10</xdr:col>
      <xdr:colOff>165100</xdr:colOff>
      <xdr:row>77</xdr:row>
      <xdr:rowOff>169994</xdr:rowOff>
    </xdr:to>
    <xdr:sp macro="" textlink="">
      <xdr:nvSpPr>
        <xdr:cNvPr id="203" name="楕円 202"/>
        <xdr:cNvSpPr/>
      </xdr:nvSpPr>
      <xdr:spPr>
        <a:xfrm>
          <a:off x="1968500" y="132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15071</xdr:rowOff>
    </xdr:from>
    <xdr:ext cx="469744" cy="259045"/>
    <xdr:sp macro="" textlink="">
      <xdr:nvSpPr>
        <xdr:cNvPr id="204" name="テキスト ボックス 203"/>
        <xdr:cNvSpPr txBox="1"/>
      </xdr:nvSpPr>
      <xdr:spPr>
        <a:xfrm>
          <a:off x="1784428" y="1304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61080</xdr:rowOff>
    </xdr:from>
    <xdr:to>
      <xdr:col>6</xdr:col>
      <xdr:colOff>38100</xdr:colOff>
      <xdr:row>77</xdr:row>
      <xdr:rowOff>162680</xdr:rowOff>
    </xdr:to>
    <xdr:sp macro="" textlink="">
      <xdr:nvSpPr>
        <xdr:cNvPr id="205" name="楕円 204"/>
        <xdr:cNvSpPr/>
      </xdr:nvSpPr>
      <xdr:spPr>
        <a:xfrm>
          <a:off x="1079500" y="132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7757</xdr:rowOff>
    </xdr:from>
    <xdr:ext cx="469744" cy="259045"/>
    <xdr:sp macro="" textlink="">
      <xdr:nvSpPr>
        <xdr:cNvPr id="206" name="テキスト ボックス 205"/>
        <xdr:cNvSpPr txBox="1"/>
      </xdr:nvSpPr>
      <xdr:spPr>
        <a:xfrm>
          <a:off x="895428" y="1303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21565</xdr:rowOff>
    </xdr:from>
    <xdr:to>
      <xdr:col>24</xdr:col>
      <xdr:colOff>63500</xdr:colOff>
      <xdr:row>98</xdr:row>
      <xdr:rowOff>33274</xdr:rowOff>
    </xdr:to>
    <xdr:cxnSp macro="">
      <xdr:nvCxnSpPr>
        <xdr:cNvPr id="236" name="直線コネクタ 235"/>
        <xdr:cNvCxnSpPr/>
      </xdr:nvCxnSpPr>
      <xdr:spPr>
        <a:xfrm>
          <a:off x="3797300" y="16823665"/>
          <a:ext cx="8382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21565</xdr:rowOff>
    </xdr:from>
    <xdr:to>
      <xdr:col>19</xdr:col>
      <xdr:colOff>177800</xdr:colOff>
      <xdr:row>98</xdr:row>
      <xdr:rowOff>112280</xdr:rowOff>
    </xdr:to>
    <xdr:cxnSp macro="">
      <xdr:nvCxnSpPr>
        <xdr:cNvPr id="239" name="直線コネクタ 238"/>
        <xdr:cNvCxnSpPr/>
      </xdr:nvCxnSpPr>
      <xdr:spPr>
        <a:xfrm flipV="1">
          <a:off x="2908300" y="16823665"/>
          <a:ext cx="889000" cy="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112280</xdr:rowOff>
    </xdr:from>
    <xdr:to>
      <xdr:col>15</xdr:col>
      <xdr:colOff>50800</xdr:colOff>
      <xdr:row>98</xdr:row>
      <xdr:rowOff>126315</xdr:rowOff>
    </xdr:to>
    <xdr:cxnSp macro="">
      <xdr:nvCxnSpPr>
        <xdr:cNvPr id="242" name="直線コネクタ 241"/>
        <xdr:cNvCxnSpPr/>
      </xdr:nvCxnSpPr>
      <xdr:spPr>
        <a:xfrm flipV="1">
          <a:off x="2019300" y="16914380"/>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126315</xdr:rowOff>
    </xdr:from>
    <xdr:to>
      <xdr:col>10</xdr:col>
      <xdr:colOff>114300</xdr:colOff>
      <xdr:row>99</xdr:row>
      <xdr:rowOff>14160</xdr:rowOff>
    </xdr:to>
    <xdr:cxnSp macro="">
      <xdr:nvCxnSpPr>
        <xdr:cNvPr id="245" name="直線コネクタ 244"/>
        <xdr:cNvCxnSpPr/>
      </xdr:nvCxnSpPr>
      <xdr:spPr>
        <a:xfrm flipV="1">
          <a:off x="1130300" y="16928415"/>
          <a:ext cx="889000" cy="5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153924</xdr:rowOff>
    </xdr:from>
    <xdr:to>
      <xdr:col>24</xdr:col>
      <xdr:colOff>114300</xdr:colOff>
      <xdr:row>98</xdr:row>
      <xdr:rowOff>84074</xdr:rowOff>
    </xdr:to>
    <xdr:sp macro="" textlink="">
      <xdr:nvSpPr>
        <xdr:cNvPr id="255" name="楕円 254"/>
        <xdr:cNvSpPr/>
      </xdr:nvSpPr>
      <xdr:spPr>
        <a:xfrm>
          <a:off x="4584700" y="167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132351</xdr:rowOff>
    </xdr:from>
    <xdr:ext cx="534377" cy="259045"/>
    <xdr:sp macro="" textlink="">
      <xdr:nvSpPr>
        <xdr:cNvPr id="256" name="扶助費該当値テキスト"/>
        <xdr:cNvSpPr txBox="1"/>
      </xdr:nvSpPr>
      <xdr:spPr>
        <a:xfrm>
          <a:off x="4686300" y="167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142215</xdr:rowOff>
    </xdr:from>
    <xdr:to>
      <xdr:col>20</xdr:col>
      <xdr:colOff>38100</xdr:colOff>
      <xdr:row>98</xdr:row>
      <xdr:rowOff>72365</xdr:rowOff>
    </xdr:to>
    <xdr:sp macro="" textlink="">
      <xdr:nvSpPr>
        <xdr:cNvPr id="257" name="楕円 256"/>
        <xdr:cNvSpPr/>
      </xdr:nvSpPr>
      <xdr:spPr>
        <a:xfrm>
          <a:off x="37465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63492</xdr:rowOff>
    </xdr:from>
    <xdr:ext cx="534377" cy="259045"/>
    <xdr:sp macro="" textlink="">
      <xdr:nvSpPr>
        <xdr:cNvPr id="258" name="テキスト ボックス 257"/>
        <xdr:cNvSpPr txBox="1"/>
      </xdr:nvSpPr>
      <xdr:spPr>
        <a:xfrm>
          <a:off x="3530111" y="168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61480</xdr:rowOff>
    </xdr:from>
    <xdr:to>
      <xdr:col>15</xdr:col>
      <xdr:colOff>101600</xdr:colOff>
      <xdr:row>98</xdr:row>
      <xdr:rowOff>163080</xdr:rowOff>
    </xdr:to>
    <xdr:sp macro="" textlink="">
      <xdr:nvSpPr>
        <xdr:cNvPr id="259" name="楕円 258"/>
        <xdr:cNvSpPr/>
      </xdr:nvSpPr>
      <xdr:spPr>
        <a:xfrm>
          <a:off x="2857500" y="16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154207</xdr:rowOff>
    </xdr:from>
    <xdr:ext cx="534377" cy="259045"/>
    <xdr:sp macro="" textlink="">
      <xdr:nvSpPr>
        <xdr:cNvPr id="260" name="テキスト ボックス 259"/>
        <xdr:cNvSpPr txBox="1"/>
      </xdr:nvSpPr>
      <xdr:spPr>
        <a:xfrm>
          <a:off x="2641111" y="169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75515</xdr:rowOff>
    </xdr:from>
    <xdr:to>
      <xdr:col>10</xdr:col>
      <xdr:colOff>165100</xdr:colOff>
      <xdr:row>99</xdr:row>
      <xdr:rowOff>5665</xdr:rowOff>
    </xdr:to>
    <xdr:sp macro="" textlink="">
      <xdr:nvSpPr>
        <xdr:cNvPr id="261" name="楕円 260"/>
        <xdr:cNvSpPr/>
      </xdr:nvSpPr>
      <xdr:spPr>
        <a:xfrm>
          <a:off x="1968500" y="168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168242</xdr:rowOff>
    </xdr:from>
    <xdr:ext cx="534377" cy="259045"/>
    <xdr:sp macro="" textlink="">
      <xdr:nvSpPr>
        <xdr:cNvPr id="262" name="テキスト ボックス 261"/>
        <xdr:cNvSpPr txBox="1"/>
      </xdr:nvSpPr>
      <xdr:spPr>
        <a:xfrm>
          <a:off x="1752111" y="169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134810</xdr:rowOff>
    </xdr:from>
    <xdr:to>
      <xdr:col>6</xdr:col>
      <xdr:colOff>38100</xdr:colOff>
      <xdr:row>99</xdr:row>
      <xdr:rowOff>64960</xdr:rowOff>
    </xdr:to>
    <xdr:sp macro="" textlink="">
      <xdr:nvSpPr>
        <xdr:cNvPr id="263" name="楕円 262"/>
        <xdr:cNvSpPr/>
      </xdr:nvSpPr>
      <xdr:spPr>
        <a:xfrm>
          <a:off x="1079500" y="169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56087</xdr:rowOff>
    </xdr:from>
    <xdr:ext cx="534377" cy="259045"/>
    <xdr:sp macro="" textlink="">
      <xdr:nvSpPr>
        <xdr:cNvPr id="264" name="テキスト ボックス 263"/>
        <xdr:cNvSpPr txBox="1"/>
      </xdr:nvSpPr>
      <xdr:spPr>
        <a:xfrm>
          <a:off x="863111" y="170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161482</xdr:rowOff>
    </xdr:from>
    <xdr:to>
      <xdr:col>55</xdr:col>
      <xdr:colOff>0</xdr:colOff>
      <xdr:row>36</xdr:row>
      <xdr:rowOff>61960</xdr:rowOff>
    </xdr:to>
    <xdr:cxnSp macro="">
      <xdr:nvCxnSpPr>
        <xdr:cNvPr id="296" name="直線コネクタ 295"/>
        <xdr:cNvCxnSpPr/>
      </xdr:nvCxnSpPr>
      <xdr:spPr>
        <a:xfrm flipV="1">
          <a:off x="9639300" y="6162232"/>
          <a:ext cx="838200" cy="7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13545</xdr:rowOff>
    </xdr:from>
    <xdr:to>
      <xdr:col>50</xdr:col>
      <xdr:colOff>114300</xdr:colOff>
      <xdr:row>36</xdr:row>
      <xdr:rowOff>61960</xdr:rowOff>
    </xdr:to>
    <xdr:cxnSp macro="">
      <xdr:nvCxnSpPr>
        <xdr:cNvPr id="299" name="直線コネクタ 298"/>
        <xdr:cNvCxnSpPr/>
      </xdr:nvCxnSpPr>
      <xdr:spPr>
        <a:xfrm>
          <a:off x="8750300" y="6185745"/>
          <a:ext cx="8890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13545</xdr:rowOff>
    </xdr:from>
    <xdr:to>
      <xdr:col>45</xdr:col>
      <xdr:colOff>177800</xdr:colOff>
      <xdr:row>37</xdr:row>
      <xdr:rowOff>9659</xdr:rowOff>
    </xdr:to>
    <xdr:cxnSp macro="">
      <xdr:nvCxnSpPr>
        <xdr:cNvPr id="302" name="直線コネクタ 301"/>
        <xdr:cNvCxnSpPr/>
      </xdr:nvCxnSpPr>
      <xdr:spPr>
        <a:xfrm flipV="1">
          <a:off x="7861300" y="6185745"/>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9659</xdr:rowOff>
    </xdr:from>
    <xdr:to>
      <xdr:col>41</xdr:col>
      <xdr:colOff>50800</xdr:colOff>
      <xdr:row>37</xdr:row>
      <xdr:rowOff>77390</xdr:rowOff>
    </xdr:to>
    <xdr:cxnSp macro="">
      <xdr:nvCxnSpPr>
        <xdr:cNvPr id="305" name="直線コネクタ 304"/>
        <xdr:cNvCxnSpPr/>
      </xdr:nvCxnSpPr>
      <xdr:spPr>
        <a:xfrm flipV="1">
          <a:off x="6972300" y="6353309"/>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110682</xdr:rowOff>
    </xdr:from>
    <xdr:to>
      <xdr:col>55</xdr:col>
      <xdr:colOff>50800</xdr:colOff>
      <xdr:row>36</xdr:row>
      <xdr:rowOff>40832</xdr:rowOff>
    </xdr:to>
    <xdr:sp macro="" textlink="">
      <xdr:nvSpPr>
        <xdr:cNvPr id="315" name="楕円 314"/>
        <xdr:cNvSpPr/>
      </xdr:nvSpPr>
      <xdr:spPr>
        <a:xfrm>
          <a:off x="10426700" y="61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133559</xdr:rowOff>
    </xdr:from>
    <xdr:ext cx="534377" cy="259045"/>
    <xdr:sp macro="" textlink="">
      <xdr:nvSpPr>
        <xdr:cNvPr id="316" name="補助費等該当値テキスト"/>
        <xdr:cNvSpPr txBox="1"/>
      </xdr:nvSpPr>
      <xdr:spPr>
        <a:xfrm>
          <a:off x="10528300" y="5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11160</xdr:rowOff>
    </xdr:from>
    <xdr:to>
      <xdr:col>50</xdr:col>
      <xdr:colOff>165100</xdr:colOff>
      <xdr:row>36</xdr:row>
      <xdr:rowOff>112760</xdr:rowOff>
    </xdr:to>
    <xdr:sp macro="" textlink="">
      <xdr:nvSpPr>
        <xdr:cNvPr id="317" name="楕円 316"/>
        <xdr:cNvSpPr/>
      </xdr:nvSpPr>
      <xdr:spPr>
        <a:xfrm>
          <a:off x="9588500" y="6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129287</xdr:rowOff>
    </xdr:from>
    <xdr:ext cx="534377" cy="259045"/>
    <xdr:sp macro="" textlink="">
      <xdr:nvSpPr>
        <xdr:cNvPr id="318" name="テキスト ボックス 317"/>
        <xdr:cNvSpPr txBox="1"/>
      </xdr:nvSpPr>
      <xdr:spPr>
        <a:xfrm>
          <a:off x="9372111" y="59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134195</xdr:rowOff>
    </xdr:from>
    <xdr:to>
      <xdr:col>46</xdr:col>
      <xdr:colOff>38100</xdr:colOff>
      <xdr:row>36</xdr:row>
      <xdr:rowOff>64345</xdr:rowOff>
    </xdr:to>
    <xdr:sp macro="" textlink="">
      <xdr:nvSpPr>
        <xdr:cNvPr id="319" name="楕円 318"/>
        <xdr:cNvSpPr/>
      </xdr:nvSpPr>
      <xdr:spPr>
        <a:xfrm>
          <a:off x="8699500" y="61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80872</xdr:rowOff>
    </xdr:from>
    <xdr:ext cx="534377" cy="259045"/>
    <xdr:sp macro="" textlink="">
      <xdr:nvSpPr>
        <xdr:cNvPr id="320" name="テキスト ボックス 319"/>
        <xdr:cNvSpPr txBox="1"/>
      </xdr:nvSpPr>
      <xdr:spPr>
        <a:xfrm>
          <a:off x="8483111" y="59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130309</xdr:rowOff>
    </xdr:from>
    <xdr:to>
      <xdr:col>41</xdr:col>
      <xdr:colOff>101600</xdr:colOff>
      <xdr:row>37</xdr:row>
      <xdr:rowOff>60459</xdr:rowOff>
    </xdr:to>
    <xdr:sp macro="" textlink="">
      <xdr:nvSpPr>
        <xdr:cNvPr id="321" name="楕円 320"/>
        <xdr:cNvSpPr/>
      </xdr:nvSpPr>
      <xdr:spPr>
        <a:xfrm>
          <a:off x="7810500" y="6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76986</xdr:rowOff>
    </xdr:from>
    <xdr:ext cx="534377" cy="259045"/>
    <xdr:sp macro="" textlink="">
      <xdr:nvSpPr>
        <xdr:cNvPr id="322" name="テキスト ボックス 321"/>
        <xdr:cNvSpPr txBox="1"/>
      </xdr:nvSpPr>
      <xdr:spPr>
        <a:xfrm>
          <a:off x="7594111" y="60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26590</xdr:rowOff>
    </xdr:from>
    <xdr:to>
      <xdr:col>36</xdr:col>
      <xdr:colOff>165100</xdr:colOff>
      <xdr:row>37</xdr:row>
      <xdr:rowOff>128190</xdr:rowOff>
    </xdr:to>
    <xdr:sp macro="" textlink="">
      <xdr:nvSpPr>
        <xdr:cNvPr id="323" name="楕円 322"/>
        <xdr:cNvSpPr/>
      </xdr:nvSpPr>
      <xdr:spPr>
        <a:xfrm>
          <a:off x="6921500" y="63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119317</xdr:rowOff>
    </xdr:from>
    <xdr:ext cx="534377" cy="259045"/>
    <xdr:sp macro="" textlink="">
      <xdr:nvSpPr>
        <xdr:cNvPr id="324" name="テキスト ボックス 323"/>
        <xdr:cNvSpPr txBox="1"/>
      </xdr:nvSpPr>
      <xdr:spPr>
        <a:xfrm>
          <a:off x="6705111" y="64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38605</xdr:rowOff>
    </xdr:from>
    <xdr:to>
      <xdr:col>55</xdr:col>
      <xdr:colOff>0</xdr:colOff>
      <xdr:row>52</xdr:row>
      <xdr:rowOff>93947</xdr:rowOff>
    </xdr:to>
    <xdr:cxnSp macro="">
      <xdr:nvCxnSpPr>
        <xdr:cNvPr id="355" name="直線コネクタ 354"/>
        <xdr:cNvCxnSpPr/>
      </xdr:nvCxnSpPr>
      <xdr:spPr>
        <a:xfrm>
          <a:off x="9639300" y="8954005"/>
          <a:ext cx="838200" cy="5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120661</xdr:rowOff>
    </xdr:from>
    <xdr:to>
      <xdr:col>50</xdr:col>
      <xdr:colOff>114300</xdr:colOff>
      <xdr:row>52</xdr:row>
      <xdr:rowOff>38605</xdr:rowOff>
    </xdr:to>
    <xdr:cxnSp macro="">
      <xdr:nvCxnSpPr>
        <xdr:cNvPr id="358" name="直線コネクタ 357"/>
        <xdr:cNvCxnSpPr/>
      </xdr:nvCxnSpPr>
      <xdr:spPr>
        <a:xfrm>
          <a:off x="8750300" y="8693161"/>
          <a:ext cx="889000" cy="2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120661</xdr:rowOff>
    </xdr:from>
    <xdr:to>
      <xdr:col>45</xdr:col>
      <xdr:colOff>177800</xdr:colOff>
      <xdr:row>52</xdr:row>
      <xdr:rowOff>45909</xdr:rowOff>
    </xdr:to>
    <xdr:cxnSp macro="">
      <xdr:nvCxnSpPr>
        <xdr:cNvPr id="361" name="直線コネクタ 360"/>
        <xdr:cNvCxnSpPr/>
      </xdr:nvCxnSpPr>
      <xdr:spPr>
        <a:xfrm flipV="1">
          <a:off x="7861300" y="8693161"/>
          <a:ext cx="8890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136881</xdr:rowOff>
    </xdr:from>
    <xdr:to>
      <xdr:col>41</xdr:col>
      <xdr:colOff>50800</xdr:colOff>
      <xdr:row>52</xdr:row>
      <xdr:rowOff>45909</xdr:rowOff>
    </xdr:to>
    <xdr:cxnSp macro="">
      <xdr:nvCxnSpPr>
        <xdr:cNvPr id="364" name="直線コネクタ 363"/>
        <xdr:cNvCxnSpPr/>
      </xdr:nvCxnSpPr>
      <xdr:spPr>
        <a:xfrm>
          <a:off x="6972300" y="8880831"/>
          <a:ext cx="889000" cy="8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43147</xdr:rowOff>
    </xdr:from>
    <xdr:to>
      <xdr:col>55</xdr:col>
      <xdr:colOff>50800</xdr:colOff>
      <xdr:row>52</xdr:row>
      <xdr:rowOff>144747</xdr:rowOff>
    </xdr:to>
    <xdr:sp macro="" textlink="">
      <xdr:nvSpPr>
        <xdr:cNvPr id="374" name="楕円 373"/>
        <xdr:cNvSpPr/>
      </xdr:nvSpPr>
      <xdr:spPr>
        <a:xfrm>
          <a:off x="10426700" y="89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66024</xdr:rowOff>
    </xdr:from>
    <xdr:ext cx="599010" cy="259045"/>
    <xdr:sp macro="" textlink="">
      <xdr:nvSpPr>
        <xdr:cNvPr id="375" name="普通建設事業費該当値テキスト"/>
        <xdr:cNvSpPr txBox="1"/>
      </xdr:nvSpPr>
      <xdr:spPr>
        <a:xfrm>
          <a:off x="10528300" y="880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159255</xdr:rowOff>
    </xdr:from>
    <xdr:to>
      <xdr:col>50</xdr:col>
      <xdr:colOff>165100</xdr:colOff>
      <xdr:row>52</xdr:row>
      <xdr:rowOff>89405</xdr:rowOff>
    </xdr:to>
    <xdr:sp macro="" textlink="">
      <xdr:nvSpPr>
        <xdr:cNvPr id="376" name="楕円 375"/>
        <xdr:cNvSpPr/>
      </xdr:nvSpPr>
      <xdr:spPr>
        <a:xfrm>
          <a:off x="9588500" y="8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105932</xdr:rowOff>
    </xdr:from>
    <xdr:ext cx="599010" cy="259045"/>
    <xdr:sp macro="" textlink="">
      <xdr:nvSpPr>
        <xdr:cNvPr id="377" name="テキスト ボックス 376"/>
        <xdr:cNvSpPr txBox="1"/>
      </xdr:nvSpPr>
      <xdr:spPr>
        <a:xfrm>
          <a:off x="9339795" y="867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69861</xdr:rowOff>
    </xdr:from>
    <xdr:to>
      <xdr:col>46</xdr:col>
      <xdr:colOff>38100</xdr:colOff>
      <xdr:row>51</xdr:row>
      <xdr:rowOff>11</xdr:rowOff>
    </xdr:to>
    <xdr:sp macro="" textlink="">
      <xdr:nvSpPr>
        <xdr:cNvPr id="378" name="楕円 377"/>
        <xdr:cNvSpPr/>
      </xdr:nvSpPr>
      <xdr:spPr>
        <a:xfrm>
          <a:off x="8699500" y="86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16538</xdr:rowOff>
    </xdr:from>
    <xdr:ext cx="599010" cy="259045"/>
    <xdr:sp macro="" textlink="">
      <xdr:nvSpPr>
        <xdr:cNvPr id="379" name="テキスト ボックス 378"/>
        <xdr:cNvSpPr txBox="1"/>
      </xdr:nvSpPr>
      <xdr:spPr>
        <a:xfrm>
          <a:off x="8450795" y="841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166559</xdr:rowOff>
    </xdr:from>
    <xdr:to>
      <xdr:col>41</xdr:col>
      <xdr:colOff>101600</xdr:colOff>
      <xdr:row>52</xdr:row>
      <xdr:rowOff>96709</xdr:rowOff>
    </xdr:to>
    <xdr:sp macro="" textlink="">
      <xdr:nvSpPr>
        <xdr:cNvPr id="380" name="楕円 379"/>
        <xdr:cNvSpPr/>
      </xdr:nvSpPr>
      <xdr:spPr>
        <a:xfrm>
          <a:off x="7810500" y="89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113236</xdr:rowOff>
    </xdr:from>
    <xdr:ext cx="599010" cy="259045"/>
    <xdr:sp macro="" textlink="">
      <xdr:nvSpPr>
        <xdr:cNvPr id="381" name="テキスト ボックス 380"/>
        <xdr:cNvSpPr txBox="1"/>
      </xdr:nvSpPr>
      <xdr:spPr>
        <a:xfrm>
          <a:off x="7561795" y="868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86081</xdr:rowOff>
    </xdr:from>
    <xdr:to>
      <xdr:col>36</xdr:col>
      <xdr:colOff>165100</xdr:colOff>
      <xdr:row>52</xdr:row>
      <xdr:rowOff>16231</xdr:rowOff>
    </xdr:to>
    <xdr:sp macro="" textlink="">
      <xdr:nvSpPr>
        <xdr:cNvPr id="382" name="楕円 381"/>
        <xdr:cNvSpPr/>
      </xdr:nvSpPr>
      <xdr:spPr>
        <a:xfrm>
          <a:off x="6921500" y="88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32758</xdr:rowOff>
    </xdr:from>
    <xdr:ext cx="599010" cy="259045"/>
    <xdr:sp macro="" textlink="">
      <xdr:nvSpPr>
        <xdr:cNvPr id="383" name="テキスト ボックス 382"/>
        <xdr:cNvSpPr txBox="1"/>
      </xdr:nvSpPr>
      <xdr:spPr>
        <a:xfrm>
          <a:off x="6672795" y="860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48783</xdr:rowOff>
    </xdr:from>
    <xdr:to>
      <xdr:col>55</xdr:col>
      <xdr:colOff>0</xdr:colOff>
      <xdr:row>78</xdr:row>
      <xdr:rowOff>70315</xdr:rowOff>
    </xdr:to>
    <xdr:cxnSp macro="">
      <xdr:nvCxnSpPr>
        <xdr:cNvPr id="414" name="直線コネクタ 413"/>
        <xdr:cNvCxnSpPr/>
      </xdr:nvCxnSpPr>
      <xdr:spPr>
        <a:xfrm>
          <a:off x="9639300" y="13421883"/>
          <a:ext cx="8382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71817</xdr:rowOff>
    </xdr:from>
    <xdr:to>
      <xdr:col>50</xdr:col>
      <xdr:colOff>114300</xdr:colOff>
      <xdr:row>78</xdr:row>
      <xdr:rowOff>48783</xdr:rowOff>
    </xdr:to>
    <xdr:cxnSp macro="">
      <xdr:nvCxnSpPr>
        <xdr:cNvPr id="417" name="直線コネクタ 416"/>
        <xdr:cNvCxnSpPr/>
      </xdr:nvCxnSpPr>
      <xdr:spPr>
        <a:xfrm>
          <a:off x="8750300" y="12587667"/>
          <a:ext cx="889000" cy="8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71817</xdr:rowOff>
    </xdr:from>
    <xdr:to>
      <xdr:col>45</xdr:col>
      <xdr:colOff>177800</xdr:colOff>
      <xdr:row>74</xdr:row>
      <xdr:rowOff>158586</xdr:rowOff>
    </xdr:to>
    <xdr:cxnSp macro="">
      <xdr:nvCxnSpPr>
        <xdr:cNvPr id="420" name="直線コネクタ 419"/>
        <xdr:cNvCxnSpPr/>
      </xdr:nvCxnSpPr>
      <xdr:spPr>
        <a:xfrm flipV="1">
          <a:off x="7861300" y="12587667"/>
          <a:ext cx="889000" cy="25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19515</xdr:rowOff>
    </xdr:from>
    <xdr:to>
      <xdr:col>55</xdr:col>
      <xdr:colOff>50800</xdr:colOff>
      <xdr:row>78</xdr:row>
      <xdr:rowOff>121115</xdr:rowOff>
    </xdr:to>
    <xdr:sp macro="" textlink="">
      <xdr:nvSpPr>
        <xdr:cNvPr id="430" name="楕円 429"/>
        <xdr:cNvSpPr/>
      </xdr:nvSpPr>
      <xdr:spPr>
        <a:xfrm>
          <a:off x="10426700" y="133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42392</xdr:rowOff>
    </xdr:from>
    <xdr:ext cx="534377" cy="259045"/>
    <xdr:sp macro="" textlink="">
      <xdr:nvSpPr>
        <xdr:cNvPr id="431" name="普通建設事業費 （ うち新規整備　）該当値テキスト"/>
        <xdr:cNvSpPr txBox="1"/>
      </xdr:nvSpPr>
      <xdr:spPr>
        <a:xfrm>
          <a:off x="10528300" y="13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169433</xdr:rowOff>
    </xdr:from>
    <xdr:to>
      <xdr:col>50</xdr:col>
      <xdr:colOff>165100</xdr:colOff>
      <xdr:row>78</xdr:row>
      <xdr:rowOff>99583</xdr:rowOff>
    </xdr:to>
    <xdr:sp macro="" textlink="">
      <xdr:nvSpPr>
        <xdr:cNvPr id="432" name="楕円 431"/>
        <xdr:cNvSpPr/>
      </xdr:nvSpPr>
      <xdr:spPr>
        <a:xfrm>
          <a:off x="9588500" y="133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90710</xdr:rowOff>
    </xdr:from>
    <xdr:ext cx="534377" cy="259045"/>
    <xdr:sp macro="" textlink="">
      <xdr:nvSpPr>
        <xdr:cNvPr id="433" name="テキスト ボックス 432"/>
        <xdr:cNvSpPr txBox="1"/>
      </xdr:nvSpPr>
      <xdr:spPr>
        <a:xfrm>
          <a:off x="9372111" y="134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21017</xdr:rowOff>
    </xdr:from>
    <xdr:to>
      <xdr:col>46</xdr:col>
      <xdr:colOff>38100</xdr:colOff>
      <xdr:row>73</xdr:row>
      <xdr:rowOff>122617</xdr:rowOff>
    </xdr:to>
    <xdr:sp macro="" textlink="">
      <xdr:nvSpPr>
        <xdr:cNvPr id="434" name="楕円 433"/>
        <xdr:cNvSpPr/>
      </xdr:nvSpPr>
      <xdr:spPr>
        <a:xfrm>
          <a:off x="8699500" y="12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139144</xdr:rowOff>
    </xdr:from>
    <xdr:ext cx="534377" cy="259045"/>
    <xdr:sp macro="" textlink="">
      <xdr:nvSpPr>
        <xdr:cNvPr id="435" name="テキスト ボックス 434"/>
        <xdr:cNvSpPr txBox="1"/>
      </xdr:nvSpPr>
      <xdr:spPr>
        <a:xfrm>
          <a:off x="8483111" y="123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107786</xdr:rowOff>
    </xdr:from>
    <xdr:to>
      <xdr:col>41</xdr:col>
      <xdr:colOff>101600</xdr:colOff>
      <xdr:row>75</xdr:row>
      <xdr:rowOff>37936</xdr:rowOff>
    </xdr:to>
    <xdr:sp macro="" textlink="">
      <xdr:nvSpPr>
        <xdr:cNvPr id="436" name="楕円 435"/>
        <xdr:cNvSpPr/>
      </xdr:nvSpPr>
      <xdr:spPr>
        <a:xfrm>
          <a:off x="7810500" y="127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54463</xdr:rowOff>
    </xdr:from>
    <xdr:ext cx="534377" cy="259045"/>
    <xdr:sp macro="" textlink="">
      <xdr:nvSpPr>
        <xdr:cNvPr id="437" name="テキスト ボックス 436"/>
        <xdr:cNvSpPr txBox="1"/>
      </xdr:nvSpPr>
      <xdr:spPr>
        <a:xfrm>
          <a:off x="7594111" y="125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118059</xdr:rowOff>
    </xdr:from>
    <xdr:to>
      <xdr:col>55</xdr:col>
      <xdr:colOff>0</xdr:colOff>
      <xdr:row>93</xdr:row>
      <xdr:rowOff>153505</xdr:rowOff>
    </xdr:to>
    <xdr:cxnSp macro="">
      <xdr:nvCxnSpPr>
        <xdr:cNvPr id="466" name="直線コネクタ 465"/>
        <xdr:cNvCxnSpPr/>
      </xdr:nvCxnSpPr>
      <xdr:spPr>
        <a:xfrm flipV="1">
          <a:off x="9639300" y="16062909"/>
          <a:ext cx="8382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153505</xdr:rowOff>
    </xdr:from>
    <xdr:to>
      <xdr:col>50</xdr:col>
      <xdr:colOff>114300</xdr:colOff>
      <xdr:row>97</xdr:row>
      <xdr:rowOff>9855</xdr:rowOff>
    </xdr:to>
    <xdr:cxnSp macro="">
      <xdr:nvCxnSpPr>
        <xdr:cNvPr id="469" name="直線コネクタ 468"/>
        <xdr:cNvCxnSpPr/>
      </xdr:nvCxnSpPr>
      <xdr:spPr>
        <a:xfrm flipV="1">
          <a:off x="8750300" y="16098355"/>
          <a:ext cx="889000" cy="5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6783</xdr:rowOff>
    </xdr:from>
    <xdr:to>
      <xdr:col>45</xdr:col>
      <xdr:colOff>177800</xdr:colOff>
      <xdr:row>97</xdr:row>
      <xdr:rowOff>9855</xdr:rowOff>
    </xdr:to>
    <xdr:cxnSp macro="">
      <xdr:nvCxnSpPr>
        <xdr:cNvPr id="472" name="直線コネクタ 471"/>
        <xdr:cNvCxnSpPr/>
      </xdr:nvCxnSpPr>
      <xdr:spPr>
        <a:xfrm>
          <a:off x="7861300" y="16637433"/>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67259</xdr:rowOff>
    </xdr:from>
    <xdr:to>
      <xdr:col>55</xdr:col>
      <xdr:colOff>50800</xdr:colOff>
      <xdr:row>93</xdr:row>
      <xdr:rowOff>168859</xdr:rowOff>
    </xdr:to>
    <xdr:sp macro="" textlink="">
      <xdr:nvSpPr>
        <xdr:cNvPr id="482" name="楕円 481"/>
        <xdr:cNvSpPr/>
      </xdr:nvSpPr>
      <xdr:spPr>
        <a:xfrm>
          <a:off x="10426700" y="160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90136</xdr:rowOff>
    </xdr:from>
    <xdr:ext cx="534377" cy="259045"/>
    <xdr:sp macro="" textlink="">
      <xdr:nvSpPr>
        <xdr:cNvPr id="483" name="普通建設事業費 （ うち更新整備　）該当値テキスト"/>
        <xdr:cNvSpPr txBox="1"/>
      </xdr:nvSpPr>
      <xdr:spPr>
        <a:xfrm>
          <a:off x="10528300" y="158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102705</xdr:rowOff>
    </xdr:from>
    <xdr:to>
      <xdr:col>50</xdr:col>
      <xdr:colOff>165100</xdr:colOff>
      <xdr:row>94</xdr:row>
      <xdr:rowOff>32855</xdr:rowOff>
    </xdr:to>
    <xdr:sp macro="" textlink="">
      <xdr:nvSpPr>
        <xdr:cNvPr id="484" name="楕円 483"/>
        <xdr:cNvSpPr/>
      </xdr:nvSpPr>
      <xdr:spPr>
        <a:xfrm>
          <a:off x="9588500" y="160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49382</xdr:rowOff>
    </xdr:from>
    <xdr:ext cx="534377" cy="259045"/>
    <xdr:sp macro="" textlink="">
      <xdr:nvSpPr>
        <xdr:cNvPr id="485" name="テキスト ボックス 484"/>
        <xdr:cNvSpPr txBox="1"/>
      </xdr:nvSpPr>
      <xdr:spPr>
        <a:xfrm>
          <a:off x="9372111" y="158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130505</xdr:rowOff>
    </xdr:from>
    <xdr:to>
      <xdr:col>46</xdr:col>
      <xdr:colOff>38100</xdr:colOff>
      <xdr:row>97</xdr:row>
      <xdr:rowOff>60655</xdr:rowOff>
    </xdr:to>
    <xdr:sp macro="" textlink="">
      <xdr:nvSpPr>
        <xdr:cNvPr id="486" name="楕円 485"/>
        <xdr:cNvSpPr/>
      </xdr:nvSpPr>
      <xdr:spPr>
        <a:xfrm>
          <a:off x="8699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77182</xdr:rowOff>
    </xdr:from>
    <xdr:ext cx="534377" cy="259045"/>
    <xdr:sp macro="" textlink="">
      <xdr:nvSpPr>
        <xdr:cNvPr id="487" name="テキスト ボックス 486"/>
        <xdr:cNvSpPr txBox="1"/>
      </xdr:nvSpPr>
      <xdr:spPr>
        <a:xfrm>
          <a:off x="8483111" y="1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127433</xdr:rowOff>
    </xdr:from>
    <xdr:to>
      <xdr:col>41</xdr:col>
      <xdr:colOff>101600</xdr:colOff>
      <xdr:row>97</xdr:row>
      <xdr:rowOff>57583</xdr:rowOff>
    </xdr:to>
    <xdr:sp macro="" textlink="">
      <xdr:nvSpPr>
        <xdr:cNvPr id="488" name="楕円 487"/>
        <xdr:cNvSpPr/>
      </xdr:nvSpPr>
      <xdr:spPr>
        <a:xfrm>
          <a:off x="7810500" y="165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74110</xdr:rowOff>
    </xdr:from>
    <xdr:ext cx="534377" cy="259045"/>
    <xdr:sp macro="" textlink="">
      <xdr:nvSpPr>
        <xdr:cNvPr id="489" name="テキスト ボックス 488"/>
        <xdr:cNvSpPr txBox="1"/>
      </xdr:nvSpPr>
      <xdr:spPr>
        <a:xfrm>
          <a:off x="7594111" y="163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137985</xdr:rowOff>
    </xdr:from>
    <xdr:to>
      <xdr:col>85</xdr:col>
      <xdr:colOff>127000</xdr:colOff>
      <xdr:row>39</xdr:row>
      <xdr:rowOff>85130</xdr:rowOff>
    </xdr:to>
    <xdr:cxnSp macro="">
      <xdr:nvCxnSpPr>
        <xdr:cNvPr id="520" name="直線コネクタ 519"/>
        <xdr:cNvCxnSpPr/>
      </xdr:nvCxnSpPr>
      <xdr:spPr>
        <a:xfrm>
          <a:off x="15481300" y="6481635"/>
          <a:ext cx="838200" cy="2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137985</xdr:rowOff>
    </xdr:from>
    <xdr:to>
      <xdr:col>81</xdr:col>
      <xdr:colOff>50800</xdr:colOff>
      <xdr:row>38</xdr:row>
      <xdr:rowOff>121526</xdr:rowOff>
    </xdr:to>
    <xdr:cxnSp macro="">
      <xdr:nvCxnSpPr>
        <xdr:cNvPr id="523" name="直線コネクタ 522"/>
        <xdr:cNvCxnSpPr/>
      </xdr:nvCxnSpPr>
      <xdr:spPr>
        <a:xfrm flipV="1">
          <a:off x="14592300" y="6481635"/>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121526</xdr:rowOff>
    </xdr:from>
    <xdr:to>
      <xdr:col>76</xdr:col>
      <xdr:colOff>114300</xdr:colOff>
      <xdr:row>39</xdr:row>
      <xdr:rowOff>31686</xdr:rowOff>
    </xdr:to>
    <xdr:cxnSp macro="">
      <xdr:nvCxnSpPr>
        <xdr:cNvPr id="526" name="直線コネクタ 525"/>
        <xdr:cNvCxnSpPr/>
      </xdr:nvCxnSpPr>
      <xdr:spPr>
        <a:xfrm flipV="1">
          <a:off x="13703300" y="663662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8" name="テキスト ボックス 527"/>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74337</xdr:rowOff>
    </xdr:from>
    <xdr:to>
      <xdr:col>71</xdr:col>
      <xdr:colOff>177800</xdr:colOff>
      <xdr:row>39</xdr:row>
      <xdr:rowOff>31686</xdr:rowOff>
    </xdr:to>
    <xdr:cxnSp macro="">
      <xdr:nvCxnSpPr>
        <xdr:cNvPr id="529" name="直線コネクタ 528"/>
        <xdr:cNvCxnSpPr/>
      </xdr:nvCxnSpPr>
      <xdr:spPr>
        <a:xfrm>
          <a:off x="12814300" y="6417987"/>
          <a:ext cx="889000" cy="30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34330</xdr:rowOff>
    </xdr:from>
    <xdr:to>
      <xdr:col>85</xdr:col>
      <xdr:colOff>177800</xdr:colOff>
      <xdr:row>39</xdr:row>
      <xdr:rowOff>135930</xdr:rowOff>
    </xdr:to>
    <xdr:sp macro="" textlink="">
      <xdr:nvSpPr>
        <xdr:cNvPr id="539" name="楕円 538"/>
        <xdr:cNvSpPr/>
      </xdr:nvSpPr>
      <xdr:spPr>
        <a:xfrm>
          <a:off x="16268700" y="67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87185</xdr:rowOff>
    </xdr:from>
    <xdr:to>
      <xdr:col>81</xdr:col>
      <xdr:colOff>101600</xdr:colOff>
      <xdr:row>38</xdr:row>
      <xdr:rowOff>17335</xdr:rowOff>
    </xdr:to>
    <xdr:sp macro="" textlink="">
      <xdr:nvSpPr>
        <xdr:cNvPr id="541" name="楕円 540"/>
        <xdr:cNvSpPr/>
      </xdr:nvSpPr>
      <xdr:spPr>
        <a:xfrm>
          <a:off x="15430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33862</xdr:rowOff>
    </xdr:from>
    <xdr:ext cx="534377" cy="259045"/>
    <xdr:sp macro="" textlink="">
      <xdr:nvSpPr>
        <xdr:cNvPr id="542" name="テキスト ボックス 541"/>
        <xdr:cNvSpPr txBox="1"/>
      </xdr:nvSpPr>
      <xdr:spPr>
        <a:xfrm>
          <a:off x="15214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70726</xdr:rowOff>
    </xdr:from>
    <xdr:to>
      <xdr:col>76</xdr:col>
      <xdr:colOff>165100</xdr:colOff>
      <xdr:row>39</xdr:row>
      <xdr:rowOff>876</xdr:rowOff>
    </xdr:to>
    <xdr:sp macro="" textlink="">
      <xdr:nvSpPr>
        <xdr:cNvPr id="543" name="楕円 542"/>
        <xdr:cNvSpPr/>
      </xdr:nvSpPr>
      <xdr:spPr>
        <a:xfrm>
          <a:off x="14541500" y="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17403</xdr:rowOff>
    </xdr:from>
    <xdr:ext cx="469744" cy="259045"/>
    <xdr:sp macro="" textlink="">
      <xdr:nvSpPr>
        <xdr:cNvPr id="544" name="テキスト ボックス 543"/>
        <xdr:cNvSpPr txBox="1"/>
      </xdr:nvSpPr>
      <xdr:spPr>
        <a:xfrm>
          <a:off x="14357428" y="636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152336</xdr:rowOff>
    </xdr:from>
    <xdr:to>
      <xdr:col>72</xdr:col>
      <xdr:colOff>38100</xdr:colOff>
      <xdr:row>39</xdr:row>
      <xdr:rowOff>82486</xdr:rowOff>
    </xdr:to>
    <xdr:sp macro="" textlink="">
      <xdr:nvSpPr>
        <xdr:cNvPr id="545" name="楕円 544"/>
        <xdr:cNvSpPr/>
      </xdr:nvSpPr>
      <xdr:spPr>
        <a:xfrm>
          <a:off x="13652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99013</xdr:rowOff>
    </xdr:from>
    <xdr:ext cx="469744" cy="259045"/>
    <xdr:sp macro="" textlink="">
      <xdr:nvSpPr>
        <xdr:cNvPr id="546" name="テキスト ボックス 545"/>
        <xdr:cNvSpPr txBox="1"/>
      </xdr:nvSpPr>
      <xdr:spPr>
        <a:xfrm>
          <a:off x="13468428" y="64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23537</xdr:rowOff>
    </xdr:from>
    <xdr:to>
      <xdr:col>67</xdr:col>
      <xdr:colOff>101600</xdr:colOff>
      <xdr:row>37</xdr:row>
      <xdr:rowOff>125137</xdr:rowOff>
    </xdr:to>
    <xdr:sp macro="" textlink="">
      <xdr:nvSpPr>
        <xdr:cNvPr id="547" name="楕円 546"/>
        <xdr:cNvSpPr/>
      </xdr:nvSpPr>
      <xdr:spPr>
        <a:xfrm>
          <a:off x="12763500" y="63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141664</xdr:rowOff>
    </xdr:from>
    <xdr:ext cx="534377" cy="259045"/>
    <xdr:sp macro="" textlink="">
      <xdr:nvSpPr>
        <xdr:cNvPr id="548" name="テキスト ボックス 547"/>
        <xdr:cNvSpPr txBox="1"/>
      </xdr:nvSpPr>
      <xdr:spPr>
        <a:xfrm>
          <a:off x="12547111" y="61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151194</xdr:rowOff>
    </xdr:from>
    <xdr:to>
      <xdr:col>85</xdr:col>
      <xdr:colOff>127000</xdr:colOff>
      <xdr:row>73</xdr:row>
      <xdr:rowOff>160224</xdr:rowOff>
    </xdr:to>
    <xdr:cxnSp macro="">
      <xdr:nvCxnSpPr>
        <xdr:cNvPr id="626" name="直線コネクタ 625"/>
        <xdr:cNvCxnSpPr/>
      </xdr:nvCxnSpPr>
      <xdr:spPr>
        <a:xfrm>
          <a:off x="15481300" y="12667044"/>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151194</xdr:rowOff>
    </xdr:from>
    <xdr:to>
      <xdr:col>81</xdr:col>
      <xdr:colOff>50800</xdr:colOff>
      <xdr:row>74</xdr:row>
      <xdr:rowOff>40030</xdr:rowOff>
    </xdr:to>
    <xdr:cxnSp macro="">
      <xdr:nvCxnSpPr>
        <xdr:cNvPr id="629" name="直線コネクタ 628"/>
        <xdr:cNvCxnSpPr/>
      </xdr:nvCxnSpPr>
      <xdr:spPr>
        <a:xfrm flipV="1">
          <a:off x="14592300" y="12667044"/>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166840</xdr:rowOff>
    </xdr:from>
    <xdr:to>
      <xdr:col>76</xdr:col>
      <xdr:colOff>114300</xdr:colOff>
      <xdr:row>74</xdr:row>
      <xdr:rowOff>40030</xdr:rowOff>
    </xdr:to>
    <xdr:cxnSp macro="">
      <xdr:nvCxnSpPr>
        <xdr:cNvPr id="632" name="直線コネクタ 631"/>
        <xdr:cNvCxnSpPr/>
      </xdr:nvCxnSpPr>
      <xdr:spPr>
        <a:xfrm>
          <a:off x="13703300" y="1268269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166840</xdr:rowOff>
    </xdr:from>
    <xdr:to>
      <xdr:col>71</xdr:col>
      <xdr:colOff>177800</xdr:colOff>
      <xdr:row>73</xdr:row>
      <xdr:rowOff>170091</xdr:rowOff>
    </xdr:to>
    <xdr:cxnSp macro="">
      <xdr:nvCxnSpPr>
        <xdr:cNvPr id="635" name="直線コネクタ 634"/>
        <xdr:cNvCxnSpPr/>
      </xdr:nvCxnSpPr>
      <xdr:spPr>
        <a:xfrm flipV="1">
          <a:off x="12814300" y="1268269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109424</xdr:rowOff>
    </xdr:from>
    <xdr:to>
      <xdr:col>85</xdr:col>
      <xdr:colOff>177800</xdr:colOff>
      <xdr:row>74</xdr:row>
      <xdr:rowOff>39574</xdr:rowOff>
    </xdr:to>
    <xdr:sp macro="" textlink="">
      <xdr:nvSpPr>
        <xdr:cNvPr id="645" name="楕円 644"/>
        <xdr:cNvSpPr/>
      </xdr:nvSpPr>
      <xdr:spPr>
        <a:xfrm>
          <a:off x="16268700" y="12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132301</xdr:rowOff>
    </xdr:from>
    <xdr:ext cx="534377" cy="259045"/>
    <xdr:sp macro="" textlink="">
      <xdr:nvSpPr>
        <xdr:cNvPr id="646" name="公債費該当値テキスト"/>
        <xdr:cNvSpPr txBox="1"/>
      </xdr:nvSpPr>
      <xdr:spPr>
        <a:xfrm>
          <a:off x="16370300" y="124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100394</xdr:rowOff>
    </xdr:from>
    <xdr:to>
      <xdr:col>81</xdr:col>
      <xdr:colOff>101600</xdr:colOff>
      <xdr:row>74</xdr:row>
      <xdr:rowOff>30544</xdr:rowOff>
    </xdr:to>
    <xdr:sp macro="" textlink="">
      <xdr:nvSpPr>
        <xdr:cNvPr id="647" name="楕円 646"/>
        <xdr:cNvSpPr/>
      </xdr:nvSpPr>
      <xdr:spPr>
        <a:xfrm>
          <a:off x="15430500" y="126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47071</xdr:rowOff>
    </xdr:from>
    <xdr:ext cx="534377" cy="259045"/>
    <xdr:sp macro="" textlink="">
      <xdr:nvSpPr>
        <xdr:cNvPr id="648" name="テキスト ボックス 647"/>
        <xdr:cNvSpPr txBox="1"/>
      </xdr:nvSpPr>
      <xdr:spPr>
        <a:xfrm>
          <a:off x="15214111" y="123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160680</xdr:rowOff>
    </xdr:from>
    <xdr:to>
      <xdr:col>76</xdr:col>
      <xdr:colOff>165100</xdr:colOff>
      <xdr:row>74</xdr:row>
      <xdr:rowOff>90830</xdr:rowOff>
    </xdr:to>
    <xdr:sp macro="" textlink="">
      <xdr:nvSpPr>
        <xdr:cNvPr id="649" name="楕円 648"/>
        <xdr:cNvSpPr/>
      </xdr:nvSpPr>
      <xdr:spPr>
        <a:xfrm>
          <a:off x="145415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107357</xdr:rowOff>
    </xdr:from>
    <xdr:ext cx="534377" cy="259045"/>
    <xdr:sp macro="" textlink="">
      <xdr:nvSpPr>
        <xdr:cNvPr id="650" name="テキスト ボックス 649"/>
        <xdr:cNvSpPr txBox="1"/>
      </xdr:nvSpPr>
      <xdr:spPr>
        <a:xfrm>
          <a:off x="14325111" y="12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116040</xdr:rowOff>
    </xdr:from>
    <xdr:to>
      <xdr:col>72</xdr:col>
      <xdr:colOff>38100</xdr:colOff>
      <xdr:row>74</xdr:row>
      <xdr:rowOff>46190</xdr:rowOff>
    </xdr:to>
    <xdr:sp macro="" textlink="">
      <xdr:nvSpPr>
        <xdr:cNvPr id="651" name="楕円 650"/>
        <xdr:cNvSpPr/>
      </xdr:nvSpPr>
      <xdr:spPr>
        <a:xfrm>
          <a:off x="13652500" y="12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62717</xdr:rowOff>
    </xdr:from>
    <xdr:ext cx="534377" cy="259045"/>
    <xdr:sp macro="" textlink="">
      <xdr:nvSpPr>
        <xdr:cNvPr id="652" name="テキスト ボックス 651"/>
        <xdr:cNvSpPr txBox="1"/>
      </xdr:nvSpPr>
      <xdr:spPr>
        <a:xfrm>
          <a:off x="13436111" y="124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119291</xdr:rowOff>
    </xdr:from>
    <xdr:to>
      <xdr:col>67</xdr:col>
      <xdr:colOff>101600</xdr:colOff>
      <xdr:row>74</xdr:row>
      <xdr:rowOff>49441</xdr:rowOff>
    </xdr:to>
    <xdr:sp macro="" textlink="">
      <xdr:nvSpPr>
        <xdr:cNvPr id="653" name="楕円 652"/>
        <xdr:cNvSpPr/>
      </xdr:nvSpPr>
      <xdr:spPr>
        <a:xfrm>
          <a:off x="12763500" y="12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65968</xdr:rowOff>
    </xdr:from>
    <xdr:ext cx="534377" cy="259045"/>
    <xdr:sp macro="" textlink="">
      <xdr:nvSpPr>
        <xdr:cNvPr id="654" name="テキスト ボックス 653"/>
        <xdr:cNvSpPr txBox="1"/>
      </xdr:nvSpPr>
      <xdr:spPr>
        <a:xfrm>
          <a:off x="12547111" y="124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141117</xdr:rowOff>
    </xdr:from>
    <xdr:to>
      <xdr:col>85</xdr:col>
      <xdr:colOff>127000</xdr:colOff>
      <xdr:row>95</xdr:row>
      <xdr:rowOff>135471</xdr:rowOff>
    </xdr:to>
    <xdr:cxnSp macro="">
      <xdr:nvCxnSpPr>
        <xdr:cNvPr id="681" name="直線コネクタ 680"/>
        <xdr:cNvCxnSpPr/>
      </xdr:nvCxnSpPr>
      <xdr:spPr>
        <a:xfrm flipV="1">
          <a:off x="15481300" y="15743067"/>
          <a:ext cx="838200" cy="68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135471</xdr:rowOff>
    </xdr:from>
    <xdr:to>
      <xdr:col>81</xdr:col>
      <xdr:colOff>50800</xdr:colOff>
      <xdr:row>96</xdr:row>
      <xdr:rowOff>103901</xdr:rowOff>
    </xdr:to>
    <xdr:cxnSp macro="">
      <xdr:nvCxnSpPr>
        <xdr:cNvPr id="684" name="直線コネクタ 683"/>
        <xdr:cNvCxnSpPr/>
      </xdr:nvCxnSpPr>
      <xdr:spPr>
        <a:xfrm flipV="1">
          <a:off x="14592300" y="16423221"/>
          <a:ext cx="889000" cy="1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69771</xdr:rowOff>
    </xdr:from>
    <xdr:to>
      <xdr:col>76</xdr:col>
      <xdr:colOff>114300</xdr:colOff>
      <xdr:row>96</xdr:row>
      <xdr:rowOff>103901</xdr:rowOff>
    </xdr:to>
    <xdr:cxnSp macro="">
      <xdr:nvCxnSpPr>
        <xdr:cNvPr id="687" name="直線コネクタ 686"/>
        <xdr:cNvCxnSpPr/>
      </xdr:nvCxnSpPr>
      <xdr:spPr>
        <a:xfrm>
          <a:off x="13703300" y="16186071"/>
          <a:ext cx="889000" cy="37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134305</xdr:rowOff>
    </xdr:from>
    <xdr:to>
      <xdr:col>71</xdr:col>
      <xdr:colOff>177800</xdr:colOff>
      <xdr:row>94</xdr:row>
      <xdr:rowOff>69771</xdr:rowOff>
    </xdr:to>
    <xdr:cxnSp macro="">
      <xdr:nvCxnSpPr>
        <xdr:cNvPr id="690" name="直線コネクタ 689"/>
        <xdr:cNvCxnSpPr/>
      </xdr:nvCxnSpPr>
      <xdr:spPr>
        <a:xfrm>
          <a:off x="12814300" y="16079155"/>
          <a:ext cx="8890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90317</xdr:rowOff>
    </xdr:from>
    <xdr:to>
      <xdr:col>85</xdr:col>
      <xdr:colOff>177800</xdr:colOff>
      <xdr:row>92</xdr:row>
      <xdr:rowOff>20467</xdr:rowOff>
    </xdr:to>
    <xdr:sp macro="" textlink="">
      <xdr:nvSpPr>
        <xdr:cNvPr id="700" name="楕円 699"/>
        <xdr:cNvSpPr/>
      </xdr:nvSpPr>
      <xdr:spPr>
        <a:xfrm>
          <a:off x="16268700" y="15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113194</xdr:rowOff>
    </xdr:from>
    <xdr:ext cx="534377" cy="259045"/>
    <xdr:sp macro="" textlink="">
      <xdr:nvSpPr>
        <xdr:cNvPr id="701" name="積立金該当値テキスト"/>
        <xdr:cNvSpPr txBox="1"/>
      </xdr:nvSpPr>
      <xdr:spPr>
        <a:xfrm>
          <a:off x="16370300" y="1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84671</xdr:rowOff>
    </xdr:from>
    <xdr:to>
      <xdr:col>81</xdr:col>
      <xdr:colOff>101600</xdr:colOff>
      <xdr:row>96</xdr:row>
      <xdr:rowOff>14821</xdr:rowOff>
    </xdr:to>
    <xdr:sp macro="" textlink="">
      <xdr:nvSpPr>
        <xdr:cNvPr id="702" name="楕円 701"/>
        <xdr:cNvSpPr/>
      </xdr:nvSpPr>
      <xdr:spPr>
        <a:xfrm>
          <a:off x="15430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31348</xdr:rowOff>
    </xdr:from>
    <xdr:ext cx="534377" cy="259045"/>
    <xdr:sp macro="" textlink="">
      <xdr:nvSpPr>
        <xdr:cNvPr id="703" name="テキスト ボックス 702"/>
        <xdr:cNvSpPr txBox="1"/>
      </xdr:nvSpPr>
      <xdr:spPr>
        <a:xfrm>
          <a:off x="15214111" y="161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53101</xdr:rowOff>
    </xdr:from>
    <xdr:to>
      <xdr:col>76</xdr:col>
      <xdr:colOff>165100</xdr:colOff>
      <xdr:row>96</xdr:row>
      <xdr:rowOff>154701</xdr:rowOff>
    </xdr:to>
    <xdr:sp macro="" textlink="">
      <xdr:nvSpPr>
        <xdr:cNvPr id="704" name="楕円 703"/>
        <xdr:cNvSpPr/>
      </xdr:nvSpPr>
      <xdr:spPr>
        <a:xfrm>
          <a:off x="14541500" y="165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145828</xdr:rowOff>
    </xdr:from>
    <xdr:ext cx="534377" cy="259045"/>
    <xdr:sp macro="" textlink="">
      <xdr:nvSpPr>
        <xdr:cNvPr id="705" name="テキスト ボックス 704"/>
        <xdr:cNvSpPr txBox="1"/>
      </xdr:nvSpPr>
      <xdr:spPr>
        <a:xfrm>
          <a:off x="14325111" y="166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18971</xdr:rowOff>
    </xdr:from>
    <xdr:to>
      <xdr:col>72</xdr:col>
      <xdr:colOff>38100</xdr:colOff>
      <xdr:row>94</xdr:row>
      <xdr:rowOff>120571</xdr:rowOff>
    </xdr:to>
    <xdr:sp macro="" textlink="">
      <xdr:nvSpPr>
        <xdr:cNvPr id="706" name="楕円 705"/>
        <xdr:cNvSpPr/>
      </xdr:nvSpPr>
      <xdr:spPr>
        <a:xfrm>
          <a:off x="13652500" y="161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137098</xdr:rowOff>
    </xdr:from>
    <xdr:ext cx="534377" cy="259045"/>
    <xdr:sp macro="" textlink="">
      <xdr:nvSpPr>
        <xdr:cNvPr id="707" name="テキスト ボックス 706"/>
        <xdr:cNvSpPr txBox="1"/>
      </xdr:nvSpPr>
      <xdr:spPr>
        <a:xfrm>
          <a:off x="13436111" y="159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83505</xdr:rowOff>
    </xdr:from>
    <xdr:to>
      <xdr:col>67</xdr:col>
      <xdr:colOff>101600</xdr:colOff>
      <xdr:row>94</xdr:row>
      <xdr:rowOff>13655</xdr:rowOff>
    </xdr:to>
    <xdr:sp macro="" textlink="">
      <xdr:nvSpPr>
        <xdr:cNvPr id="708" name="楕円 707"/>
        <xdr:cNvSpPr/>
      </xdr:nvSpPr>
      <xdr:spPr>
        <a:xfrm>
          <a:off x="12763500" y="160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30182</xdr:rowOff>
    </xdr:from>
    <xdr:ext cx="534377" cy="259045"/>
    <xdr:sp macro="" textlink="">
      <xdr:nvSpPr>
        <xdr:cNvPr id="709" name="テキスト ボックス 708"/>
        <xdr:cNvSpPr txBox="1"/>
      </xdr:nvSpPr>
      <xdr:spPr>
        <a:xfrm>
          <a:off x="12547111" y="158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63627</xdr:rowOff>
    </xdr:from>
    <xdr:to>
      <xdr:col>116</xdr:col>
      <xdr:colOff>63500</xdr:colOff>
      <xdr:row>33</xdr:row>
      <xdr:rowOff>35052</xdr:rowOff>
    </xdr:to>
    <xdr:cxnSp macro="">
      <xdr:nvCxnSpPr>
        <xdr:cNvPr id="738" name="直線コネクタ 737"/>
        <xdr:cNvCxnSpPr/>
      </xdr:nvCxnSpPr>
      <xdr:spPr>
        <a:xfrm flipV="1">
          <a:off x="21323300" y="5378577"/>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35052</xdr:rowOff>
    </xdr:from>
    <xdr:to>
      <xdr:col>111</xdr:col>
      <xdr:colOff>177800</xdr:colOff>
      <xdr:row>33</xdr:row>
      <xdr:rowOff>164465</xdr:rowOff>
    </xdr:to>
    <xdr:cxnSp macro="">
      <xdr:nvCxnSpPr>
        <xdr:cNvPr id="741" name="直線コネクタ 740"/>
        <xdr:cNvCxnSpPr/>
      </xdr:nvCxnSpPr>
      <xdr:spPr>
        <a:xfrm flipV="1">
          <a:off x="20434300" y="5692902"/>
          <a:ext cx="8890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5207</xdr:rowOff>
    </xdr:from>
    <xdr:to>
      <xdr:col>107</xdr:col>
      <xdr:colOff>50800</xdr:colOff>
      <xdr:row>33</xdr:row>
      <xdr:rowOff>164465</xdr:rowOff>
    </xdr:to>
    <xdr:cxnSp macro="">
      <xdr:nvCxnSpPr>
        <xdr:cNvPr id="744" name="直線コネクタ 743"/>
        <xdr:cNvCxnSpPr/>
      </xdr:nvCxnSpPr>
      <xdr:spPr>
        <a:xfrm>
          <a:off x="19545300" y="5491607"/>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5207</xdr:rowOff>
    </xdr:from>
    <xdr:to>
      <xdr:col>102</xdr:col>
      <xdr:colOff>114300</xdr:colOff>
      <xdr:row>32</xdr:row>
      <xdr:rowOff>128905</xdr:rowOff>
    </xdr:to>
    <xdr:cxnSp macro="">
      <xdr:nvCxnSpPr>
        <xdr:cNvPr id="747" name="直線コネクタ 746"/>
        <xdr:cNvCxnSpPr/>
      </xdr:nvCxnSpPr>
      <xdr:spPr>
        <a:xfrm flipV="1">
          <a:off x="18656300" y="5491607"/>
          <a:ext cx="889000" cy="1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12827</xdr:rowOff>
    </xdr:from>
    <xdr:to>
      <xdr:col>116</xdr:col>
      <xdr:colOff>114300</xdr:colOff>
      <xdr:row>31</xdr:row>
      <xdr:rowOff>114427</xdr:rowOff>
    </xdr:to>
    <xdr:sp macro="" textlink="">
      <xdr:nvSpPr>
        <xdr:cNvPr id="757" name="楕円 756"/>
        <xdr:cNvSpPr/>
      </xdr:nvSpPr>
      <xdr:spPr>
        <a:xfrm>
          <a:off x="22110700" y="53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35704</xdr:rowOff>
    </xdr:from>
    <xdr:ext cx="534377" cy="259045"/>
    <xdr:sp macro="" textlink="">
      <xdr:nvSpPr>
        <xdr:cNvPr id="758" name="投資及び出資金該当値テキスト"/>
        <xdr:cNvSpPr txBox="1"/>
      </xdr:nvSpPr>
      <xdr:spPr>
        <a:xfrm>
          <a:off x="22212300" y="51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155702</xdr:rowOff>
    </xdr:from>
    <xdr:to>
      <xdr:col>112</xdr:col>
      <xdr:colOff>38100</xdr:colOff>
      <xdr:row>33</xdr:row>
      <xdr:rowOff>85852</xdr:rowOff>
    </xdr:to>
    <xdr:sp macro="" textlink="">
      <xdr:nvSpPr>
        <xdr:cNvPr id="759" name="楕円 758"/>
        <xdr:cNvSpPr/>
      </xdr:nvSpPr>
      <xdr:spPr>
        <a:xfrm>
          <a:off x="21272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102379</xdr:rowOff>
    </xdr:from>
    <xdr:ext cx="469744" cy="259045"/>
    <xdr:sp macro="" textlink="">
      <xdr:nvSpPr>
        <xdr:cNvPr id="760" name="テキスト ボックス 759"/>
        <xdr:cNvSpPr txBox="1"/>
      </xdr:nvSpPr>
      <xdr:spPr>
        <a:xfrm>
          <a:off x="21088428" y="541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113665</xdr:rowOff>
    </xdr:from>
    <xdr:to>
      <xdr:col>107</xdr:col>
      <xdr:colOff>101600</xdr:colOff>
      <xdr:row>34</xdr:row>
      <xdr:rowOff>43815</xdr:rowOff>
    </xdr:to>
    <xdr:sp macro="" textlink="">
      <xdr:nvSpPr>
        <xdr:cNvPr id="761" name="楕円 760"/>
        <xdr:cNvSpPr/>
      </xdr:nvSpPr>
      <xdr:spPr>
        <a:xfrm>
          <a:off x="20383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60342</xdr:rowOff>
    </xdr:from>
    <xdr:ext cx="469744" cy="259045"/>
    <xdr:sp macro="" textlink="">
      <xdr:nvSpPr>
        <xdr:cNvPr id="762" name="テキスト ボックス 761"/>
        <xdr:cNvSpPr txBox="1"/>
      </xdr:nvSpPr>
      <xdr:spPr>
        <a:xfrm>
          <a:off x="20199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125857</xdr:rowOff>
    </xdr:from>
    <xdr:to>
      <xdr:col>102</xdr:col>
      <xdr:colOff>165100</xdr:colOff>
      <xdr:row>32</xdr:row>
      <xdr:rowOff>56007</xdr:rowOff>
    </xdr:to>
    <xdr:sp macro="" textlink="">
      <xdr:nvSpPr>
        <xdr:cNvPr id="763" name="楕円 762"/>
        <xdr:cNvSpPr/>
      </xdr:nvSpPr>
      <xdr:spPr>
        <a:xfrm>
          <a:off x="19494500" y="54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72534</xdr:rowOff>
    </xdr:from>
    <xdr:ext cx="469744" cy="259045"/>
    <xdr:sp macro="" textlink="">
      <xdr:nvSpPr>
        <xdr:cNvPr id="764" name="テキスト ボックス 763"/>
        <xdr:cNvSpPr txBox="1"/>
      </xdr:nvSpPr>
      <xdr:spPr>
        <a:xfrm>
          <a:off x="19310428" y="52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78105</xdr:rowOff>
    </xdr:from>
    <xdr:to>
      <xdr:col>98</xdr:col>
      <xdr:colOff>38100</xdr:colOff>
      <xdr:row>33</xdr:row>
      <xdr:rowOff>8255</xdr:rowOff>
    </xdr:to>
    <xdr:sp macro="" textlink="">
      <xdr:nvSpPr>
        <xdr:cNvPr id="765" name="楕円 764"/>
        <xdr:cNvSpPr/>
      </xdr:nvSpPr>
      <xdr:spPr>
        <a:xfrm>
          <a:off x="18605500" y="5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24782</xdr:rowOff>
    </xdr:from>
    <xdr:ext cx="469744" cy="259045"/>
    <xdr:sp macro="" textlink="">
      <xdr:nvSpPr>
        <xdr:cNvPr id="766" name="テキスト ボックス 765"/>
        <xdr:cNvSpPr txBox="1"/>
      </xdr:nvSpPr>
      <xdr:spPr>
        <a:xfrm>
          <a:off x="18421428" y="533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145720</xdr:rowOff>
    </xdr:from>
    <xdr:to>
      <xdr:col>116</xdr:col>
      <xdr:colOff>63500</xdr:colOff>
      <xdr:row>57</xdr:row>
      <xdr:rowOff>149682</xdr:rowOff>
    </xdr:to>
    <xdr:cxnSp macro="">
      <xdr:nvCxnSpPr>
        <xdr:cNvPr id="795" name="直線コネクタ 794"/>
        <xdr:cNvCxnSpPr/>
      </xdr:nvCxnSpPr>
      <xdr:spPr>
        <a:xfrm flipV="1">
          <a:off x="21323300" y="9918370"/>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149682</xdr:rowOff>
    </xdr:from>
    <xdr:to>
      <xdr:col>111</xdr:col>
      <xdr:colOff>177800</xdr:colOff>
      <xdr:row>57</xdr:row>
      <xdr:rowOff>152806</xdr:rowOff>
    </xdr:to>
    <xdr:cxnSp macro="">
      <xdr:nvCxnSpPr>
        <xdr:cNvPr id="798" name="直線コネクタ 797"/>
        <xdr:cNvCxnSpPr/>
      </xdr:nvCxnSpPr>
      <xdr:spPr>
        <a:xfrm flipV="1">
          <a:off x="20434300" y="992233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152806</xdr:rowOff>
    </xdr:from>
    <xdr:to>
      <xdr:col>107</xdr:col>
      <xdr:colOff>50800</xdr:colOff>
      <xdr:row>57</xdr:row>
      <xdr:rowOff>156807</xdr:rowOff>
    </xdr:to>
    <xdr:cxnSp macro="">
      <xdr:nvCxnSpPr>
        <xdr:cNvPr id="801" name="直線コネクタ 800"/>
        <xdr:cNvCxnSpPr/>
      </xdr:nvCxnSpPr>
      <xdr:spPr>
        <a:xfrm flipV="1">
          <a:off x="19545300" y="992545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157912</xdr:rowOff>
    </xdr:from>
    <xdr:to>
      <xdr:col>102</xdr:col>
      <xdr:colOff>114300</xdr:colOff>
      <xdr:row>57</xdr:row>
      <xdr:rowOff>156807</xdr:rowOff>
    </xdr:to>
    <xdr:cxnSp macro="">
      <xdr:nvCxnSpPr>
        <xdr:cNvPr id="804" name="直線コネクタ 803"/>
        <xdr:cNvCxnSpPr/>
      </xdr:nvCxnSpPr>
      <xdr:spPr>
        <a:xfrm>
          <a:off x="18656300" y="9416212"/>
          <a:ext cx="889000" cy="5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14" name="楕円 813"/>
        <xdr:cNvSpPr/>
      </xdr:nvSpPr>
      <xdr:spPr>
        <a:xfrm>
          <a:off x="221107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117797</xdr:rowOff>
    </xdr:from>
    <xdr:ext cx="469744" cy="259045"/>
    <xdr:sp macro="" textlink="">
      <xdr:nvSpPr>
        <xdr:cNvPr id="815" name="貸付金該当値テキスト"/>
        <xdr:cNvSpPr txBox="1"/>
      </xdr:nvSpPr>
      <xdr:spPr>
        <a:xfrm>
          <a:off x="22212300" y="97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98882</xdr:rowOff>
    </xdr:from>
    <xdr:to>
      <xdr:col>112</xdr:col>
      <xdr:colOff>38100</xdr:colOff>
      <xdr:row>58</xdr:row>
      <xdr:rowOff>29032</xdr:rowOff>
    </xdr:to>
    <xdr:sp macro="" textlink="">
      <xdr:nvSpPr>
        <xdr:cNvPr id="816" name="楕円 815"/>
        <xdr:cNvSpPr/>
      </xdr:nvSpPr>
      <xdr:spPr>
        <a:xfrm>
          <a:off x="21272500" y="98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45559</xdr:rowOff>
    </xdr:from>
    <xdr:ext cx="469744" cy="259045"/>
    <xdr:sp macro="" textlink="">
      <xdr:nvSpPr>
        <xdr:cNvPr id="817" name="テキスト ボックス 816"/>
        <xdr:cNvSpPr txBox="1"/>
      </xdr:nvSpPr>
      <xdr:spPr>
        <a:xfrm>
          <a:off x="21088428" y="964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102006</xdr:rowOff>
    </xdr:from>
    <xdr:to>
      <xdr:col>107</xdr:col>
      <xdr:colOff>101600</xdr:colOff>
      <xdr:row>58</xdr:row>
      <xdr:rowOff>32156</xdr:rowOff>
    </xdr:to>
    <xdr:sp macro="" textlink="">
      <xdr:nvSpPr>
        <xdr:cNvPr id="818" name="楕円 817"/>
        <xdr:cNvSpPr/>
      </xdr:nvSpPr>
      <xdr:spPr>
        <a:xfrm>
          <a:off x="203835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23283</xdr:rowOff>
    </xdr:from>
    <xdr:ext cx="469744" cy="259045"/>
    <xdr:sp macro="" textlink="">
      <xdr:nvSpPr>
        <xdr:cNvPr id="819" name="テキスト ボックス 818"/>
        <xdr:cNvSpPr txBox="1"/>
      </xdr:nvSpPr>
      <xdr:spPr>
        <a:xfrm>
          <a:off x="20199428" y="99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106007</xdr:rowOff>
    </xdr:from>
    <xdr:to>
      <xdr:col>102</xdr:col>
      <xdr:colOff>165100</xdr:colOff>
      <xdr:row>58</xdr:row>
      <xdr:rowOff>36157</xdr:rowOff>
    </xdr:to>
    <xdr:sp macro="" textlink="">
      <xdr:nvSpPr>
        <xdr:cNvPr id="820" name="楕円 819"/>
        <xdr:cNvSpPr/>
      </xdr:nvSpPr>
      <xdr:spPr>
        <a:xfrm>
          <a:off x="19494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52684</xdr:rowOff>
    </xdr:from>
    <xdr:ext cx="469744" cy="259045"/>
    <xdr:sp macro="" textlink="">
      <xdr:nvSpPr>
        <xdr:cNvPr id="821" name="テキスト ボックス 820"/>
        <xdr:cNvSpPr txBox="1"/>
      </xdr:nvSpPr>
      <xdr:spPr>
        <a:xfrm>
          <a:off x="19310428" y="965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107112</xdr:rowOff>
    </xdr:from>
    <xdr:to>
      <xdr:col>98</xdr:col>
      <xdr:colOff>38100</xdr:colOff>
      <xdr:row>55</xdr:row>
      <xdr:rowOff>37262</xdr:rowOff>
    </xdr:to>
    <xdr:sp macro="" textlink="">
      <xdr:nvSpPr>
        <xdr:cNvPr id="822" name="楕円 821"/>
        <xdr:cNvSpPr/>
      </xdr:nvSpPr>
      <xdr:spPr>
        <a:xfrm>
          <a:off x="18605500" y="93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53789</xdr:rowOff>
    </xdr:from>
    <xdr:ext cx="534377" cy="259045"/>
    <xdr:sp macro="" textlink="">
      <xdr:nvSpPr>
        <xdr:cNvPr id="823" name="テキスト ボックス 822"/>
        <xdr:cNvSpPr txBox="1"/>
      </xdr:nvSpPr>
      <xdr:spPr>
        <a:xfrm>
          <a:off x="18389111" y="91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159741</xdr:rowOff>
    </xdr:from>
    <xdr:to>
      <xdr:col>116</xdr:col>
      <xdr:colOff>63500</xdr:colOff>
      <xdr:row>73</xdr:row>
      <xdr:rowOff>157073</xdr:rowOff>
    </xdr:to>
    <xdr:cxnSp macro="">
      <xdr:nvCxnSpPr>
        <xdr:cNvPr id="853" name="直線コネクタ 852"/>
        <xdr:cNvCxnSpPr/>
      </xdr:nvCxnSpPr>
      <xdr:spPr>
        <a:xfrm>
          <a:off x="21323300" y="12504141"/>
          <a:ext cx="838200" cy="1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159741</xdr:rowOff>
    </xdr:from>
    <xdr:to>
      <xdr:col>111</xdr:col>
      <xdr:colOff>177800</xdr:colOff>
      <xdr:row>73</xdr:row>
      <xdr:rowOff>33782</xdr:rowOff>
    </xdr:to>
    <xdr:cxnSp macro="">
      <xdr:nvCxnSpPr>
        <xdr:cNvPr id="856" name="直線コネクタ 855"/>
        <xdr:cNvCxnSpPr/>
      </xdr:nvCxnSpPr>
      <xdr:spPr>
        <a:xfrm flipV="1">
          <a:off x="20434300" y="1250414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33782</xdr:rowOff>
    </xdr:from>
    <xdr:to>
      <xdr:col>107</xdr:col>
      <xdr:colOff>50800</xdr:colOff>
      <xdr:row>73</xdr:row>
      <xdr:rowOff>168237</xdr:rowOff>
    </xdr:to>
    <xdr:cxnSp macro="">
      <xdr:nvCxnSpPr>
        <xdr:cNvPr id="859" name="直線コネクタ 858"/>
        <xdr:cNvCxnSpPr/>
      </xdr:nvCxnSpPr>
      <xdr:spPr>
        <a:xfrm flipV="1">
          <a:off x="19545300" y="12549632"/>
          <a:ext cx="8890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88512</xdr:rowOff>
    </xdr:from>
    <xdr:to>
      <xdr:col>102</xdr:col>
      <xdr:colOff>114300</xdr:colOff>
      <xdr:row>73</xdr:row>
      <xdr:rowOff>168237</xdr:rowOff>
    </xdr:to>
    <xdr:cxnSp macro="">
      <xdr:nvCxnSpPr>
        <xdr:cNvPr id="862" name="直線コネクタ 861"/>
        <xdr:cNvCxnSpPr/>
      </xdr:nvCxnSpPr>
      <xdr:spPr>
        <a:xfrm>
          <a:off x="18656300" y="12604362"/>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106273</xdr:rowOff>
    </xdr:from>
    <xdr:to>
      <xdr:col>116</xdr:col>
      <xdr:colOff>114300</xdr:colOff>
      <xdr:row>74</xdr:row>
      <xdr:rowOff>36423</xdr:rowOff>
    </xdr:to>
    <xdr:sp macro="" textlink="">
      <xdr:nvSpPr>
        <xdr:cNvPr id="872" name="楕円 871"/>
        <xdr:cNvSpPr/>
      </xdr:nvSpPr>
      <xdr:spPr>
        <a:xfrm>
          <a:off x="22110700" y="126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129150</xdr:rowOff>
    </xdr:from>
    <xdr:ext cx="534377" cy="259045"/>
    <xdr:sp macro="" textlink="">
      <xdr:nvSpPr>
        <xdr:cNvPr id="873" name="繰出金該当値テキスト"/>
        <xdr:cNvSpPr txBox="1"/>
      </xdr:nvSpPr>
      <xdr:spPr>
        <a:xfrm>
          <a:off x="22212300" y="124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108941</xdr:rowOff>
    </xdr:from>
    <xdr:to>
      <xdr:col>112</xdr:col>
      <xdr:colOff>38100</xdr:colOff>
      <xdr:row>73</xdr:row>
      <xdr:rowOff>39091</xdr:rowOff>
    </xdr:to>
    <xdr:sp macro="" textlink="">
      <xdr:nvSpPr>
        <xdr:cNvPr id="874" name="楕円 873"/>
        <xdr:cNvSpPr/>
      </xdr:nvSpPr>
      <xdr:spPr>
        <a:xfrm>
          <a:off x="21272500" y="124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55618</xdr:rowOff>
    </xdr:from>
    <xdr:ext cx="534377" cy="259045"/>
    <xdr:sp macro="" textlink="">
      <xdr:nvSpPr>
        <xdr:cNvPr id="875" name="テキスト ボックス 874"/>
        <xdr:cNvSpPr txBox="1"/>
      </xdr:nvSpPr>
      <xdr:spPr>
        <a:xfrm>
          <a:off x="21056111" y="122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154432</xdr:rowOff>
    </xdr:from>
    <xdr:to>
      <xdr:col>107</xdr:col>
      <xdr:colOff>101600</xdr:colOff>
      <xdr:row>73</xdr:row>
      <xdr:rowOff>84582</xdr:rowOff>
    </xdr:to>
    <xdr:sp macro="" textlink="">
      <xdr:nvSpPr>
        <xdr:cNvPr id="876" name="楕円 875"/>
        <xdr:cNvSpPr/>
      </xdr:nvSpPr>
      <xdr:spPr>
        <a:xfrm>
          <a:off x="203835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101109</xdr:rowOff>
    </xdr:from>
    <xdr:ext cx="534377" cy="259045"/>
    <xdr:sp macro="" textlink="">
      <xdr:nvSpPr>
        <xdr:cNvPr id="877" name="テキスト ボックス 876"/>
        <xdr:cNvSpPr txBox="1"/>
      </xdr:nvSpPr>
      <xdr:spPr>
        <a:xfrm>
          <a:off x="20167111" y="12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117437</xdr:rowOff>
    </xdr:from>
    <xdr:to>
      <xdr:col>102</xdr:col>
      <xdr:colOff>165100</xdr:colOff>
      <xdr:row>74</xdr:row>
      <xdr:rowOff>47587</xdr:rowOff>
    </xdr:to>
    <xdr:sp macro="" textlink="">
      <xdr:nvSpPr>
        <xdr:cNvPr id="878" name="楕円 877"/>
        <xdr:cNvSpPr/>
      </xdr:nvSpPr>
      <xdr:spPr>
        <a:xfrm>
          <a:off x="19494500" y="12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64114</xdr:rowOff>
    </xdr:from>
    <xdr:ext cx="534377" cy="259045"/>
    <xdr:sp macro="" textlink="">
      <xdr:nvSpPr>
        <xdr:cNvPr id="879" name="テキスト ボックス 878"/>
        <xdr:cNvSpPr txBox="1"/>
      </xdr:nvSpPr>
      <xdr:spPr>
        <a:xfrm>
          <a:off x="19278111" y="124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37712</xdr:rowOff>
    </xdr:from>
    <xdr:to>
      <xdr:col>98</xdr:col>
      <xdr:colOff>38100</xdr:colOff>
      <xdr:row>73</xdr:row>
      <xdr:rowOff>139312</xdr:rowOff>
    </xdr:to>
    <xdr:sp macro="" textlink="">
      <xdr:nvSpPr>
        <xdr:cNvPr id="880" name="楕円 879"/>
        <xdr:cNvSpPr/>
      </xdr:nvSpPr>
      <xdr:spPr>
        <a:xfrm>
          <a:off x="18605500" y="125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155839</xdr:rowOff>
    </xdr:from>
    <xdr:ext cx="534377" cy="259045"/>
    <xdr:sp macro="" textlink="">
      <xdr:nvSpPr>
        <xdr:cNvPr id="881" name="テキスト ボックス 880"/>
        <xdr:cNvSpPr txBox="1"/>
      </xdr:nvSpPr>
      <xdr:spPr>
        <a:xfrm>
          <a:off x="18389111" y="123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あたりのコストは、全体的に類似団体平均値を上回っている。人件費については、住民一人あたり１０８，８０４円となっており類似団体と比較してコストが高い状況となっている。総務省所管の地方公共団体定員管理研究会が参考指標として示している「定員モデ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と比較すると既に定員を下回っている。しかし、定員モデルのうち人口・面積の状況が当市に近い市と比較した場合、職員数が多い状況であり平均を上回っている状況にある。</a:t>
          </a:r>
          <a:endParaRPr lang="ja-JP" altLang="ja-JP" sz="1400">
            <a:effectLst/>
          </a:endParaRPr>
        </a:p>
        <a:p>
          <a:r>
            <a:rPr kumimoji="1" lang="ja-JP" altLang="ja-JP" sz="1100">
              <a:solidFill>
                <a:schemeClr val="dk1"/>
              </a:solidFill>
              <a:effectLst/>
              <a:latin typeface="+mn-lt"/>
              <a:ea typeface="+mn-ea"/>
              <a:cs typeface="+mn-cs"/>
            </a:rPr>
            <a:t>　また、普通建設事業費ではクリーンセンター基幹的設備改良工事や築館多目的競技場改修工事を行っていることから類似団体と比較して住民一人あたりのコストが高い状況となっている。投資及び出資金、繰出金についても平均を上回っているが、これは病院事業会計及び下水道事業会計への繰出金が多額になっているためである。</a:t>
          </a:r>
          <a:endParaRPr lang="ja-JP" altLang="ja-JP" sz="1400">
            <a:effectLst/>
          </a:endParaRPr>
        </a:p>
        <a:p>
          <a:r>
            <a:rPr kumimoji="1" lang="ja-JP" altLang="ja-JP" sz="1100">
              <a:solidFill>
                <a:schemeClr val="dk1"/>
              </a:solidFill>
              <a:effectLst/>
              <a:latin typeface="+mn-lt"/>
              <a:ea typeface="+mn-ea"/>
              <a:cs typeface="+mn-cs"/>
            </a:rPr>
            <a:t>　今後は定員適正化計画に基づき、必要最小限の職員補充及び組織体制の見直しを行うとともに、公営企業の経営健全化を図り、歳出の抑制に努める。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69,382
69,030
804.97
47,562,890
46,341,570
980,704
28,077,547
48,557,621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20828</xdr:rowOff>
    </xdr:from>
    <xdr:to>
      <xdr:col>24</xdr:col>
      <xdr:colOff>63500</xdr:colOff>
      <xdr:row>33</xdr:row>
      <xdr:rowOff>23114</xdr:rowOff>
    </xdr:to>
    <xdr:cxnSp macro="">
      <xdr:nvCxnSpPr>
        <xdr:cNvPr id="59" name="直線コネクタ 58"/>
        <xdr:cNvCxnSpPr/>
      </xdr:nvCxnSpPr>
      <xdr:spPr>
        <a:xfrm flipV="1">
          <a:off x="3797300" y="56786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51918</xdr:rowOff>
    </xdr:from>
    <xdr:to>
      <xdr:col>19</xdr:col>
      <xdr:colOff>177800</xdr:colOff>
      <xdr:row>33</xdr:row>
      <xdr:rowOff>23114</xdr:rowOff>
    </xdr:to>
    <xdr:cxnSp macro="">
      <xdr:nvCxnSpPr>
        <xdr:cNvPr id="62" name="直線コネクタ 61"/>
        <xdr:cNvCxnSpPr/>
      </xdr:nvCxnSpPr>
      <xdr:spPr>
        <a:xfrm>
          <a:off x="2908300" y="5538318"/>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51918</xdr:rowOff>
    </xdr:from>
    <xdr:to>
      <xdr:col>15</xdr:col>
      <xdr:colOff>50800</xdr:colOff>
      <xdr:row>32</xdr:row>
      <xdr:rowOff>166218</xdr:rowOff>
    </xdr:to>
    <xdr:cxnSp macro="">
      <xdr:nvCxnSpPr>
        <xdr:cNvPr id="65" name="直線コネクタ 64"/>
        <xdr:cNvCxnSpPr/>
      </xdr:nvCxnSpPr>
      <xdr:spPr>
        <a:xfrm flipV="1">
          <a:off x="2019300" y="55383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166218</xdr:rowOff>
    </xdr:from>
    <xdr:to>
      <xdr:col>10</xdr:col>
      <xdr:colOff>114300</xdr:colOff>
      <xdr:row>33</xdr:row>
      <xdr:rowOff>52375</xdr:rowOff>
    </xdr:to>
    <xdr:cxnSp macro="">
      <xdr:nvCxnSpPr>
        <xdr:cNvPr id="68" name="直線コネクタ 67"/>
        <xdr:cNvCxnSpPr/>
      </xdr:nvCxnSpPr>
      <xdr:spPr>
        <a:xfrm flipV="1">
          <a:off x="1130300" y="565261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141478</xdr:rowOff>
    </xdr:from>
    <xdr:to>
      <xdr:col>24</xdr:col>
      <xdr:colOff>114300</xdr:colOff>
      <xdr:row>33</xdr:row>
      <xdr:rowOff>71628</xdr:rowOff>
    </xdr:to>
    <xdr:sp macro="" textlink="">
      <xdr:nvSpPr>
        <xdr:cNvPr id="78" name="楕円 77"/>
        <xdr:cNvSpPr/>
      </xdr:nvSpPr>
      <xdr:spPr>
        <a:xfrm>
          <a:off x="45847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164355</xdr:rowOff>
    </xdr:from>
    <xdr:ext cx="469744" cy="259045"/>
    <xdr:sp macro="" textlink="">
      <xdr:nvSpPr>
        <xdr:cNvPr id="79" name="議会費該当値テキスト"/>
        <xdr:cNvSpPr txBox="1"/>
      </xdr:nvSpPr>
      <xdr:spPr>
        <a:xfrm>
          <a:off x="4686300" y="54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143764</xdr:rowOff>
    </xdr:from>
    <xdr:to>
      <xdr:col>20</xdr:col>
      <xdr:colOff>38100</xdr:colOff>
      <xdr:row>33</xdr:row>
      <xdr:rowOff>73914</xdr:rowOff>
    </xdr:to>
    <xdr:sp macro="" textlink="">
      <xdr:nvSpPr>
        <xdr:cNvPr id="80" name="楕円 79"/>
        <xdr:cNvSpPr/>
      </xdr:nvSpPr>
      <xdr:spPr>
        <a:xfrm>
          <a:off x="3746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90441</xdr:rowOff>
    </xdr:from>
    <xdr:ext cx="469744" cy="259045"/>
    <xdr:sp macro="" textlink="">
      <xdr:nvSpPr>
        <xdr:cNvPr id="81" name="テキスト ボックス 80"/>
        <xdr:cNvSpPr txBox="1"/>
      </xdr:nvSpPr>
      <xdr:spPr>
        <a:xfrm>
          <a:off x="3562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1118</xdr:rowOff>
    </xdr:from>
    <xdr:to>
      <xdr:col>15</xdr:col>
      <xdr:colOff>101600</xdr:colOff>
      <xdr:row>32</xdr:row>
      <xdr:rowOff>102718</xdr:rowOff>
    </xdr:to>
    <xdr:sp macro="" textlink="">
      <xdr:nvSpPr>
        <xdr:cNvPr id="82" name="楕円 81"/>
        <xdr:cNvSpPr/>
      </xdr:nvSpPr>
      <xdr:spPr>
        <a:xfrm>
          <a:off x="2857500" y="54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119245</xdr:rowOff>
    </xdr:from>
    <xdr:ext cx="469744" cy="259045"/>
    <xdr:sp macro="" textlink="">
      <xdr:nvSpPr>
        <xdr:cNvPr id="83" name="テキスト ボックス 82"/>
        <xdr:cNvSpPr txBox="1"/>
      </xdr:nvSpPr>
      <xdr:spPr>
        <a:xfrm>
          <a:off x="2673428" y="526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115418</xdr:rowOff>
    </xdr:from>
    <xdr:to>
      <xdr:col>10</xdr:col>
      <xdr:colOff>165100</xdr:colOff>
      <xdr:row>33</xdr:row>
      <xdr:rowOff>45568</xdr:rowOff>
    </xdr:to>
    <xdr:sp macro="" textlink="">
      <xdr:nvSpPr>
        <xdr:cNvPr id="84" name="楕円 83"/>
        <xdr:cNvSpPr/>
      </xdr:nvSpPr>
      <xdr:spPr>
        <a:xfrm>
          <a:off x="1968500" y="56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62095</xdr:rowOff>
    </xdr:from>
    <xdr:ext cx="469744" cy="259045"/>
    <xdr:sp macro="" textlink="">
      <xdr:nvSpPr>
        <xdr:cNvPr id="85" name="テキスト ボックス 84"/>
        <xdr:cNvSpPr txBox="1"/>
      </xdr:nvSpPr>
      <xdr:spPr>
        <a:xfrm>
          <a:off x="1784428" y="53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1575</xdr:rowOff>
    </xdr:from>
    <xdr:to>
      <xdr:col>6</xdr:col>
      <xdr:colOff>38100</xdr:colOff>
      <xdr:row>33</xdr:row>
      <xdr:rowOff>103175</xdr:rowOff>
    </xdr:to>
    <xdr:sp macro="" textlink="">
      <xdr:nvSpPr>
        <xdr:cNvPr id="86" name="楕円 85"/>
        <xdr:cNvSpPr/>
      </xdr:nvSpPr>
      <xdr:spPr>
        <a:xfrm>
          <a:off x="1079500" y="56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119702</xdr:rowOff>
    </xdr:from>
    <xdr:ext cx="469744" cy="259045"/>
    <xdr:sp macro="" textlink="">
      <xdr:nvSpPr>
        <xdr:cNvPr id="87" name="テキスト ボックス 86"/>
        <xdr:cNvSpPr txBox="1"/>
      </xdr:nvSpPr>
      <xdr:spPr>
        <a:xfrm>
          <a:off x="895428" y="54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140271</xdr:rowOff>
    </xdr:from>
    <xdr:to>
      <xdr:col>24</xdr:col>
      <xdr:colOff>63500</xdr:colOff>
      <xdr:row>54</xdr:row>
      <xdr:rowOff>124269</xdr:rowOff>
    </xdr:to>
    <xdr:cxnSp macro="">
      <xdr:nvCxnSpPr>
        <xdr:cNvPr id="117" name="直線コネクタ 116"/>
        <xdr:cNvCxnSpPr/>
      </xdr:nvCxnSpPr>
      <xdr:spPr>
        <a:xfrm flipV="1">
          <a:off x="3797300" y="9055671"/>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124269</xdr:rowOff>
    </xdr:from>
    <xdr:to>
      <xdr:col>19</xdr:col>
      <xdr:colOff>177800</xdr:colOff>
      <xdr:row>55</xdr:row>
      <xdr:rowOff>31153</xdr:rowOff>
    </xdr:to>
    <xdr:cxnSp macro="">
      <xdr:nvCxnSpPr>
        <xdr:cNvPr id="120" name="直線コネクタ 119"/>
        <xdr:cNvCxnSpPr/>
      </xdr:nvCxnSpPr>
      <xdr:spPr>
        <a:xfrm flipV="1">
          <a:off x="2908300" y="9382569"/>
          <a:ext cx="8890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31153</xdr:rowOff>
    </xdr:from>
    <xdr:to>
      <xdr:col>15</xdr:col>
      <xdr:colOff>50800</xdr:colOff>
      <xdr:row>55</xdr:row>
      <xdr:rowOff>76822</xdr:rowOff>
    </xdr:to>
    <xdr:cxnSp macro="">
      <xdr:nvCxnSpPr>
        <xdr:cNvPr id="123" name="直線コネクタ 122"/>
        <xdr:cNvCxnSpPr/>
      </xdr:nvCxnSpPr>
      <xdr:spPr>
        <a:xfrm flipV="1">
          <a:off x="2019300" y="9460903"/>
          <a:ext cx="8890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84010</xdr:rowOff>
    </xdr:from>
    <xdr:to>
      <xdr:col>10</xdr:col>
      <xdr:colOff>114300</xdr:colOff>
      <xdr:row>55</xdr:row>
      <xdr:rowOff>76822</xdr:rowOff>
    </xdr:to>
    <xdr:cxnSp macro="">
      <xdr:nvCxnSpPr>
        <xdr:cNvPr id="126" name="直線コネクタ 125"/>
        <xdr:cNvCxnSpPr/>
      </xdr:nvCxnSpPr>
      <xdr:spPr>
        <a:xfrm>
          <a:off x="1130300" y="9342310"/>
          <a:ext cx="889000" cy="1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89471</xdr:rowOff>
    </xdr:from>
    <xdr:to>
      <xdr:col>24</xdr:col>
      <xdr:colOff>114300</xdr:colOff>
      <xdr:row>53</xdr:row>
      <xdr:rowOff>19621</xdr:rowOff>
    </xdr:to>
    <xdr:sp macro="" textlink="">
      <xdr:nvSpPr>
        <xdr:cNvPr id="136" name="楕円 135"/>
        <xdr:cNvSpPr/>
      </xdr:nvSpPr>
      <xdr:spPr>
        <a:xfrm>
          <a:off x="4584700" y="90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112348</xdr:rowOff>
    </xdr:from>
    <xdr:ext cx="599010" cy="259045"/>
    <xdr:sp macro="" textlink="">
      <xdr:nvSpPr>
        <xdr:cNvPr id="137" name="総務費該当値テキスト"/>
        <xdr:cNvSpPr txBox="1"/>
      </xdr:nvSpPr>
      <xdr:spPr>
        <a:xfrm>
          <a:off x="4686300" y="885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73469</xdr:rowOff>
    </xdr:from>
    <xdr:to>
      <xdr:col>20</xdr:col>
      <xdr:colOff>38100</xdr:colOff>
      <xdr:row>55</xdr:row>
      <xdr:rowOff>3619</xdr:rowOff>
    </xdr:to>
    <xdr:sp macro="" textlink="">
      <xdr:nvSpPr>
        <xdr:cNvPr id="138" name="楕円 137"/>
        <xdr:cNvSpPr/>
      </xdr:nvSpPr>
      <xdr:spPr>
        <a:xfrm>
          <a:off x="3746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20146</xdr:rowOff>
    </xdr:from>
    <xdr:ext cx="534377" cy="259045"/>
    <xdr:sp macro="" textlink="">
      <xdr:nvSpPr>
        <xdr:cNvPr id="139" name="テキスト ボックス 138"/>
        <xdr:cNvSpPr txBox="1"/>
      </xdr:nvSpPr>
      <xdr:spPr>
        <a:xfrm>
          <a:off x="3530111" y="91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151803</xdr:rowOff>
    </xdr:from>
    <xdr:to>
      <xdr:col>15</xdr:col>
      <xdr:colOff>101600</xdr:colOff>
      <xdr:row>55</xdr:row>
      <xdr:rowOff>81953</xdr:rowOff>
    </xdr:to>
    <xdr:sp macro="" textlink="">
      <xdr:nvSpPr>
        <xdr:cNvPr id="140" name="楕円 139"/>
        <xdr:cNvSpPr/>
      </xdr:nvSpPr>
      <xdr:spPr>
        <a:xfrm>
          <a:off x="2857500" y="94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98480</xdr:rowOff>
    </xdr:from>
    <xdr:ext cx="534377" cy="259045"/>
    <xdr:sp macro="" textlink="">
      <xdr:nvSpPr>
        <xdr:cNvPr id="141" name="テキスト ボックス 140"/>
        <xdr:cNvSpPr txBox="1"/>
      </xdr:nvSpPr>
      <xdr:spPr>
        <a:xfrm>
          <a:off x="2641111" y="91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26022</xdr:rowOff>
    </xdr:from>
    <xdr:to>
      <xdr:col>10</xdr:col>
      <xdr:colOff>165100</xdr:colOff>
      <xdr:row>55</xdr:row>
      <xdr:rowOff>127622</xdr:rowOff>
    </xdr:to>
    <xdr:sp macro="" textlink="">
      <xdr:nvSpPr>
        <xdr:cNvPr id="142" name="楕円 141"/>
        <xdr:cNvSpPr/>
      </xdr:nvSpPr>
      <xdr:spPr>
        <a:xfrm>
          <a:off x="1968500" y="9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144149</xdr:rowOff>
    </xdr:from>
    <xdr:ext cx="534377" cy="259045"/>
    <xdr:sp macro="" textlink="">
      <xdr:nvSpPr>
        <xdr:cNvPr id="143" name="テキスト ボックス 142"/>
        <xdr:cNvSpPr txBox="1"/>
      </xdr:nvSpPr>
      <xdr:spPr>
        <a:xfrm>
          <a:off x="1752111" y="9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33210</xdr:rowOff>
    </xdr:from>
    <xdr:to>
      <xdr:col>6</xdr:col>
      <xdr:colOff>38100</xdr:colOff>
      <xdr:row>54</xdr:row>
      <xdr:rowOff>134810</xdr:rowOff>
    </xdr:to>
    <xdr:sp macro="" textlink="">
      <xdr:nvSpPr>
        <xdr:cNvPr id="144" name="楕円 143"/>
        <xdr:cNvSpPr/>
      </xdr:nvSpPr>
      <xdr:spPr>
        <a:xfrm>
          <a:off x="1079500" y="9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151337</xdr:rowOff>
    </xdr:from>
    <xdr:ext cx="534377" cy="259045"/>
    <xdr:sp macro="" textlink="">
      <xdr:nvSpPr>
        <xdr:cNvPr id="145" name="テキスト ボックス 144"/>
        <xdr:cNvSpPr txBox="1"/>
      </xdr:nvSpPr>
      <xdr:spPr>
        <a:xfrm>
          <a:off x="863111" y="9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116712</xdr:rowOff>
    </xdr:from>
    <xdr:to>
      <xdr:col>24</xdr:col>
      <xdr:colOff>63500</xdr:colOff>
      <xdr:row>76</xdr:row>
      <xdr:rowOff>148031</xdr:rowOff>
    </xdr:to>
    <xdr:cxnSp macro="">
      <xdr:nvCxnSpPr>
        <xdr:cNvPr id="175" name="直線コネクタ 174"/>
        <xdr:cNvCxnSpPr/>
      </xdr:nvCxnSpPr>
      <xdr:spPr>
        <a:xfrm>
          <a:off x="3797300" y="13146912"/>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107074</xdr:rowOff>
    </xdr:from>
    <xdr:to>
      <xdr:col>19</xdr:col>
      <xdr:colOff>177800</xdr:colOff>
      <xdr:row>76</xdr:row>
      <xdr:rowOff>116712</xdr:rowOff>
    </xdr:to>
    <xdr:cxnSp macro="">
      <xdr:nvCxnSpPr>
        <xdr:cNvPr id="178" name="直線コネクタ 177"/>
        <xdr:cNvCxnSpPr/>
      </xdr:nvCxnSpPr>
      <xdr:spPr>
        <a:xfrm>
          <a:off x="2908300" y="1313727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107074</xdr:rowOff>
    </xdr:from>
    <xdr:to>
      <xdr:col>15</xdr:col>
      <xdr:colOff>50800</xdr:colOff>
      <xdr:row>77</xdr:row>
      <xdr:rowOff>132855</xdr:rowOff>
    </xdr:to>
    <xdr:cxnSp macro="">
      <xdr:nvCxnSpPr>
        <xdr:cNvPr id="181" name="直線コネクタ 180"/>
        <xdr:cNvCxnSpPr/>
      </xdr:nvCxnSpPr>
      <xdr:spPr>
        <a:xfrm flipV="1">
          <a:off x="2019300" y="13137274"/>
          <a:ext cx="889000" cy="1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69292</xdr:rowOff>
    </xdr:from>
    <xdr:to>
      <xdr:col>10</xdr:col>
      <xdr:colOff>114300</xdr:colOff>
      <xdr:row>77</xdr:row>
      <xdr:rowOff>132855</xdr:rowOff>
    </xdr:to>
    <xdr:cxnSp macro="">
      <xdr:nvCxnSpPr>
        <xdr:cNvPr id="184" name="直線コネクタ 183"/>
        <xdr:cNvCxnSpPr/>
      </xdr:nvCxnSpPr>
      <xdr:spPr>
        <a:xfrm>
          <a:off x="1130300" y="13270942"/>
          <a:ext cx="889000" cy="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97231</xdr:rowOff>
    </xdr:from>
    <xdr:to>
      <xdr:col>24</xdr:col>
      <xdr:colOff>114300</xdr:colOff>
      <xdr:row>77</xdr:row>
      <xdr:rowOff>27381</xdr:rowOff>
    </xdr:to>
    <xdr:sp macro="" textlink="">
      <xdr:nvSpPr>
        <xdr:cNvPr id="194" name="楕円 193"/>
        <xdr:cNvSpPr/>
      </xdr:nvSpPr>
      <xdr:spPr>
        <a:xfrm>
          <a:off x="4584700" y="13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75658</xdr:rowOff>
    </xdr:from>
    <xdr:ext cx="599010" cy="259045"/>
    <xdr:sp macro="" textlink="">
      <xdr:nvSpPr>
        <xdr:cNvPr id="195" name="民生費該当値テキスト"/>
        <xdr:cNvSpPr txBox="1"/>
      </xdr:nvSpPr>
      <xdr:spPr>
        <a:xfrm>
          <a:off x="4686300" y="131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65912</xdr:rowOff>
    </xdr:from>
    <xdr:to>
      <xdr:col>20</xdr:col>
      <xdr:colOff>38100</xdr:colOff>
      <xdr:row>76</xdr:row>
      <xdr:rowOff>167512</xdr:rowOff>
    </xdr:to>
    <xdr:sp macro="" textlink="">
      <xdr:nvSpPr>
        <xdr:cNvPr id="196" name="楕円 195"/>
        <xdr:cNvSpPr/>
      </xdr:nvSpPr>
      <xdr:spPr>
        <a:xfrm>
          <a:off x="37465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158639</xdr:rowOff>
    </xdr:from>
    <xdr:ext cx="599010" cy="259045"/>
    <xdr:sp macro="" textlink="">
      <xdr:nvSpPr>
        <xdr:cNvPr id="197" name="テキスト ボックス 196"/>
        <xdr:cNvSpPr txBox="1"/>
      </xdr:nvSpPr>
      <xdr:spPr>
        <a:xfrm>
          <a:off x="3497795" y="131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56274</xdr:rowOff>
    </xdr:from>
    <xdr:to>
      <xdr:col>15</xdr:col>
      <xdr:colOff>101600</xdr:colOff>
      <xdr:row>76</xdr:row>
      <xdr:rowOff>157874</xdr:rowOff>
    </xdr:to>
    <xdr:sp macro="" textlink="">
      <xdr:nvSpPr>
        <xdr:cNvPr id="198" name="楕円 197"/>
        <xdr:cNvSpPr/>
      </xdr:nvSpPr>
      <xdr:spPr>
        <a:xfrm>
          <a:off x="2857500" y="130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149001</xdr:rowOff>
    </xdr:from>
    <xdr:ext cx="599010" cy="259045"/>
    <xdr:sp macro="" textlink="">
      <xdr:nvSpPr>
        <xdr:cNvPr id="199" name="テキスト ボックス 198"/>
        <xdr:cNvSpPr txBox="1"/>
      </xdr:nvSpPr>
      <xdr:spPr>
        <a:xfrm>
          <a:off x="2608795" y="1317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82055</xdr:rowOff>
    </xdr:from>
    <xdr:to>
      <xdr:col>10</xdr:col>
      <xdr:colOff>165100</xdr:colOff>
      <xdr:row>78</xdr:row>
      <xdr:rowOff>12205</xdr:rowOff>
    </xdr:to>
    <xdr:sp macro="" textlink="">
      <xdr:nvSpPr>
        <xdr:cNvPr id="200" name="楕円 199"/>
        <xdr:cNvSpPr/>
      </xdr:nvSpPr>
      <xdr:spPr>
        <a:xfrm>
          <a:off x="1968500" y="132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3332</xdr:rowOff>
    </xdr:from>
    <xdr:ext cx="599010" cy="259045"/>
    <xdr:sp macro="" textlink="">
      <xdr:nvSpPr>
        <xdr:cNvPr id="201" name="テキスト ボックス 200"/>
        <xdr:cNvSpPr txBox="1"/>
      </xdr:nvSpPr>
      <xdr:spPr>
        <a:xfrm>
          <a:off x="1719795" y="133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18492</xdr:rowOff>
    </xdr:from>
    <xdr:to>
      <xdr:col>6</xdr:col>
      <xdr:colOff>38100</xdr:colOff>
      <xdr:row>77</xdr:row>
      <xdr:rowOff>120092</xdr:rowOff>
    </xdr:to>
    <xdr:sp macro="" textlink="">
      <xdr:nvSpPr>
        <xdr:cNvPr id="202" name="楕円 201"/>
        <xdr:cNvSpPr/>
      </xdr:nvSpPr>
      <xdr:spPr>
        <a:xfrm>
          <a:off x="1079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136619</xdr:rowOff>
    </xdr:from>
    <xdr:ext cx="599010" cy="259045"/>
    <xdr:sp macro="" textlink="">
      <xdr:nvSpPr>
        <xdr:cNvPr id="203" name="テキスト ボックス 202"/>
        <xdr:cNvSpPr txBox="1"/>
      </xdr:nvSpPr>
      <xdr:spPr>
        <a:xfrm>
          <a:off x="830795" y="129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139064</xdr:rowOff>
    </xdr:from>
    <xdr:to>
      <xdr:col>24</xdr:col>
      <xdr:colOff>63500</xdr:colOff>
      <xdr:row>93</xdr:row>
      <xdr:rowOff>46786</xdr:rowOff>
    </xdr:to>
    <xdr:cxnSp macro="">
      <xdr:nvCxnSpPr>
        <xdr:cNvPr id="232" name="直線コネクタ 231"/>
        <xdr:cNvCxnSpPr/>
      </xdr:nvCxnSpPr>
      <xdr:spPr>
        <a:xfrm flipV="1">
          <a:off x="3797300" y="15912464"/>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46786</xdr:rowOff>
    </xdr:from>
    <xdr:to>
      <xdr:col>19</xdr:col>
      <xdr:colOff>177800</xdr:colOff>
      <xdr:row>93</xdr:row>
      <xdr:rowOff>132778</xdr:rowOff>
    </xdr:to>
    <xdr:cxnSp macro="">
      <xdr:nvCxnSpPr>
        <xdr:cNvPr id="235" name="直線コネクタ 234"/>
        <xdr:cNvCxnSpPr/>
      </xdr:nvCxnSpPr>
      <xdr:spPr>
        <a:xfrm flipV="1">
          <a:off x="2908300" y="15991636"/>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132778</xdr:rowOff>
    </xdr:from>
    <xdr:to>
      <xdr:col>15</xdr:col>
      <xdr:colOff>50800</xdr:colOff>
      <xdr:row>94</xdr:row>
      <xdr:rowOff>39560</xdr:rowOff>
    </xdr:to>
    <xdr:cxnSp macro="">
      <xdr:nvCxnSpPr>
        <xdr:cNvPr id="238" name="直線コネクタ 237"/>
        <xdr:cNvCxnSpPr/>
      </xdr:nvCxnSpPr>
      <xdr:spPr>
        <a:xfrm flipV="1">
          <a:off x="2019300" y="16077628"/>
          <a:ext cx="88900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39560</xdr:rowOff>
    </xdr:from>
    <xdr:to>
      <xdr:col>10</xdr:col>
      <xdr:colOff>114300</xdr:colOff>
      <xdr:row>94</xdr:row>
      <xdr:rowOff>103620</xdr:rowOff>
    </xdr:to>
    <xdr:cxnSp macro="">
      <xdr:nvCxnSpPr>
        <xdr:cNvPr id="241" name="直線コネクタ 240"/>
        <xdr:cNvCxnSpPr/>
      </xdr:nvCxnSpPr>
      <xdr:spPr>
        <a:xfrm flipV="1">
          <a:off x="1130300" y="16155860"/>
          <a:ext cx="8890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88264</xdr:rowOff>
    </xdr:from>
    <xdr:to>
      <xdr:col>24</xdr:col>
      <xdr:colOff>114300</xdr:colOff>
      <xdr:row>93</xdr:row>
      <xdr:rowOff>18414</xdr:rowOff>
    </xdr:to>
    <xdr:sp macro="" textlink="">
      <xdr:nvSpPr>
        <xdr:cNvPr id="251" name="楕円 250"/>
        <xdr:cNvSpPr/>
      </xdr:nvSpPr>
      <xdr:spPr>
        <a:xfrm>
          <a:off x="4584700" y="15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111141</xdr:rowOff>
    </xdr:from>
    <xdr:ext cx="534377" cy="259045"/>
    <xdr:sp macro="" textlink="">
      <xdr:nvSpPr>
        <xdr:cNvPr id="252" name="衛生費該当値テキスト"/>
        <xdr:cNvSpPr txBox="1"/>
      </xdr:nvSpPr>
      <xdr:spPr>
        <a:xfrm>
          <a:off x="4686300" y="157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167436</xdr:rowOff>
    </xdr:from>
    <xdr:to>
      <xdr:col>20</xdr:col>
      <xdr:colOff>38100</xdr:colOff>
      <xdr:row>93</xdr:row>
      <xdr:rowOff>97586</xdr:rowOff>
    </xdr:to>
    <xdr:sp macro="" textlink="">
      <xdr:nvSpPr>
        <xdr:cNvPr id="253" name="楕円 252"/>
        <xdr:cNvSpPr/>
      </xdr:nvSpPr>
      <xdr:spPr>
        <a:xfrm>
          <a:off x="3746500" y="159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114113</xdr:rowOff>
    </xdr:from>
    <xdr:ext cx="534377" cy="259045"/>
    <xdr:sp macro="" textlink="">
      <xdr:nvSpPr>
        <xdr:cNvPr id="254" name="テキスト ボックス 253"/>
        <xdr:cNvSpPr txBox="1"/>
      </xdr:nvSpPr>
      <xdr:spPr>
        <a:xfrm>
          <a:off x="3530111" y="157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81978</xdr:rowOff>
    </xdr:from>
    <xdr:to>
      <xdr:col>15</xdr:col>
      <xdr:colOff>101600</xdr:colOff>
      <xdr:row>94</xdr:row>
      <xdr:rowOff>12128</xdr:rowOff>
    </xdr:to>
    <xdr:sp macro="" textlink="">
      <xdr:nvSpPr>
        <xdr:cNvPr id="255" name="楕円 254"/>
        <xdr:cNvSpPr/>
      </xdr:nvSpPr>
      <xdr:spPr>
        <a:xfrm>
          <a:off x="2857500" y="160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28655</xdr:rowOff>
    </xdr:from>
    <xdr:ext cx="534377" cy="259045"/>
    <xdr:sp macro="" textlink="">
      <xdr:nvSpPr>
        <xdr:cNvPr id="256" name="テキスト ボックス 255"/>
        <xdr:cNvSpPr txBox="1"/>
      </xdr:nvSpPr>
      <xdr:spPr>
        <a:xfrm>
          <a:off x="2641111" y="158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160210</xdr:rowOff>
    </xdr:from>
    <xdr:to>
      <xdr:col>10</xdr:col>
      <xdr:colOff>165100</xdr:colOff>
      <xdr:row>94</xdr:row>
      <xdr:rowOff>90360</xdr:rowOff>
    </xdr:to>
    <xdr:sp macro="" textlink="">
      <xdr:nvSpPr>
        <xdr:cNvPr id="257" name="楕円 256"/>
        <xdr:cNvSpPr/>
      </xdr:nvSpPr>
      <xdr:spPr>
        <a:xfrm>
          <a:off x="1968500" y="161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106887</xdr:rowOff>
    </xdr:from>
    <xdr:ext cx="534377" cy="259045"/>
    <xdr:sp macro="" textlink="">
      <xdr:nvSpPr>
        <xdr:cNvPr id="258" name="テキスト ボックス 257"/>
        <xdr:cNvSpPr txBox="1"/>
      </xdr:nvSpPr>
      <xdr:spPr>
        <a:xfrm>
          <a:off x="1752111" y="158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52820</xdr:rowOff>
    </xdr:from>
    <xdr:to>
      <xdr:col>6</xdr:col>
      <xdr:colOff>38100</xdr:colOff>
      <xdr:row>94</xdr:row>
      <xdr:rowOff>154420</xdr:rowOff>
    </xdr:to>
    <xdr:sp macro="" textlink="">
      <xdr:nvSpPr>
        <xdr:cNvPr id="259" name="楕円 258"/>
        <xdr:cNvSpPr/>
      </xdr:nvSpPr>
      <xdr:spPr>
        <a:xfrm>
          <a:off x="1079500" y="161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170947</xdr:rowOff>
    </xdr:from>
    <xdr:ext cx="534377" cy="259045"/>
    <xdr:sp macro="" textlink="">
      <xdr:nvSpPr>
        <xdr:cNvPr id="260" name="テキスト ボックス 259"/>
        <xdr:cNvSpPr txBox="1"/>
      </xdr:nvSpPr>
      <xdr:spPr>
        <a:xfrm>
          <a:off x="863111" y="159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72834</xdr:rowOff>
    </xdr:from>
    <xdr:to>
      <xdr:col>54</xdr:col>
      <xdr:colOff>189865</xdr:colOff>
      <xdr:row>39</xdr:row>
      <xdr:rowOff>44450</xdr:rowOff>
    </xdr:to>
    <xdr:cxnSp macro="">
      <xdr:nvCxnSpPr>
        <xdr:cNvPr id="284" name="直線コネクタ 283"/>
        <xdr:cNvCxnSpPr/>
      </xdr:nvCxnSpPr>
      <xdr:spPr>
        <a:xfrm flipV="1">
          <a:off x="10475595" y="5902134"/>
          <a:ext cx="1270" cy="828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19511</xdr:rowOff>
    </xdr:from>
    <xdr:ext cx="469744" cy="259045"/>
    <xdr:sp macro="" textlink="">
      <xdr:nvSpPr>
        <xdr:cNvPr id="287" name="労働費最大値テキスト"/>
        <xdr:cNvSpPr txBox="1"/>
      </xdr:nvSpPr>
      <xdr:spPr>
        <a:xfrm>
          <a:off x="10528300" y="567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72834</xdr:rowOff>
    </xdr:from>
    <xdr:to>
      <xdr:col>55</xdr:col>
      <xdr:colOff>88900</xdr:colOff>
      <xdr:row>34</xdr:row>
      <xdr:rowOff>72834</xdr:rowOff>
    </xdr:to>
    <xdr:cxnSp macro="">
      <xdr:nvCxnSpPr>
        <xdr:cNvPr id="288" name="直線コネクタ 287"/>
        <xdr:cNvCxnSpPr/>
      </xdr:nvCxnSpPr>
      <xdr:spPr>
        <a:xfrm>
          <a:off x="10388600" y="590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110744</xdr:rowOff>
    </xdr:from>
    <xdr:to>
      <xdr:col>55</xdr:col>
      <xdr:colOff>0</xdr:colOff>
      <xdr:row>37</xdr:row>
      <xdr:rowOff>143510</xdr:rowOff>
    </xdr:to>
    <xdr:cxnSp macro="">
      <xdr:nvCxnSpPr>
        <xdr:cNvPr id="289" name="直線コネクタ 288"/>
        <xdr:cNvCxnSpPr/>
      </xdr:nvCxnSpPr>
      <xdr:spPr>
        <a:xfrm>
          <a:off x="9639300" y="645439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8844</xdr:rowOff>
    </xdr:from>
    <xdr:ext cx="378565" cy="259045"/>
    <xdr:sp macro="" textlink="">
      <xdr:nvSpPr>
        <xdr:cNvPr id="290" name="労働費平均値テキスト"/>
        <xdr:cNvSpPr txBox="1"/>
      </xdr:nvSpPr>
      <xdr:spPr>
        <a:xfrm>
          <a:off x="10528300" y="65239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30417</xdr:rowOff>
    </xdr:from>
    <xdr:to>
      <xdr:col>55</xdr:col>
      <xdr:colOff>50800</xdr:colOff>
      <xdr:row>38</xdr:row>
      <xdr:rowOff>132017</xdr:rowOff>
    </xdr:to>
    <xdr:sp macro="" textlink="">
      <xdr:nvSpPr>
        <xdr:cNvPr id="291" name="フローチャート: 判断 290"/>
        <xdr:cNvSpPr/>
      </xdr:nvSpPr>
      <xdr:spPr>
        <a:xfrm>
          <a:off x="10426700" y="654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123317</xdr:rowOff>
    </xdr:from>
    <xdr:to>
      <xdr:col>50</xdr:col>
      <xdr:colOff>114300</xdr:colOff>
      <xdr:row>37</xdr:row>
      <xdr:rowOff>110744</xdr:rowOff>
    </xdr:to>
    <xdr:cxnSp macro="">
      <xdr:nvCxnSpPr>
        <xdr:cNvPr id="292" name="直線コネクタ 291"/>
        <xdr:cNvCxnSpPr/>
      </xdr:nvCxnSpPr>
      <xdr:spPr>
        <a:xfrm>
          <a:off x="8750300" y="5781167"/>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24702</xdr:rowOff>
    </xdr:from>
    <xdr:to>
      <xdr:col>50</xdr:col>
      <xdr:colOff>165100</xdr:colOff>
      <xdr:row>38</xdr:row>
      <xdr:rowOff>126302</xdr:rowOff>
    </xdr:to>
    <xdr:sp macro="" textlink="">
      <xdr:nvSpPr>
        <xdr:cNvPr id="293" name="フローチャート: 判断 292"/>
        <xdr:cNvSpPr/>
      </xdr:nvSpPr>
      <xdr:spPr>
        <a:xfrm>
          <a:off x="9588500" y="653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117429</xdr:rowOff>
    </xdr:from>
    <xdr:ext cx="378565" cy="259045"/>
    <xdr:sp macro="" textlink="">
      <xdr:nvSpPr>
        <xdr:cNvPr id="294" name="テキスト ボックス 293"/>
        <xdr:cNvSpPr txBox="1"/>
      </xdr:nvSpPr>
      <xdr:spPr>
        <a:xfrm>
          <a:off x="9450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47117</xdr:rowOff>
    </xdr:from>
    <xdr:to>
      <xdr:col>45</xdr:col>
      <xdr:colOff>177800</xdr:colOff>
      <xdr:row>33</xdr:row>
      <xdr:rowOff>123317</xdr:rowOff>
    </xdr:to>
    <xdr:cxnSp macro="">
      <xdr:nvCxnSpPr>
        <xdr:cNvPr id="295" name="直線コネクタ 294"/>
        <xdr:cNvCxnSpPr/>
      </xdr:nvCxnSpPr>
      <xdr:spPr>
        <a:xfrm>
          <a:off x="7861300" y="5362067"/>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6" name="フローチャート: 判断 295"/>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23893</xdr:rowOff>
    </xdr:from>
    <xdr:ext cx="469744" cy="259045"/>
    <xdr:sp macro="" textlink="">
      <xdr:nvSpPr>
        <xdr:cNvPr id="297" name="テキスト ボックス 296"/>
        <xdr:cNvSpPr txBox="1"/>
      </xdr:nvSpPr>
      <xdr:spPr>
        <a:xfrm>
          <a:off x="8515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47117</xdr:rowOff>
    </xdr:from>
    <xdr:to>
      <xdr:col>41</xdr:col>
      <xdr:colOff>50800</xdr:colOff>
      <xdr:row>34</xdr:row>
      <xdr:rowOff>63881</xdr:rowOff>
    </xdr:to>
    <xdr:cxnSp macro="">
      <xdr:nvCxnSpPr>
        <xdr:cNvPr id="298" name="直線コネクタ 297"/>
        <xdr:cNvCxnSpPr/>
      </xdr:nvCxnSpPr>
      <xdr:spPr>
        <a:xfrm flipV="1">
          <a:off x="6972300" y="5362067"/>
          <a:ext cx="889000" cy="5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299" name="フローチャート: 判断 298"/>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0" name="テキスト ボックス 299"/>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1" name="フローチャート: 判断 300"/>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2" name="テキスト ボックス 301"/>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92710</xdr:rowOff>
    </xdr:from>
    <xdr:to>
      <xdr:col>55</xdr:col>
      <xdr:colOff>50800</xdr:colOff>
      <xdr:row>38</xdr:row>
      <xdr:rowOff>22860</xdr:rowOff>
    </xdr:to>
    <xdr:sp macro="" textlink="">
      <xdr:nvSpPr>
        <xdr:cNvPr id="308" name="楕円 307"/>
        <xdr:cNvSpPr/>
      </xdr:nvSpPr>
      <xdr:spPr>
        <a:xfrm>
          <a:off x="104267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115587</xdr:rowOff>
    </xdr:from>
    <xdr:ext cx="469744" cy="259045"/>
    <xdr:sp macro="" textlink="">
      <xdr:nvSpPr>
        <xdr:cNvPr id="309" name="労働費該当値テキスト"/>
        <xdr:cNvSpPr txBox="1"/>
      </xdr:nvSpPr>
      <xdr:spPr>
        <a:xfrm>
          <a:off x="10528300"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59944</xdr:rowOff>
    </xdr:from>
    <xdr:to>
      <xdr:col>50</xdr:col>
      <xdr:colOff>165100</xdr:colOff>
      <xdr:row>37</xdr:row>
      <xdr:rowOff>161544</xdr:rowOff>
    </xdr:to>
    <xdr:sp macro="" textlink="">
      <xdr:nvSpPr>
        <xdr:cNvPr id="310" name="楕円 309"/>
        <xdr:cNvSpPr/>
      </xdr:nvSpPr>
      <xdr:spPr>
        <a:xfrm>
          <a:off x="9588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6621</xdr:rowOff>
    </xdr:from>
    <xdr:ext cx="469744" cy="259045"/>
    <xdr:sp macro="" textlink="">
      <xdr:nvSpPr>
        <xdr:cNvPr id="311" name="テキスト ボックス 310"/>
        <xdr:cNvSpPr txBox="1"/>
      </xdr:nvSpPr>
      <xdr:spPr>
        <a:xfrm>
          <a:off x="9404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72517</xdr:rowOff>
    </xdr:from>
    <xdr:to>
      <xdr:col>46</xdr:col>
      <xdr:colOff>38100</xdr:colOff>
      <xdr:row>34</xdr:row>
      <xdr:rowOff>2667</xdr:rowOff>
    </xdr:to>
    <xdr:sp macro="" textlink="">
      <xdr:nvSpPr>
        <xdr:cNvPr id="312" name="楕円 311"/>
        <xdr:cNvSpPr/>
      </xdr:nvSpPr>
      <xdr:spPr>
        <a:xfrm>
          <a:off x="8699500" y="5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19194</xdr:rowOff>
    </xdr:from>
    <xdr:ext cx="469744" cy="259045"/>
    <xdr:sp macro="" textlink="">
      <xdr:nvSpPr>
        <xdr:cNvPr id="313" name="テキスト ボックス 312"/>
        <xdr:cNvSpPr txBox="1"/>
      </xdr:nvSpPr>
      <xdr:spPr>
        <a:xfrm>
          <a:off x="8515428" y="55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167767</xdr:rowOff>
    </xdr:from>
    <xdr:to>
      <xdr:col>41</xdr:col>
      <xdr:colOff>101600</xdr:colOff>
      <xdr:row>31</xdr:row>
      <xdr:rowOff>97917</xdr:rowOff>
    </xdr:to>
    <xdr:sp macro="" textlink="">
      <xdr:nvSpPr>
        <xdr:cNvPr id="314" name="楕円 313"/>
        <xdr:cNvSpPr/>
      </xdr:nvSpPr>
      <xdr:spPr>
        <a:xfrm>
          <a:off x="7810500" y="53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114444</xdr:rowOff>
    </xdr:from>
    <xdr:ext cx="469744" cy="259045"/>
    <xdr:sp macro="" textlink="">
      <xdr:nvSpPr>
        <xdr:cNvPr id="315" name="テキスト ボックス 314"/>
        <xdr:cNvSpPr txBox="1"/>
      </xdr:nvSpPr>
      <xdr:spPr>
        <a:xfrm>
          <a:off x="7626428" y="508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13081</xdr:rowOff>
    </xdr:from>
    <xdr:to>
      <xdr:col>36</xdr:col>
      <xdr:colOff>165100</xdr:colOff>
      <xdr:row>34</xdr:row>
      <xdr:rowOff>114681</xdr:rowOff>
    </xdr:to>
    <xdr:sp macro="" textlink="">
      <xdr:nvSpPr>
        <xdr:cNvPr id="316" name="楕円 315"/>
        <xdr:cNvSpPr/>
      </xdr:nvSpPr>
      <xdr:spPr>
        <a:xfrm>
          <a:off x="6921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131208</xdr:rowOff>
    </xdr:from>
    <xdr:ext cx="469744" cy="259045"/>
    <xdr:sp macro="" textlink="">
      <xdr:nvSpPr>
        <xdr:cNvPr id="317" name="テキスト ボックス 316"/>
        <xdr:cNvSpPr txBox="1"/>
      </xdr:nvSpPr>
      <xdr:spPr>
        <a:xfrm>
          <a:off x="6737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1" name="直線コネクタ 340"/>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2"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3" name="直線コネクタ 342"/>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4"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5" name="直線コネクタ 344"/>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74835</xdr:rowOff>
    </xdr:from>
    <xdr:to>
      <xdr:col>55</xdr:col>
      <xdr:colOff>0</xdr:colOff>
      <xdr:row>54</xdr:row>
      <xdr:rowOff>128003</xdr:rowOff>
    </xdr:to>
    <xdr:cxnSp macro="">
      <xdr:nvCxnSpPr>
        <xdr:cNvPr id="346" name="直線コネクタ 345"/>
        <xdr:cNvCxnSpPr/>
      </xdr:nvCxnSpPr>
      <xdr:spPr>
        <a:xfrm>
          <a:off x="9639300" y="9333135"/>
          <a:ext cx="8382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7"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48" name="フローチャート: 判断 347"/>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74835</xdr:rowOff>
    </xdr:from>
    <xdr:to>
      <xdr:col>50</xdr:col>
      <xdr:colOff>114300</xdr:colOff>
      <xdr:row>54</xdr:row>
      <xdr:rowOff>122422</xdr:rowOff>
    </xdr:to>
    <xdr:cxnSp macro="">
      <xdr:nvCxnSpPr>
        <xdr:cNvPr id="349" name="直線コネクタ 348"/>
        <xdr:cNvCxnSpPr/>
      </xdr:nvCxnSpPr>
      <xdr:spPr>
        <a:xfrm flipV="1">
          <a:off x="8750300" y="9333135"/>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0" name="フローチャート: 判断 349"/>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1" name="テキスト ボックス 350"/>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122422</xdr:rowOff>
    </xdr:from>
    <xdr:to>
      <xdr:col>45</xdr:col>
      <xdr:colOff>177800</xdr:colOff>
      <xdr:row>54</xdr:row>
      <xdr:rowOff>161989</xdr:rowOff>
    </xdr:to>
    <xdr:cxnSp macro="">
      <xdr:nvCxnSpPr>
        <xdr:cNvPr id="352" name="直線コネクタ 351"/>
        <xdr:cNvCxnSpPr/>
      </xdr:nvCxnSpPr>
      <xdr:spPr>
        <a:xfrm flipV="1">
          <a:off x="7861300" y="938072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3" name="フローチャート: 判断 352"/>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4" name="テキスト ボックス 353"/>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148272</xdr:rowOff>
    </xdr:from>
    <xdr:to>
      <xdr:col>41</xdr:col>
      <xdr:colOff>50800</xdr:colOff>
      <xdr:row>54</xdr:row>
      <xdr:rowOff>161989</xdr:rowOff>
    </xdr:to>
    <xdr:cxnSp macro="">
      <xdr:nvCxnSpPr>
        <xdr:cNvPr id="355" name="直線コネクタ 354"/>
        <xdr:cNvCxnSpPr/>
      </xdr:nvCxnSpPr>
      <xdr:spPr>
        <a:xfrm>
          <a:off x="6972300" y="940657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6" name="フローチャート: 判断 355"/>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7" name="テキスト ボックス 356"/>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58" name="フローチャート: 判断 357"/>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59" name="テキスト ボックス 358"/>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77203</xdr:rowOff>
    </xdr:from>
    <xdr:to>
      <xdr:col>55</xdr:col>
      <xdr:colOff>50800</xdr:colOff>
      <xdr:row>55</xdr:row>
      <xdr:rowOff>7353</xdr:rowOff>
    </xdr:to>
    <xdr:sp macro="" textlink="">
      <xdr:nvSpPr>
        <xdr:cNvPr id="365" name="楕円 364"/>
        <xdr:cNvSpPr/>
      </xdr:nvSpPr>
      <xdr:spPr>
        <a:xfrm>
          <a:off x="10426700" y="93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100080</xdr:rowOff>
    </xdr:from>
    <xdr:ext cx="534377" cy="259045"/>
    <xdr:sp macro="" textlink="">
      <xdr:nvSpPr>
        <xdr:cNvPr id="366" name="農林水産業費該当値テキスト"/>
        <xdr:cNvSpPr txBox="1"/>
      </xdr:nvSpPr>
      <xdr:spPr>
        <a:xfrm>
          <a:off x="10528300" y="91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24035</xdr:rowOff>
    </xdr:from>
    <xdr:to>
      <xdr:col>50</xdr:col>
      <xdr:colOff>165100</xdr:colOff>
      <xdr:row>54</xdr:row>
      <xdr:rowOff>125635</xdr:rowOff>
    </xdr:to>
    <xdr:sp macro="" textlink="">
      <xdr:nvSpPr>
        <xdr:cNvPr id="367" name="楕円 366"/>
        <xdr:cNvSpPr/>
      </xdr:nvSpPr>
      <xdr:spPr>
        <a:xfrm>
          <a:off x="9588500" y="92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142162</xdr:rowOff>
    </xdr:from>
    <xdr:ext cx="534377" cy="259045"/>
    <xdr:sp macro="" textlink="">
      <xdr:nvSpPr>
        <xdr:cNvPr id="368" name="テキスト ボックス 367"/>
        <xdr:cNvSpPr txBox="1"/>
      </xdr:nvSpPr>
      <xdr:spPr>
        <a:xfrm>
          <a:off x="9372111" y="90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71622</xdr:rowOff>
    </xdr:from>
    <xdr:to>
      <xdr:col>46</xdr:col>
      <xdr:colOff>38100</xdr:colOff>
      <xdr:row>55</xdr:row>
      <xdr:rowOff>1772</xdr:rowOff>
    </xdr:to>
    <xdr:sp macro="" textlink="">
      <xdr:nvSpPr>
        <xdr:cNvPr id="369" name="楕円 368"/>
        <xdr:cNvSpPr/>
      </xdr:nvSpPr>
      <xdr:spPr>
        <a:xfrm>
          <a:off x="8699500" y="93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18299</xdr:rowOff>
    </xdr:from>
    <xdr:ext cx="534377" cy="259045"/>
    <xdr:sp macro="" textlink="">
      <xdr:nvSpPr>
        <xdr:cNvPr id="370" name="テキスト ボックス 369"/>
        <xdr:cNvSpPr txBox="1"/>
      </xdr:nvSpPr>
      <xdr:spPr>
        <a:xfrm>
          <a:off x="8483111" y="91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111189</xdr:rowOff>
    </xdr:from>
    <xdr:to>
      <xdr:col>41</xdr:col>
      <xdr:colOff>101600</xdr:colOff>
      <xdr:row>55</xdr:row>
      <xdr:rowOff>41339</xdr:rowOff>
    </xdr:to>
    <xdr:sp macro="" textlink="">
      <xdr:nvSpPr>
        <xdr:cNvPr id="371" name="楕円 370"/>
        <xdr:cNvSpPr/>
      </xdr:nvSpPr>
      <xdr:spPr>
        <a:xfrm>
          <a:off x="7810500" y="93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57866</xdr:rowOff>
    </xdr:from>
    <xdr:ext cx="534377" cy="259045"/>
    <xdr:sp macro="" textlink="">
      <xdr:nvSpPr>
        <xdr:cNvPr id="372" name="テキスト ボックス 371"/>
        <xdr:cNvSpPr txBox="1"/>
      </xdr:nvSpPr>
      <xdr:spPr>
        <a:xfrm>
          <a:off x="7594111" y="91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97472</xdr:rowOff>
    </xdr:from>
    <xdr:to>
      <xdr:col>36</xdr:col>
      <xdr:colOff>165100</xdr:colOff>
      <xdr:row>55</xdr:row>
      <xdr:rowOff>27622</xdr:rowOff>
    </xdr:to>
    <xdr:sp macro="" textlink="">
      <xdr:nvSpPr>
        <xdr:cNvPr id="373" name="楕円 372"/>
        <xdr:cNvSpPr/>
      </xdr:nvSpPr>
      <xdr:spPr>
        <a:xfrm>
          <a:off x="6921500" y="93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44149</xdr:rowOff>
    </xdr:from>
    <xdr:ext cx="534377" cy="259045"/>
    <xdr:sp macro="" textlink="">
      <xdr:nvSpPr>
        <xdr:cNvPr id="374" name="テキスト ボックス 373"/>
        <xdr:cNvSpPr txBox="1"/>
      </xdr:nvSpPr>
      <xdr:spPr>
        <a:xfrm>
          <a:off x="6705111" y="91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6" name="直線コネクタ 395"/>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7"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398" name="直線コネクタ 397"/>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399"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0" name="直線コネクタ 399"/>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87374</xdr:rowOff>
    </xdr:from>
    <xdr:to>
      <xdr:col>55</xdr:col>
      <xdr:colOff>0</xdr:colOff>
      <xdr:row>75</xdr:row>
      <xdr:rowOff>86093</xdr:rowOff>
    </xdr:to>
    <xdr:cxnSp macro="">
      <xdr:nvCxnSpPr>
        <xdr:cNvPr id="401" name="直線コネクタ 400"/>
        <xdr:cNvCxnSpPr/>
      </xdr:nvCxnSpPr>
      <xdr:spPr>
        <a:xfrm>
          <a:off x="9639300" y="12774674"/>
          <a:ext cx="838200" cy="1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2"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3" name="フローチャート: 判断 402"/>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87374</xdr:rowOff>
    </xdr:from>
    <xdr:to>
      <xdr:col>50</xdr:col>
      <xdr:colOff>114300</xdr:colOff>
      <xdr:row>75</xdr:row>
      <xdr:rowOff>168915</xdr:rowOff>
    </xdr:to>
    <xdr:cxnSp macro="">
      <xdr:nvCxnSpPr>
        <xdr:cNvPr id="404" name="直線コネクタ 403"/>
        <xdr:cNvCxnSpPr/>
      </xdr:nvCxnSpPr>
      <xdr:spPr>
        <a:xfrm flipV="1">
          <a:off x="8750300" y="12774674"/>
          <a:ext cx="889000" cy="2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5" name="フローチャート: 判断 404"/>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6" name="テキスト ボックス 405"/>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126556</xdr:rowOff>
    </xdr:from>
    <xdr:to>
      <xdr:col>45</xdr:col>
      <xdr:colOff>177800</xdr:colOff>
      <xdr:row>75</xdr:row>
      <xdr:rowOff>168915</xdr:rowOff>
    </xdr:to>
    <xdr:cxnSp macro="">
      <xdr:nvCxnSpPr>
        <xdr:cNvPr id="407" name="直線コネクタ 406"/>
        <xdr:cNvCxnSpPr/>
      </xdr:nvCxnSpPr>
      <xdr:spPr>
        <a:xfrm>
          <a:off x="7861300" y="12985306"/>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08" name="フローチャート: 判断 407"/>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09" name="テキスト ボックス 408"/>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126556</xdr:rowOff>
    </xdr:from>
    <xdr:to>
      <xdr:col>41</xdr:col>
      <xdr:colOff>50800</xdr:colOff>
      <xdr:row>75</xdr:row>
      <xdr:rowOff>154490</xdr:rowOff>
    </xdr:to>
    <xdr:cxnSp macro="">
      <xdr:nvCxnSpPr>
        <xdr:cNvPr id="410" name="直線コネクタ 409"/>
        <xdr:cNvCxnSpPr/>
      </xdr:nvCxnSpPr>
      <xdr:spPr>
        <a:xfrm flipV="1">
          <a:off x="6972300" y="12985306"/>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1" name="フローチャート: 判断 410"/>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2" name="テキスト ボックス 411"/>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3" name="フローチャート: 判断 412"/>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4" name="テキスト ボックス 413"/>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35293</xdr:rowOff>
    </xdr:from>
    <xdr:to>
      <xdr:col>55</xdr:col>
      <xdr:colOff>50800</xdr:colOff>
      <xdr:row>75</xdr:row>
      <xdr:rowOff>136893</xdr:rowOff>
    </xdr:to>
    <xdr:sp macro="" textlink="">
      <xdr:nvSpPr>
        <xdr:cNvPr id="420" name="楕円 419"/>
        <xdr:cNvSpPr/>
      </xdr:nvSpPr>
      <xdr:spPr>
        <a:xfrm>
          <a:off x="10426700" y="128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58170</xdr:rowOff>
    </xdr:from>
    <xdr:ext cx="534377" cy="259045"/>
    <xdr:sp macro="" textlink="">
      <xdr:nvSpPr>
        <xdr:cNvPr id="421" name="商工費該当値テキスト"/>
        <xdr:cNvSpPr txBox="1"/>
      </xdr:nvSpPr>
      <xdr:spPr>
        <a:xfrm>
          <a:off x="10528300" y="127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36574</xdr:rowOff>
    </xdr:from>
    <xdr:to>
      <xdr:col>50</xdr:col>
      <xdr:colOff>165100</xdr:colOff>
      <xdr:row>74</xdr:row>
      <xdr:rowOff>138174</xdr:rowOff>
    </xdr:to>
    <xdr:sp macro="" textlink="">
      <xdr:nvSpPr>
        <xdr:cNvPr id="422" name="楕円 421"/>
        <xdr:cNvSpPr/>
      </xdr:nvSpPr>
      <xdr:spPr>
        <a:xfrm>
          <a:off x="9588500" y="12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154701</xdr:rowOff>
    </xdr:from>
    <xdr:ext cx="534377" cy="259045"/>
    <xdr:sp macro="" textlink="">
      <xdr:nvSpPr>
        <xdr:cNvPr id="423" name="テキスト ボックス 422"/>
        <xdr:cNvSpPr txBox="1"/>
      </xdr:nvSpPr>
      <xdr:spPr>
        <a:xfrm>
          <a:off x="9372111" y="124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118115</xdr:rowOff>
    </xdr:from>
    <xdr:to>
      <xdr:col>46</xdr:col>
      <xdr:colOff>38100</xdr:colOff>
      <xdr:row>76</xdr:row>
      <xdr:rowOff>48265</xdr:rowOff>
    </xdr:to>
    <xdr:sp macro="" textlink="">
      <xdr:nvSpPr>
        <xdr:cNvPr id="424" name="楕円 423"/>
        <xdr:cNvSpPr/>
      </xdr:nvSpPr>
      <xdr:spPr>
        <a:xfrm>
          <a:off x="8699500" y="129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64792</xdr:rowOff>
    </xdr:from>
    <xdr:ext cx="534377" cy="259045"/>
    <xdr:sp macro="" textlink="">
      <xdr:nvSpPr>
        <xdr:cNvPr id="425" name="テキスト ボックス 424"/>
        <xdr:cNvSpPr txBox="1"/>
      </xdr:nvSpPr>
      <xdr:spPr>
        <a:xfrm>
          <a:off x="8483111" y="127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75756</xdr:rowOff>
    </xdr:from>
    <xdr:to>
      <xdr:col>41</xdr:col>
      <xdr:colOff>101600</xdr:colOff>
      <xdr:row>76</xdr:row>
      <xdr:rowOff>5907</xdr:rowOff>
    </xdr:to>
    <xdr:sp macro="" textlink="">
      <xdr:nvSpPr>
        <xdr:cNvPr id="426" name="楕円 425"/>
        <xdr:cNvSpPr/>
      </xdr:nvSpPr>
      <xdr:spPr>
        <a:xfrm>
          <a:off x="7810500" y="129345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22433</xdr:rowOff>
    </xdr:from>
    <xdr:ext cx="534377" cy="259045"/>
    <xdr:sp macro="" textlink="">
      <xdr:nvSpPr>
        <xdr:cNvPr id="427" name="テキスト ボックス 426"/>
        <xdr:cNvSpPr txBox="1"/>
      </xdr:nvSpPr>
      <xdr:spPr>
        <a:xfrm>
          <a:off x="7594111" y="127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103691</xdr:rowOff>
    </xdr:from>
    <xdr:to>
      <xdr:col>36</xdr:col>
      <xdr:colOff>165100</xdr:colOff>
      <xdr:row>76</xdr:row>
      <xdr:rowOff>33840</xdr:rowOff>
    </xdr:to>
    <xdr:sp macro="" textlink="">
      <xdr:nvSpPr>
        <xdr:cNvPr id="428" name="楕円 427"/>
        <xdr:cNvSpPr/>
      </xdr:nvSpPr>
      <xdr:spPr>
        <a:xfrm>
          <a:off x="6921500" y="129624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50368</xdr:rowOff>
    </xdr:from>
    <xdr:ext cx="534377" cy="259045"/>
    <xdr:sp macro="" textlink="">
      <xdr:nvSpPr>
        <xdr:cNvPr id="429" name="テキスト ボックス 428"/>
        <xdr:cNvSpPr txBox="1"/>
      </xdr:nvSpPr>
      <xdr:spPr>
        <a:xfrm>
          <a:off x="6705111" y="127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5" name="直線コネクタ 454"/>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6"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7" name="直線コネクタ 456"/>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58"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59" name="直線コネクタ 458"/>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82834</xdr:rowOff>
    </xdr:from>
    <xdr:to>
      <xdr:col>55</xdr:col>
      <xdr:colOff>0</xdr:colOff>
      <xdr:row>95</xdr:row>
      <xdr:rowOff>101535</xdr:rowOff>
    </xdr:to>
    <xdr:cxnSp macro="">
      <xdr:nvCxnSpPr>
        <xdr:cNvPr id="460" name="直線コネクタ 459"/>
        <xdr:cNvCxnSpPr/>
      </xdr:nvCxnSpPr>
      <xdr:spPr>
        <a:xfrm flipV="1">
          <a:off x="9639300" y="16370584"/>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1"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2" name="フローチャート: 判断 461"/>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101535</xdr:rowOff>
    </xdr:from>
    <xdr:to>
      <xdr:col>50</xdr:col>
      <xdr:colOff>114300</xdr:colOff>
      <xdr:row>95</xdr:row>
      <xdr:rowOff>131851</xdr:rowOff>
    </xdr:to>
    <xdr:cxnSp macro="">
      <xdr:nvCxnSpPr>
        <xdr:cNvPr id="463" name="直線コネクタ 462"/>
        <xdr:cNvCxnSpPr/>
      </xdr:nvCxnSpPr>
      <xdr:spPr>
        <a:xfrm flipV="1">
          <a:off x="8750300" y="163892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4" name="フローチャート: 判断 463"/>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5" name="テキスト ボックス 464"/>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124678</xdr:rowOff>
    </xdr:from>
    <xdr:to>
      <xdr:col>45</xdr:col>
      <xdr:colOff>177800</xdr:colOff>
      <xdr:row>95</xdr:row>
      <xdr:rowOff>131851</xdr:rowOff>
    </xdr:to>
    <xdr:cxnSp macro="">
      <xdr:nvCxnSpPr>
        <xdr:cNvPr id="466" name="直線コネクタ 465"/>
        <xdr:cNvCxnSpPr/>
      </xdr:nvCxnSpPr>
      <xdr:spPr>
        <a:xfrm>
          <a:off x="7861300" y="16412428"/>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7" name="フローチャート: 判断 466"/>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68" name="テキスト ボックス 467"/>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105400</xdr:rowOff>
    </xdr:from>
    <xdr:to>
      <xdr:col>41</xdr:col>
      <xdr:colOff>50800</xdr:colOff>
      <xdr:row>95</xdr:row>
      <xdr:rowOff>124678</xdr:rowOff>
    </xdr:to>
    <xdr:cxnSp macro="">
      <xdr:nvCxnSpPr>
        <xdr:cNvPr id="469" name="直線コネクタ 468"/>
        <xdr:cNvCxnSpPr/>
      </xdr:nvCxnSpPr>
      <xdr:spPr>
        <a:xfrm>
          <a:off x="6972300" y="16221700"/>
          <a:ext cx="889000" cy="1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0" name="フローチャート: 判断 469"/>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1" name="テキスト ボックス 470"/>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2" name="フローチャート: 判断 471"/>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3" name="テキスト ボックス 472"/>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32034</xdr:rowOff>
    </xdr:from>
    <xdr:to>
      <xdr:col>55</xdr:col>
      <xdr:colOff>50800</xdr:colOff>
      <xdr:row>95</xdr:row>
      <xdr:rowOff>133634</xdr:rowOff>
    </xdr:to>
    <xdr:sp macro="" textlink="">
      <xdr:nvSpPr>
        <xdr:cNvPr id="479" name="楕円 478"/>
        <xdr:cNvSpPr/>
      </xdr:nvSpPr>
      <xdr:spPr>
        <a:xfrm>
          <a:off x="10426700" y="163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54911</xdr:rowOff>
    </xdr:from>
    <xdr:ext cx="534377" cy="259045"/>
    <xdr:sp macro="" textlink="">
      <xdr:nvSpPr>
        <xdr:cNvPr id="480" name="土木費該当値テキスト"/>
        <xdr:cNvSpPr txBox="1"/>
      </xdr:nvSpPr>
      <xdr:spPr>
        <a:xfrm>
          <a:off x="10528300" y="161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50735</xdr:rowOff>
    </xdr:from>
    <xdr:to>
      <xdr:col>50</xdr:col>
      <xdr:colOff>165100</xdr:colOff>
      <xdr:row>95</xdr:row>
      <xdr:rowOff>152335</xdr:rowOff>
    </xdr:to>
    <xdr:sp macro="" textlink="">
      <xdr:nvSpPr>
        <xdr:cNvPr id="481" name="楕円 480"/>
        <xdr:cNvSpPr/>
      </xdr:nvSpPr>
      <xdr:spPr>
        <a:xfrm>
          <a:off x="9588500" y="163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168862</xdr:rowOff>
    </xdr:from>
    <xdr:ext cx="534377" cy="259045"/>
    <xdr:sp macro="" textlink="">
      <xdr:nvSpPr>
        <xdr:cNvPr id="482" name="テキスト ボックス 481"/>
        <xdr:cNvSpPr txBox="1"/>
      </xdr:nvSpPr>
      <xdr:spPr>
        <a:xfrm>
          <a:off x="9372111" y="161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81051</xdr:rowOff>
    </xdr:from>
    <xdr:to>
      <xdr:col>46</xdr:col>
      <xdr:colOff>38100</xdr:colOff>
      <xdr:row>96</xdr:row>
      <xdr:rowOff>11201</xdr:rowOff>
    </xdr:to>
    <xdr:sp macro="" textlink="">
      <xdr:nvSpPr>
        <xdr:cNvPr id="483" name="楕円 482"/>
        <xdr:cNvSpPr/>
      </xdr:nvSpPr>
      <xdr:spPr>
        <a:xfrm>
          <a:off x="8699500" y="163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2328</xdr:rowOff>
    </xdr:from>
    <xdr:ext cx="534377" cy="259045"/>
    <xdr:sp macro="" textlink="">
      <xdr:nvSpPr>
        <xdr:cNvPr id="484" name="テキスト ボックス 483"/>
        <xdr:cNvSpPr txBox="1"/>
      </xdr:nvSpPr>
      <xdr:spPr>
        <a:xfrm>
          <a:off x="8483111" y="164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73878</xdr:rowOff>
    </xdr:from>
    <xdr:to>
      <xdr:col>41</xdr:col>
      <xdr:colOff>101600</xdr:colOff>
      <xdr:row>96</xdr:row>
      <xdr:rowOff>4028</xdr:rowOff>
    </xdr:to>
    <xdr:sp macro="" textlink="">
      <xdr:nvSpPr>
        <xdr:cNvPr id="485" name="楕円 484"/>
        <xdr:cNvSpPr/>
      </xdr:nvSpPr>
      <xdr:spPr>
        <a:xfrm>
          <a:off x="7810500" y="163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20555</xdr:rowOff>
    </xdr:from>
    <xdr:ext cx="534377" cy="259045"/>
    <xdr:sp macro="" textlink="">
      <xdr:nvSpPr>
        <xdr:cNvPr id="486" name="テキスト ボックス 485"/>
        <xdr:cNvSpPr txBox="1"/>
      </xdr:nvSpPr>
      <xdr:spPr>
        <a:xfrm>
          <a:off x="7594111" y="161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54600</xdr:rowOff>
    </xdr:from>
    <xdr:to>
      <xdr:col>36</xdr:col>
      <xdr:colOff>165100</xdr:colOff>
      <xdr:row>94</xdr:row>
      <xdr:rowOff>156200</xdr:rowOff>
    </xdr:to>
    <xdr:sp macro="" textlink="">
      <xdr:nvSpPr>
        <xdr:cNvPr id="487" name="楕円 486"/>
        <xdr:cNvSpPr/>
      </xdr:nvSpPr>
      <xdr:spPr>
        <a:xfrm>
          <a:off x="6921500" y="161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1277</xdr:rowOff>
    </xdr:from>
    <xdr:ext cx="534377" cy="259045"/>
    <xdr:sp macro="" textlink="">
      <xdr:nvSpPr>
        <xdr:cNvPr id="488" name="テキスト ボックス 487"/>
        <xdr:cNvSpPr txBox="1"/>
      </xdr:nvSpPr>
      <xdr:spPr>
        <a:xfrm>
          <a:off x="6705111" y="159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1" name="直線コネクタ 510"/>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2"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3" name="直線コネクタ 512"/>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4"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5" name="直線コネクタ 514"/>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114462</xdr:rowOff>
    </xdr:from>
    <xdr:to>
      <xdr:col>85</xdr:col>
      <xdr:colOff>127000</xdr:colOff>
      <xdr:row>35</xdr:row>
      <xdr:rowOff>117160</xdr:rowOff>
    </xdr:to>
    <xdr:cxnSp macro="">
      <xdr:nvCxnSpPr>
        <xdr:cNvPr id="516" name="直線コネクタ 515"/>
        <xdr:cNvCxnSpPr/>
      </xdr:nvCxnSpPr>
      <xdr:spPr>
        <a:xfrm flipV="1">
          <a:off x="15481300" y="611521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7"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18" name="フローチャート: 判断 517"/>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117160</xdr:rowOff>
    </xdr:from>
    <xdr:to>
      <xdr:col>81</xdr:col>
      <xdr:colOff>50800</xdr:colOff>
      <xdr:row>36</xdr:row>
      <xdr:rowOff>10587</xdr:rowOff>
    </xdr:to>
    <xdr:cxnSp macro="">
      <xdr:nvCxnSpPr>
        <xdr:cNvPr id="519" name="直線コネクタ 518"/>
        <xdr:cNvCxnSpPr/>
      </xdr:nvCxnSpPr>
      <xdr:spPr>
        <a:xfrm flipV="1">
          <a:off x="14592300" y="6117910"/>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0" name="フローチャート: 判断 519"/>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1" name="テキスト ボックス 520"/>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115240</xdr:rowOff>
    </xdr:from>
    <xdr:to>
      <xdr:col>76</xdr:col>
      <xdr:colOff>114300</xdr:colOff>
      <xdr:row>36</xdr:row>
      <xdr:rowOff>10587</xdr:rowOff>
    </xdr:to>
    <xdr:cxnSp macro="">
      <xdr:nvCxnSpPr>
        <xdr:cNvPr id="522" name="直線コネクタ 521"/>
        <xdr:cNvCxnSpPr/>
      </xdr:nvCxnSpPr>
      <xdr:spPr>
        <a:xfrm>
          <a:off x="13703300" y="5601640"/>
          <a:ext cx="889000" cy="58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3" name="フローチャート: 判断 522"/>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4" name="テキスト ボックス 523"/>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115240</xdr:rowOff>
    </xdr:from>
    <xdr:to>
      <xdr:col>71</xdr:col>
      <xdr:colOff>177800</xdr:colOff>
      <xdr:row>36</xdr:row>
      <xdr:rowOff>54981</xdr:rowOff>
    </xdr:to>
    <xdr:cxnSp macro="">
      <xdr:nvCxnSpPr>
        <xdr:cNvPr id="525" name="直線コネクタ 524"/>
        <xdr:cNvCxnSpPr/>
      </xdr:nvCxnSpPr>
      <xdr:spPr>
        <a:xfrm flipV="1">
          <a:off x="12814300" y="5601640"/>
          <a:ext cx="889000" cy="6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6" name="フローチャート: 判断 525"/>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7" name="テキスト ボックス 526"/>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8" name="フローチャート: 判断 527"/>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9" name="テキスト ボックス 528"/>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63662</xdr:rowOff>
    </xdr:from>
    <xdr:to>
      <xdr:col>85</xdr:col>
      <xdr:colOff>177800</xdr:colOff>
      <xdr:row>35</xdr:row>
      <xdr:rowOff>165262</xdr:rowOff>
    </xdr:to>
    <xdr:sp macro="" textlink="">
      <xdr:nvSpPr>
        <xdr:cNvPr id="535" name="楕円 534"/>
        <xdr:cNvSpPr/>
      </xdr:nvSpPr>
      <xdr:spPr>
        <a:xfrm>
          <a:off x="16268700" y="60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86539</xdr:rowOff>
    </xdr:from>
    <xdr:ext cx="534377" cy="259045"/>
    <xdr:sp macro="" textlink="">
      <xdr:nvSpPr>
        <xdr:cNvPr id="536" name="消防費該当値テキスト"/>
        <xdr:cNvSpPr txBox="1"/>
      </xdr:nvSpPr>
      <xdr:spPr>
        <a:xfrm>
          <a:off x="16370300" y="591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66360</xdr:rowOff>
    </xdr:from>
    <xdr:to>
      <xdr:col>81</xdr:col>
      <xdr:colOff>101600</xdr:colOff>
      <xdr:row>35</xdr:row>
      <xdr:rowOff>167960</xdr:rowOff>
    </xdr:to>
    <xdr:sp macro="" textlink="">
      <xdr:nvSpPr>
        <xdr:cNvPr id="537" name="楕円 536"/>
        <xdr:cNvSpPr/>
      </xdr:nvSpPr>
      <xdr:spPr>
        <a:xfrm>
          <a:off x="15430500" y="60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13037</xdr:rowOff>
    </xdr:from>
    <xdr:ext cx="534377" cy="259045"/>
    <xdr:sp macro="" textlink="">
      <xdr:nvSpPr>
        <xdr:cNvPr id="538" name="テキスト ボックス 537"/>
        <xdr:cNvSpPr txBox="1"/>
      </xdr:nvSpPr>
      <xdr:spPr>
        <a:xfrm>
          <a:off x="15214111" y="58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131237</xdr:rowOff>
    </xdr:from>
    <xdr:to>
      <xdr:col>76</xdr:col>
      <xdr:colOff>165100</xdr:colOff>
      <xdr:row>36</xdr:row>
      <xdr:rowOff>61387</xdr:rowOff>
    </xdr:to>
    <xdr:sp macro="" textlink="">
      <xdr:nvSpPr>
        <xdr:cNvPr id="539" name="楕円 538"/>
        <xdr:cNvSpPr/>
      </xdr:nvSpPr>
      <xdr:spPr>
        <a:xfrm>
          <a:off x="14541500" y="613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77914</xdr:rowOff>
    </xdr:from>
    <xdr:ext cx="534377" cy="259045"/>
    <xdr:sp macro="" textlink="">
      <xdr:nvSpPr>
        <xdr:cNvPr id="540" name="テキスト ボックス 539"/>
        <xdr:cNvSpPr txBox="1"/>
      </xdr:nvSpPr>
      <xdr:spPr>
        <a:xfrm>
          <a:off x="14325111" y="59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64440</xdr:rowOff>
    </xdr:from>
    <xdr:to>
      <xdr:col>72</xdr:col>
      <xdr:colOff>38100</xdr:colOff>
      <xdr:row>32</xdr:row>
      <xdr:rowOff>166040</xdr:rowOff>
    </xdr:to>
    <xdr:sp macro="" textlink="">
      <xdr:nvSpPr>
        <xdr:cNvPr id="541" name="楕円 540"/>
        <xdr:cNvSpPr/>
      </xdr:nvSpPr>
      <xdr:spPr>
        <a:xfrm>
          <a:off x="13652500" y="55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11117</xdr:rowOff>
    </xdr:from>
    <xdr:ext cx="534377" cy="259045"/>
    <xdr:sp macro="" textlink="">
      <xdr:nvSpPr>
        <xdr:cNvPr id="542" name="テキスト ボックス 541"/>
        <xdr:cNvSpPr txBox="1"/>
      </xdr:nvSpPr>
      <xdr:spPr>
        <a:xfrm>
          <a:off x="13436111" y="53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4181</xdr:rowOff>
    </xdr:from>
    <xdr:to>
      <xdr:col>67</xdr:col>
      <xdr:colOff>101600</xdr:colOff>
      <xdr:row>36</xdr:row>
      <xdr:rowOff>105781</xdr:rowOff>
    </xdr:to>
    <xdr:sp macro="" textlink="">
      <xdr:nvSpPr>
        <xdr:cNvPr id="543" name="楕円 542"/>
        <xdr:cNvSpPr/>
      </xdr:nvSpPr>
      <xdr:spPr>
        <a:xfrm>
          <a:off x="12763500" y="61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122308</xdr:rowOff>
    </xdr:from>
    <xdr:ext cx="534377" cy="259045"/>
    <xdr:sp macro="" textlink="">
      <xdr:nvSpPr>
        <xdr:cNvPr id="544" name="テキスト ボックス 543"/>
        <xdr:cNvSpPr txBox="1"/>
      </xdr:nvSpPr>
      <xdr:spPr>
        <a:xfrm>
          <a:off x="12547111" y="59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69" name="直線コネクタ 568"/>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0"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1" name="直線コネクタ 570"/>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2"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3" name="直線コネクタ 572"/>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69329</xdr:rowOff>
    </xdr:from>
    <xdr:to>
      <xdr:col>85</xdr:col>
      <xdr:colOff>127000</xdr:colOff>
      <xdr:row>53</xdr:row>
      <xdr:rowOff>122079</xdr:rowOff>
    </xdr:to>
    <xdr:cxnSp macro="">
      <xdr:nvCxnSpPr>
        <xdr:cNvPr id="574" name="直線コネクタ 573"/>
        <xdr:cNvCxnSpPr/>
      </xdr:nvCxnSpPr>
      <xdr:spPr>
        <a:xfrm flipV="1">
          <a:off x="15481300" y="8984729"/>
          <a:ext cx="838200" cy="2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5"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6" name="フローチャート: 判断 575"/>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160293</xdr:rowOff>
    </xdr:from>
    <xdr:to>
      <xdr:col>81</xdr:col>
      <xdr:colOff>50800</xdr:colOff>
      <xdr:row>53</xdr:row>
      <xdr:rowOff>122079</xdr:rowOff>
    </xdr:to>
    <xdr:cxnSp macro="">
      <xdr:nvCxnSpPr>
        <xdr:cNvPr id="577" name="直線コネクタ 576"/>
        <xdr:cNvCxnSpPr/>
      </xdr:nvCxnSpPr>
      <xdr:spPr>
        <a:xfrm>
          <a:off x="14592300" y="8561343"/>
          <a:ext cx="889000" cy="6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78" name="フローチャート: 判断 577"/>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79" name="テキスト ボックス 578"/>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160293</xdr:rowOff>
    </xdr:from>
    <xdr:to>
      <xdr:col>76</xdr:col>
      <xdr:colOff>114300</xdr:colOff>
      <xdr:row>51</xdr:row>
      <xdr:rowOff>162560</xdr:rowOff>
    </xdr:to>
    <xdr:cxnSp macro="">
      <xdr:nvCxnSpPr>
        <xdr:cNvPr id="580" name="直線コネクタ 579"/>
        <xdr:cNvCxnSpPr/>
      </xdr:nvCxnSpPr>
      <xdr:spPr>
        <a:xfrm flipV="1">
          <a:off x="13703300" y="8561343"/>
          <a:ext cx="889000" cy="3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1" name="フローチャート: 判断 580"/>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2" name="テキスト ボックス 581"/>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151187</xdr:rowOff>
    </xdr:from>
    <xdr:to>
      <xdr:col>71</xdr:col>
      <xdr:colOff>177800</xdr:colOff>
      <xdr:row>51</xdr:row>
      <xdr:rowOff>162560</xdr:rowOff>
    </xdr:to>
    <xdr:cxnSp macro="">
      <xdr:nvCxnSpPr>
        <xdr:cNvPr id="583" name="直線コネクタ 582"/>
        <xdr:cNvCxnSpPr/>
      </xdr:nvCxnSpPr>
      <xdr:spPr>
        <a:xfrm>
          <a:off x="12814300" y="8895137"/>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4" name="フローチャート: 判断 583"/>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5" name="テキスト ボックス 584"/>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6" name="フローチャート: 判断 585"/>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7" name="テキスト ボックス 586"/>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18529</xdr:rowOff>
    </xdr:from>
    <xdr:to>
      <xdr:col>85</xdr:col>
      <xdr:colOff>177800</xdr:colOff>
      <xdr:row>52</xdr:row>
      <xdr:rowOff>120129</xdr:rowOff>
    </xdr:to>
    <xdr:sp macro="" textlink="">
      <xdr:nvSpPr>
        <xdr:cNvPr id="593" name="楕円 592"/>
        <xdr:cNvSpPr/>
      </xdr:nvSpPr>
      <xdr:spPr>
        <a:xfrm>
          <a:off x="16268700" y="8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41406</xdr:rowOff>
    </xdr:from>
    <xdr:ext cx="534377" cy="259045"/>
    <xdr:sp macro="" textlink="">
      <xdr:nvSpPr>
        <xdr:cNvPr id="594" name="教育費該当値テキスト"/>
        <xdr:cNvSpPr txBox="1"/>
      </xdr:nvSpPr>
      <xdr:spPr>
        <a:xfrm>
          <a:off x="16370300" y="87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71279</xdr:rowOff>
    </xdr:from>
    <xdr:to>
      <xdr:col>81</xdr:col>
      <xdr:colOff>101600</xdr:colOff>
      <xdr:row>54</xdr:row>
      <xdr:rowOff>1429</xdr:rowOff>
    </xdr:to>
    <xdr:sp macro="" textlink="">
      <xdr:nvSpPr>
        <xdr:cNvPr id="595" name="楕円 594"/>
        <xdr:cNvSpPr/>
      </xdr:nvSpPr>
      <xdr:spPr>
        <a:xfrm>
          <a:off x="15430500" y="91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17956</xdr:rowOff>
    </xdr:from>
    <xdr:ext cx="534377" cy="259045"/>
    <xdr:sp macro="" textlink="">
      <xdr:nvSpPr>
        <xdr:cNvPr id="596" name="テキスト ボックス 595"/>
        <xdr:cNvSpPr txBox="1"/>
      </xdr:nvSpPr>
      <xdr:spPr>
        <a:xfrm>
          <a:off x="15214111" y="89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109493</xdr:rowOff>
    </xdr:from>
    <xdr:to>
      <xdr:col>76</xdr:col>
      <xdr:colOff>165100</xdr:colOff>
      <xdr:row>50</xdr:row>
      <xdr:rowOff>39643</xdr:rowOff>
    </xdr:to>
    <xdr:sp macro="" textlink="">
      <xdr:nvSpPr>
        <xdr:cNvPr id="597" name="楕円 596"/>
        <xdr:cNvSpPr/>
      </xdr:nvSpPr>
      <xdr:spPr>
        <a:xfrm>
          <a:off x="14541500" y="85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56170</xdr:rowOff>
    </xdr:from>
    <xdr:ext cx="599010" cy="259045"/>
    <xdr:sp macro="" textlink="">
      <xdr:nvSpPr>
        <xdr:cNvPr id="598" name="テキスト ボックス 597"/>
        <xdr:cNvSpPr txBox="1"/>
      </xdr:nvSpPr>
      <xdr:spPr>
        <a:xfrm>
          <a:off x="14292795" y="828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111760</xdr:rowOff>
    </xdr:from>
    <xdr:to>
      <xdr:col>72</xdr:col>
      <xdr:colOff>38100</xdr:colOff>
      <xdr:row>52</xdr:row>
      <xdr:rowOff>41910</xdr:rowOff>
    </xdr:to>
    <xdr:sp macro="" textlink="">
      <xdr:nvSpPr>
        <xdr:cNvPr id="599" name="楕円 598"/>
        <xdr:cNvSpPr/>
      </xdr:nvSpPr>
      <xdr:spPr>
        <a:xfrm>
          <a:off x="13652500" y="88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58437</xdr:rowOff>
    </xdr:from>
    <xdr:ext cx="534377" cy="259045"/>
    <xdr:sp macro="" textlink="">
      <xdr:nvSpPr>
        <xdr:cNvPr id="600" name="テキスト ボックス 599"/>
        <xdr:cNvSpPr txBox="1"/>
      </xdr:nvSpPr>
      <xdr:spPr>
        <a:xfrm>
          <a:off x="13436111" y="86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100387</xdr:rowOff>
    </xdr:from>
    <xdr:to>
      <xdr:col>67</xdr:col>
      <xdr:colOff>101600</xdr:colOff>
      <xdr:row>52</xdr:row>
      <xdr:rowOff>30537</xdr:rowOff>
    </xdr:to>
    <xdr:sp macro="" textlink="">
      <xdr:nvSpPr>
        <xdr:cNvPr id="601" name="楕円 600"/>
        <xdr:cNvSpPr/>
      </xdr:nvSpPr>
      <xdr:spPr>
        <a:xfrm>
          <a:off x="12763500" y="88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47064</xdr:rowOff>
    </xdr:from>
    <xdr:ext cx="534377" cy="259045"/>
    <xdr:sp macro="" textlink="">
      <xdr:nvSpPr>
        <xdr:cNvPr id="602" name="テキスト ボックス 601"/>
        <xdr:cNvSpPr txBox="1"/>
      </xdr:nvSpPr>
      <xdr:spPr>
        <a:xfrm>
          <a:off x="12547111" y="86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28" name="直線コネクタ 627"/>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1"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2" name="直線コネクタ 631"/>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137985</xdr:rowOff>
    </xdr:from>
    <xdr:to>
      <xdr:col>85</xdr:col>
      <xdr:colOff>127000</xdr:colOff>
      <xdr:row>79</xdr:row>
      <xdr:rowOff>85130</xdr:rowOff>
    </xdr:to>
    <xdr:cxnSp macro="">
      <xdr:nvCxnSpPr>
        <xdr:cNvPr id="633" name="直線コネクタ 632"/>
        <xdr:cNvCxnSpPr/>
      </xdr:nvCxnSpPr>
      <xdr:spPr>
        <a:xfrm>
          <a:off x="15481300" y="13339635"/>
          <a:ext cx="838200" cy="2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4"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5" name="フローチャート: 判断 634"/>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137985</xdr:rowOff>
    </xdr:from>
    <xdr:to>
      <xdr:col>81</xdr:col>
      <xdr:colOff>50800</xdr:colOff>
      <xdr:row>78</xdr:row>
      <xdr:rowOff>121526</xdr:rowOff>
    </xdr:to>
    <xdr:cxnSp macro="">
      <xdr:nvCxnSpPr>
        <xdr:cNvPr id="636" name="直線コネクタ 635"/>
        <xdr:cNvCxnSpPr/>
      </xdr:nvCxnSpPr>
      <xdr:spPr>
        <a:xfrm flipV="1">
          <a:off x="14592300" y="13339635"/>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7" name="フローチャート: 判断 636"/>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38" name="テキスト ボックス 637"/>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121526</xdr:rowOff>
    </xdr:from>
    <xdr:to>
      <xdr:col>76</xdr:col>
      <xdr:colOff>114300</xdr:colOff>
      <xdr:row>79</xdr:row>
      <xdr:rowOff>31686</xdr:rowOff>
    </xdr:to>
    <xdr:cxnSp macro="">
      <xdr:nvCxnSpPr>
        <xdr:cNvPr id="639" name="直線コネクタ 638"/>
        <xdr:cNvCxnSpPr/>
      </xdr:nvCxnSpPr>
      <xdr:spPr>
        <a:xfrm flipV="1">
          <a:off x="13703300" y="1349462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0" name="フローチャート: 判断 639"/>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1" name="テキスト ボックス 640"/>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74337</xdr:rowOff>
    </xdr:from>
    <xdr:to>
      <xdr:col>71</xdr:col>
      <xdr:colOff>177800</xdr:colOff>
      <xdr:row>79</xdr:row>
      <xdr:rowOff>31686</xdr:rowOff>
    </xdr:to>
    <xdr:cxnSp macro="">
      <xdr:nvCxnSpPr>
        <xdr:cNvPr id="642" name="直線コネクタ 641"/>
        <xdr:cNvCxnSpPr/>
      </xdr:nvCxnSpPr>
      <xdr:spPr>
        <a:xfrm>
          <a:off x="12814300" y="13275987"/>
          <a:ext cx="889000" cy="30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3" name="フローチャート: 判断 642"/>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4" name="テキスト ボックス 643"/>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5" name="フローチャート: 判断 644"/>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6" name="テキスト ボックス 645"/>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34330</xdr:rowOff>
    </xdr:from>
    <xdr:to>
      <xdr:col>85</xdr:col>
      <xdr:colOff>177800</xdr:colOff>
      <xdr:row>79</xdr:row>
      <xdr:rowOff>135930</xdr:rowOff>
    </xdr:to>
    <xdr:sp macro="" textlink="">
      <xdr:nvSpPr>
        <xdr:cNvPr id="652" name="楕円 651"/>
        <xdr:cNvSpPr/>
      </xdr:nvSpPr>
      <xdr:spPr>
        <a:xfrm>
          <a:off x="16268700" y="135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3"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87185</xdr:rowOff>
    </xdr:from>
    <xdr:to>
      <xdr:col>81</xdr:col>
      <xdr:colOff>101600</xdr:colOff>
      <xdr:row>78</xdr:row>
      <xdr:rowOff>17335</xdr:rowOff>
    </xdr:to>
    <xdr:sp macro="" textlink="">
      <xdr:nvSpPr>
        <xdr:cNvPr id="654" name="楕円 653"/>
        <xdr:cNvSpPr/>
      </xdr:nvSpPr>
      <xdr:spPr>
        <a:xfrm>
          <a:off x="15430500" y="132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33862</xdr:rowOff>
    </xdr:from>
    <xdr:ext cx="534377" cy="259045"/>
    <xdr:sp macro="" textlink="">
      <xdr:nvSpPr>
        <xdr:cNvPr id="655" name="テキスト ボックス 654"/>
        <xdr:cNvSpPr txBox="1"/>
      </xdr:nvSpPr>
      <xdr:spPr>
        <a:xfrm>
          <a:off x="15214111" y="130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70726</xdr:rowOff>
    </xdr:from>
    <xdr:to>
      <xdr:col>76</xdr:col>
      <xdr:colOff>165100</xdr:colOff>
      <xdr:row>79</xdr:row>
      <xdr:rowOff>876</xdr:rowOff>
    </xdr:to>
    <xdr:sp macro="" textlink="">
      <xdr:nvSpPr>
        <xdr:cNvPr id="656" name="楕円 655"/>
        <xdr:cNvSpPr/>
      </xdr:nvSpPr>
      <xdr:spPr>
        <a:xfrm>
          <a:off x="1454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17403</xdr:rowOff>
    </xdr:from>
    <xdr:ext cx="469744" cy="259045"/>
    <xdr:sp macro="" textlink="">
      <xdr:nvSpPr>
        <xdr:cNvPr id="657" name="テキスト ボックス 656"/>
        <xdr:cNvSpPr txBox="1"/>
      </xdr:nvSpPr>
      <xdr:spPr>
        <a:xfrm>
          <a:off x="14357428" y="132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152336</xdr:rowOff>
    </xdr:from>
    <xdr:to>
      <xdr:col>72</xdr:col>
      <xdr:colOff>38100</xdr:colOff>
      <xdr:row>79</xdr:row>
      <xdr:rowOff>82486</xdr:rowOff>
    </xdr:to>
    <xdr:sp macro="" textlink="">
      <xdr:nvSpPr>
        <xdr:cNvPr id="658" name="楕円 657"/>
        <xdr:cNvSpPr/>
      </xdr:nvSpPr>
      <xdr:spPr>
        <a:xfrm>
          <a:off x="13652500" y="13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99013</xdr:rowOff>
    </xdr:from>
    <xdr:ext cx="469744" cy="259045"/>
    <xdr:sp macro="" textlink="">
      <xdr:nvSpPr>
        <xdr:cNvPr id="659" name="テキスト ボックス 658"/>
        <xdr:cNvSpPr txBox="1"/>
      </xdr:nvSpPr>
      <xdr:spPr>
        <a:xfrm>
          <a:off x="13468428" y="133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23537</xdr:rowOff>
    </xdr:from>
    <xdr:to>
      <xdr:col>67</xdr:col>
      <xdr:colOff>101600</xdr:colOff>
      <xdr:row>77</xdr:row>
      <xdr:rowOff>125137</xdr:rowOff>
    </xdr:to>
    <xdr:sp macro="" textlink="">
      <xdr:nvSpPr>
        <xdr:cNvPr id="660" name="楕円 659"/>
        <xdr:cNvSpPr/>
      </xdr:nvSpPr>
      <xdr:spPr>
        <a:xfrm>
          <a:off x="12763500" y="132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141664</xdr:rowOff>
    </xdr:from>
    <xdr:ext cx="534377" cy="259045"/>
    <xdr:sp macro="" textlink="">
      <xdr:nvSpPr>
        <xdr:cNvPr id="661" name="テキスト ボックス 660"/>
        <xdr:cNvSpPr txBox="1"/>
      </xdr:nvSpPr>
      <xdr:spPr>
        <a:xfrm>
          <a:off x="12547111" y="130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5" name="直線コネクタ 684"/>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6"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7" name="直線コネクタ 686"/>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88"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89" name="直線コネクタ 688"/>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151194</xdr:rowOff>
    </xdr:from>
    <xdr:to>
      <xdr:col>85</xdr:col>
      <xdr:colOff>127000</xdr:colOff>
      <xdr:row>93</xdr:row>
      <xdr:rowOff>160223</xdr:rowOff>
    </xdr:to>
    <xdr:cxnSp macro="">
      <xdr:nvCxnSpPr>
        <xdr:cNvPr id="690" name="直線コネクタ 689"/>
        <xdr:cNvCxnSpPr/>
      </xdr:nvCxnSpPr>
      <xdr:spPr>
        <a:xfrm>
          <a:off x="15481300" y="16096044"/>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1"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2" name="フローチャート: 判断 691"/>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151194</xdr:rowOff>
    </xdr:from>
    <xdr:to>
      <xdr:col>81</xdr:col>
      <xdr:colOff>50800</xdr:colOff>
      <xdr:row>94</xdr:row>
      <xdr:rowOff>40030</xdr:rowOff>
    </xdr:to>
    <xdr:cxnSp macro="">
      <xdr:nvCxnSpPr>
        <xdr:cNvPr id="693" name="直線コネクタ 692"/>
        <xdr:cNvCxnSpPr/>
      </xdr:nvCxnSpPr>
      <xdr:spPr>
        <a:xfrm flipV="1">
          <a:off x="14592300" y="16096044"/>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4" name="フローチャート: 判断 693"/>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5" name="テキスト ボックス 694"/>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166839</xdr:rowOff>
    </xdr:from>
    <xdr:to>
      <xdr:col>76</xdr:col>
      <xdr:colOff>114300</xdr:colOff>
      <xdr:row>94</xdr:row>
      <xdr:rowOff>40030</xdr:rowOff>
    </xdr:to>
    <xdr:cxnSp macro="">
      <xdr:nvCxnSpPr>
        <xdr:cNvPr id="696" name="直線コネクタ 695"/>
        <xdr:cNvCxnSpPr/>
      </xdr:nvCxnSpPr>
      <xdr:spPr>
        <a:xfrm>
          <a:off x="13703300" y="1611168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7" name="フローチャート: 判断 696"/>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98" name="テキスト ボックス 697"/>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166839</xdr:rowOff>
    </xdr:from>
    <xdr:to>
      <xdr:col>71</xdr:col>
      <xdr:colOff>177800</xdr:colOff>
      <xdr:row>93</xdr:row>
      <xdr:rowOff>169901</xdr:rowOff>
    </xdr:to>
    <xdr:cxnSp macro="">
      <xdr:nvCxnSpPr>
        <xdr:cNvPr id="699" name="直線コネクタ 698"/>
        <xdr:cNvCxnSpPr/>
      </xdr:nvCxnSpPr>
      <xdr:spPr>
        <a:xfrm flipV="1">
          <a:off x="12814300" y="16111689"/>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0" name="フローチャート: 判断 69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1" name="テキスト ボックス 70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2" name="フローチャート: 判断 70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3" name="テキスト ボックス 70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109423</xdr:rowOff>
    </xdr:from>
    <xdr:to>
      <xdr:col>85</xdr:col>
      <xdr:colOff>177800</xdr:colOff>
      <xdr:row>94</xdr:row>
      <xdr:rowOff>39573</xdr:rowOff>
    </xdr:to>
    <xdr:sp macro="" textlink="">
      <xdr:nvSpPr>
        <xdr:cNvPr id="709" name="楕円 708"/>
        <xdr:cNvSpPr/>
      </xdr:nvSpPr>
      <xdr:spPr>
        <a:xfrm>
          <a:off x="16268700" y="160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132300</xdr:rowOff>
    </xdr:from>
    <xdr:ext cx="534377" cy="259045"/>
    <xdr:sp macro="" textlink="">
      <xdr:nvSpPr>
        <xdr:cNvPr id="710" name="公債費該当値テキスト"/>
        <xdr:cNvSpPr txBox="1"/>
      </xdr:nvSpPr>
      <xdr:spPr>
        <a:xfrm>
          <a:off x="16370300" y="15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100394</xdr:rowOff>
    </xdr:from>
    <xdr:to>
      <xdr:col>81</xdr:col>
      <xdr:colOff>101600</xdr:colOff>
      <xdr:row>94</xdr:row>
      <xdr:rowOff>30544</xdr:rowOff>
    </xdr:to>
    <xdr:sp macro="" textlink="">
      <xdr:nvSpPr>
        <xdr:cNvPr id="711" name="楕円 710"/>
        <xdr:cNvSpPr/>
      </xdr:nvSpPr>
      <xdr:spPr>
        <a:xfrm>
          <a:off x="15430500" y="160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47071</xdr:rowOff>
    </xdr:from>
    <xdr:ext cx="534377" cy="259045"/>
    <xdr:sp macro="" textlink="">
      <xdr:nvSpPr>
        <xdr:cNvPr id="712" name="テキスト ボックス 711"/>
        <xdr:cNvSpPr txBox="1"/>
      </xdr:nvSpPr>
      <xdr:spPr>
        <a:xfrm>
          <a:off x="15214111" y="158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160680</xdr:rowOff>
    </xdr:from>
    <xdr:to>
      <xdr:col>76</xdr:col>
      <xdr:colOff>165100</xdr:colOff>
      <xdr:row>94</xdr:row>
      <xdr:rowOff>90830</xdr:rowOff>
    </xdr:to>
    <xdr:sp macro="" textlink="">
      <xdr:nvSpPr>
        <xdr:cNvPr id="713" name="楕円 712"/>
        <xdr:cNvSpPr/>
      </xdr:nvSpPr>
      <xdr:spPr>
        <a:xfrm>
          <a:off x="14541500" y="161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107357</xdr:rowOff>
    </xdr:from>
    <xdr:ext cx="534377" cy="259045"/>
    <xdr:sp macro="" textlink="">
      <xdr:nvSpPr>
        <xdr:cNvPr id="714" name="テキスト ボックス 713"/>
        <xdr:cNvSpPr txBox="1"/>
      </xdr:nvSpPr>
      <xdr:spPr>
        <a:xfrm>
          <a:off x="14325111" y="158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116039</xdr:rowOff>
    </xdr:from>
    <xdr:to>
      <xdr:col>72</xdr:col>
      <xdr:colOff>38100</xdr:colOff>
      <xdr:row>94</xdr:row>
      <xdr:rowOff>46189</xdr:rowOff>
    </xdr:to>
    <xdr:sp macro="" textlink="">
      <xdr:nvSpPr>
        <xdr:cNvPr id="715" name="楕円 714"/>
        <xdr:cNvSpPr/>
      </xdr:nvSpPr>
      <xdr:spPr>
        <a:xfrm>
          <a:off x="13652500" y="16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62716</xdr:rowOff>
    </xdr:from>
    <xdr:ext cx="534377" cy="259045"/>
    <xdr:sp macro="" textlink="">
      <xdr:nvSpPr>
        <xdr:cNvPr id="716" name="テキスト ボックス 715"/>
        <xdr:cNvSpPr txBox="1"/>
      </xdr:nvSpPr>
      <xdr:spPr>
        <a:xfrm>
          <a:off x="13436111" y="158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119101</xdr:rowOff>
    </xdr:from>
    <xdr:to>
      <xdr:col>67</xdr:col>
      <xdr:colOff>101600</xdr:colOff>
      <xdr:row>94</xdr:row>
      <xdr:rowOff>49251</xdr:rowOff>
    </xdr:to>
    <xdr:sp macro="" textlink="">
      <xdr:nvSpPr>
        <xdr:cNvPr id="717" name="楕円 716"/>
        <xdr:cNvSpPr/>
      </xdr:nvSpPr>
      <xdr:spPr>
        <a:xfrm>
          <a:off x="12763500" y="160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65778</xdr:rowOff>
    </xdr:from>
    <xdr:ext cx="534377" cy="259045"/>
    <xdr:sp macro="" textlink="">
      <xdr:nvSpPr>
        <xdr:cNvPr id="718" name="テキスト ボックス 717"/>
        <xdr:cNvSpPr txBox="1"/>
      </xdr:nvSpPr>
      <xdr:spPr>
        <a:xfrm>
          <a:off x="12547111" y="158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4" name="直線コネクタ 743"/>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7"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48" name="直線コネクタ 747"/>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0"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1" name="フローチャート: 判断 750"/>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3" name="フローチャート: 判断 752"/>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4" name="テキスト ボックス 753"/>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6" name="フローチャート: 判断 755"/>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7" name="テキスト ボックス 756"/>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59" name="フローチャート: 判断 758"/>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0" name="テキスト ボックス 759"/>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1" name="フローチャート: 判断 760"/>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2" name="テキスト ボックス 761"/>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目的別の住民一人あたりのコストは、全体的に類似団体の平均値を上回っている。</a:t>
          </a:r>
          <a:endParaRPr lang="ja-JP" altLang="ja-JP" sz="1400">
            <a:effectLst/>
          </a:endParaRPr>
        </a:p>
        <a:p>
          <a:r>
            <a:rPr kumimoji="1" lang="ja-JP" altLang="ja-JP" sz="1100">
              <a:solidFill>
                <a:schemeClr val="dk1"/>
              </a:solidFill>
              <a:effectLst/>
              <a:latin typeface="+mn-lt"/>
              <a:ea typeface="+mn-ea"/>
              <a:cs typeface="+mn-cs"/>
            </a:rPr>
            <a:t>　特に、衛生費は住民一人あたり８７，０５０円となっており、類似団体中３位となっている。これは、老朽化に伴うクリーンセンター基幹的設備改良工事を行っているためである。</a:t>
          </a:r>
          <a:endParaRPr lang="ja-JP" altLang="ja-JP" sz="1400">
            <a:effectLst/>
          </a:endParaRPr>
        </a:p>
        <a:p>
          <a:r>
            <a:rPr kumimoji="1" lang="ja-JP" altLang="ja-JP" sz="1100">
              <a:solidFill>
                <a:schemeClr val="dk1"/>
              </a:solidFill>
              <a:effectLst/>
              <a:latin typeface="+mn-lt"/>
              <a:ea typeface="+mn-ea"/>
              <a:cs typeface="+mn-cs"/>
            </a:rPr>
            <a:t>　また、総務費についても住民一人あたり１１６，９５５円で、類似団体中６位となっているが、これは、基幹系システム更新業務を行ったためである。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また、教育費についても住民一人あたり８１，６９４円で、類似団体中６位となっているが、これは、築館多目的競技場改修工事を行ったためである。</a:t>
          </a:r>
          <a:endParaRPr lang="ja-JP" altLang="ja-JP" sz="1400">
            <a:effectLst/>
          </a:endParaRPr>
        </a:p>
        <a:p>
          <a:r>
            <a:rPr kumimoji="1" lang="ja-JP" altLang="ja-JP" sz="1100">
              <a:solidFill>
                <a:schemeClr val="dk1"/>
              </a:solidFill>
              <a:effectLst/>
              <a:latin typeface="+mn-lt"/>
              <a:ea typeface="+mn-ea"/>
              <a:cs typeface="+mn-cs"/>
            </a:rPr>
            <a:t>　今後は、全ての目的別歳出において、集中改革プランに基づき事務事業の評価を踏まえた取捨選択、定員適正化計画に基づき計画的な職員数の削減により歳出の抑制に努める。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実質収支比率については、通常望ましいとされる３～５％の範囲内である。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財政調整基金については、普通交付税の合併算定替期間（平成３２年度まで）の終了に備えて、将来の財源を確保する必要がある。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連結実質赤字比率において赤字が算定された会計はない。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47562890</v>
      </c>
      <c r="BO4" s="441"/>
      <c r="BP4" s="441"/>
      <c r="BQ4" s="441"/>
      <c r="BR4" s="441"/>
      <c r="BS4" s="441"/>
      <c r="BT4" s="441"/>
      <c r="BU4" s="442"/>
      <c r="BV4" s="440">
        <v>47674358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3.5</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46341570</v>
      </c>
      <c r="BO5" s="446"/>
      <c r="BP5" s="446"/>
      <c r="BQ5" s="446"/>
      <c r="BR5" s="446"/>
      <c r="BS5" s="446"/>
      <c r="BT5" s="446"/>
      <c r="BU5" s="447"/>
      <c r="BV5" s="445">
        <v>46108363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92.6</v>
      </c>
      <c r="CU5" s="416"/>
      <c r="CV5" s="416"/>
      <c r="CW5" s="416"/>
      <c r="CX5" s="416"/>
      <c r="CY5" s="416"/>
      <c r="CZ5" s="416"/>
      <c r="DA5" s="417"/>
      <c r="DB5" s="415">
        <v>89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1221320</v>
      </c>
      <c r="BO6" s="446"/>
      <c r="BP6" s="446"/>
      <c r="BQ6" s="446"/>
      <c r="BR6" s="446"/>
      <c r="BS6" s="446"/>
      <c r="BT6" s="446"/>
      <c r="BU6" s="447"/>
      <c r="BV6" s="445">
        <v>1565995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96.7</v>
      </c>
      <c r="CU6" s="596"/>
      <c r="CV6" s="596"/>
      <c r="CW6" s="596"/>
      <c r="CX6" s="596"/>
      <c r="CY6" s="596"/>
      <c r="CZ6" s="596"/>
      <c r="DA6" s="597"/>
      <c r="DB6" s="595">
        <v>92.9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240616</v>
      </c>
      <c r="BO7" s="446"/>
      <c r="BP7" s="446"/>
      <c r="BQ7" s="446"/>
      <c r="BR7" s="446"/>
      <c r="BS7" s="446"/>
      <c r="BT7" s="446"/>
      <c r="BU7" s="447"/>
      <c r="BV7" s="445">
        <v>513100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28077547</v>
      </c>
      <c r="CU7" s="446"/>
      <c r="CV7" s="446"/>
      <c r="CW7" s="446"/>
      <c r="CX7" s="446"/>
      <c r="CY7" s="446"/>
      <c r="CZ7" s="446"/>
      <c r="DA7" s="447"/>
      <c r="DB7" s="445">
        <v>28922084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980704</v>
      </c>
      <c r="BO8" s="446"/>
      <c r="BP8" s="446"/>
      <c r="BQ8" s="446"/>
      <c r="BR8" s="446"/>
      <c r="BS8" s="446"/>
      <c r="BT8" s="446"/>
      <c r="BU8" s="447"/>
      <c r="BV8" s="445">
        <v>1052895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69906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-72191</v>
      </c>
      <c r="BO9" s="446"/>
      <c r="BP9" s="446"/>
      <c r="BQ9" s="446"/>
      <c r="BR9" s="446"/>
      <c r="BS9" s="446"/>
      <c r="BT9" s="446"/>
      <c r="BU9" s="447"/>
      <c r="BV9" s="445">
        <v>83676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14.5</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74932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532884</v>
      </c>
      <c r="BO10" s="446"/>
      <c r="BP10" s="446"/>
      <c r="BQ10" s="446"/>
      <c r="BR10" s="446"/>
      <c r="BS10" s="446"/>
      <c r="BT10" s="446"/>
      <c r="BU10" s="447"/>
      <c r="BV10" s="445">
        <v>505031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69382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1759676</v>
      </c>
      <c r="BO12" s="446"/>
      <c r="BP12" s="446"/>
      <c r="BQ12" s="446"/>
      <c r="BR12" s="446"/>
      <c r="BS12" s="446"/>
      <c r="BT12" s="446"/>
      <c r="BU12" s="447"/>
      <c r="BV12" s="445">
        <v>513199</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69030</v>
      </c>
      <c r="S13" s="549"/>
      <c r="T13" s="549"/>
      <c r="U13" s="549"/>
      <c r="V13" s="550"/>
      <c r="W13" s="536" t="s">
        <v>134</v>
      </c>
      <c r="X13" s="458"/>
      <c r="Y13" s="458"/>
      <c r="Z13" s="458"/>
      <c r="AA13" s="458"/>
      <c r="AB13" s="459"/>
      <c r="AC13" s="421">
        <v>4834</v>
      </c>
      <c r="AD13" s="422"/>
      <c r="AE13" s="422"/>
      <c r="AF13" s="422"/>
      <c r="AG13" s="423"/>
      <c r="AH13" s="421">
        <v>5170</v>
      </c>
      <c r="AI13" s="422"/>
      <c r="AJ13" s="422"/>
      <c r="AK13" s="422"/>
      <c r="AL13" s="424"/>
      <c r="AM13" s="514" t="s">
        <v>135</v>
      </c>
      <c r="AN13" s="419"/>
      <c r="AO13" s="419"/>
      <c r="AP13" s="419"/>
      <c r="AQ13" s="419"/>
      <c r="AR13" s="419"/>
      <c r="AS13" s="419"/>
      <c r="AT13" s="420"/>
      <c r="AU13" s="502" t="s">
        <v>128</v>
      </c>
      <c r="AV13" s="503"/>
      <c r="AW13" s="503"/>
      <c r="AX13" s="503"/>
      <c r="AY13" s="425" t="s">
        <v>136</v>
      </c>
      <c r="AZ13" s="426"/>
      <c r="BA13" s="426"/>
      <c r="BB13" s="426"/>
      <c r="BC13" s="426"/>
      <c r="BD13" s="426"/>
      <c r="BE13" s="426"/>
      <c r="BF13" s="426"/>
      <c r="BG13" s="426"/>
      <c r="BH13" s="426"/>
      <c r="BI13" s="426"/>
      <c r="BJ13" s="426"/>
      <c r="BK13" s="426"/>
      <c r="BL13" s="426"/>
      <c r="BM13" s="427"/>
      <c r="BN13" s="445">
        <v>-1298983</v>
      </c>
      <c r="BO13" s="446"/>
      <c r="BP13" s="446"/>
      <c r="BQ13" s="446"/>
      <c r="BR13" s="446"/>
      <c r="BS13" s="446"/>
      <c r="BT13" s="446"/>
      <c r="BU13" s="447"/>
      <c r="BV13" s="445">
        <v>75508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9.1999999999999993</v>
      </c>
      <c r="CU13" s="416"/>
      <c r="CV13" s="416"/>
      <c r="CW13" s="416"/>
      <c r="CX13" s="416"/>
      <c r="CY13" s="416"/>
      <c r="CZ13" s="416"/>
      <c r="DA13" s="417"/>
      <c r="DB13" s="415">
        <v>9.5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70530</v>
      </c>
      <c r="S14" s="549"/>
      <c r="T14" s="549"/>
      <c r="U14" s="549"/>
      <c r="V14" s="550"/>
      <c r="W14" s="551"/>
      <c r="X14" s="461"/>
      <c r="Y14" s="461"/>
      <c r="Z14" s="461"/>
      <c r="AA14" s="461"/>
      <c r="AB14" s="462"/>
      <c r="AC14" s="541">
        <v>14.7</v>
      </c>
      <c r="AD14" s="542"/>
      <c r="AE14" s="542"/>
      <c r="AF14" s="542"/>
      <c r="AG14" s="543"/>
      <c r="AH14" s="541">
        <v>15.2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34.9</v>
      </c>
      <c r="CU14" s="553"/>
      <c r="CV14" s="553"/>
      <c r="CW14" s="553"/>
      <c r="CX14" s="553"/>
      <c r="CY14" s="553"/>
      <c r="CZ14" s="553"/>
      <c r="DA14" s="554"/>
      <c r="DB14" s="552">
        <v>55.1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70186</v>
      </c>
      <c r="S15" s="549"/>
      <c r="T15" s="549"/>
      <c r="U15" s="549"/>
      <c r="V15" s="550"/>
      <c r="W15" s="536" t="s">
        <v>140</v>
      </c>
      <c r="X15" s="458"/>
      <c r="Y15" s="458"/>
      <c r="Z15" s="458"/>
      <c r="AA15" s="458"/>
      <c r="AB15" s="459"/>
      <c r="AC15" s="421">
        <v>9195</v>
      </c>
      <c r="AD15" s="422"/>
      <c r="AE15" s="422"/>
      <c r="AF15" s="422"/>
      <c r="AG15" s="423"/>
      <c r="AH15" s="421">
        <v>9740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7233704</v>
      </c>
      <c r="BO15" s="441"/>
      <c r="BP15" s="441"/>
      <c r="BQ15" s="441"/>
      <c r="BR15" s="441"/>
      <c r="BS15" s="441"/>
      <c r="BT15" s="441"/>
      <c r="BU15" s="442"/>
      <c r="BV15" s="440">
        <v>7051828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28</v>
      </c>
      <c r="AD16" s="542"/>
      <c r="AE16" s="542"/>
      <c r="AF16" s="542"/>
      <c r="AG16" s="543"/>
      <c r="AH16" s="541">
        <v>28.6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22966539</v>
      </c>
      <c r="BO16" s="446"/>
      <c r="BP16" s="446"/>
      <c r="BQ16" s="446"/>
      <c r="BR16" s="446"/>
      <c r="BS16" s="446"/>
      <c r="BT16" s="446"/>
      <c r="BU16" s="447"/>
      <c r="BV16" s="445">
        <v>22962621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18774</v>
      </c>
      <c r="AD17" s="422"/>
      <c r="AE17" s="422"/>
      <c r="AF17" s="422"/>
      <c r="AG17" s="423"/>
      <c r="AH17" s="421">
        <v>19180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9156764</v>
      </c>
      <c r="BO17" s="446"/>
      <c r="BP17" s="446"/>
      <c r="BQ17" s="446"/>
      <c r="BR17" s="446"/>
      <c r="BS17" s="446"/>
      <c r="BT17" s="446"/>
      <c r="BU17" s="447"/>
      <c r="BV17" s="445">
        <v>8865857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804.97</v>
      </c>
      <c r="M18" s="510"/>
      <c r="N18" s="510"/>
      <c r="O18" s="510"/>
      <c r="P18" s="510"/>
      <c r="Q18" s="510"/>
      <c r="R18" s="511"/>
      <c r="S18" s="511"/>
      <c r="T18" s="511"/>
      <c r="U18" s="511"/>
      <c r="V18" s="512"/>
      <c r="W18" s="526"/>
      <c r="X18" s="527"/>
      <c r="Y18" s="527"/>
      <c r="Z18" s="527"/>
      <c r="AA18" s="527"/>
      <c r="AB18" s="537"/>
      <c r="AC18" s="409">
        <v>57.2</v>
      </c>
      <c r="AD18" s="410"/>
      <c r="AE18" s="410"/>
      <c r="AF18" s="410"/>
      <c r="AG18" s="513"/>
      <c r="AH18" s="409">
        <v>56.3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26094980</v>
      </c>
      <c r="BO18" s="446"/>
      <c r="BP18" s="446"/>
      <c r="BQ18" s="446"/>
      <c r="BR18" s="446"/>
      <c r="BS18" s="446"/>
      <c r="BT18" s="446"/>
      <c r="BU18" s="447"/>
      <c r="BV18" s="445">
        <v>25901460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87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33652407</v>
      </c>
      <c r="BO19" s="446"/>
      <c r="BP19" s="446"/>
      <c r="BQ19" s="446"/>
      <c r="BR19" s="446"/>
      <c r="BS19" s="446"/>
      <c r="BT19" s="446"/>
      <c r="BU19" s="447"/>
      <c r="BV19" s="445">
        <v>33186985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23133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48557621</v>
      </c>
      <c r="BO23" s="446"/>
      <c r="BP23" s="446"/>
      <c r="BQ23" s="446"/>
      <c r="BR23" s="446"/>
      <c r="BS23" s="446"/>
      <c r="BT23" s="446"/>
      <c r="BU23" s="447"/>
      <c r="BV23" s="445">
        <v>47816739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9690</v>
      </c>
      <c r="R24" s="422"/>
      <c r="S24" s="422"/>
      <c r="T24" s="422"/>
      <c r="U24" s="422"/>
      <c r="V24" s="423"/>
      <c r="W24" s="487"/>
      <c r="X24" s="478"/>
      <c r="Y24" s="479"/>
      <c r="Z24" s="418" t="s">
        <v>164</v>
      </c>
      <c r="AA24" s="419"/>
      <c r="AB24" s="419"/>
      <c r="AC24" s="419"/>
      <c r="AD24" s="419"/>
      <c r="AE24" s="419"/>
      <c r="AF24" s="419"/>
      <c r="AG24" s="420"/>
      <c r="AH24" s="421">
        <v>849</v>
      </c>
      <c r="AI24" s="422"/>
      <c r="AJ24" s="422"/>
      <c r="AK24" s="422"/>
      <c r="AL24" s="423"/>
      <c r="AM24" s="421">
        <v>2479929</v>
      </c>
      <c r="AN24" s="422"/>
      <c r="AO24" s="422"/>
      <c r="AP24" s="422"/>
      <c r="AQ24" s="422"/>
      <c r="AR24" s="423"/>
      <c r="AS24" s="421">
        <v>2921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31747088</v>
      </c>
      <c r="BO24" s="446"/>
      <c r="BP24" s="446"/>
      <c r="BQ24" s="446"/>
      <c r="BR24" s="446"/>
      <c r="BS24" s="446"/>
      <c r="BT24" s="446"/>
      <c r="BU24" s="447"/>
      <c r="BV24" s="445">
        <v>32109666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7770</v>
      </c>
      <c r="R25" s="422"/>
      <c r="S25" s="422"/>
      <c r="T25" s="422"/>
      <c r="U25" s="422"/>
      <c r="V25" s="423"/>
      <c r="W25" s="487"/>
      <c r="X25" s="478"/>
      <c r="Y25" s="479"/>
      <c r="Z25" s="418" t="s">
        <v>167</v>
      </c>
      <c r="AA25" s="419"/>
      <c r="AB25" s="419"/>
      <c r="AC25" s="419"/>
      <c r="AD25" s="419"/>
      <c r="AE25" s="419"/>
      <c r="AF25" s="419"/>
      <c r="AG25" s="420"/>
      <c r="AH25" s="421">
        <v>155</v>
      </c>
      <c r="AI25" s="422"/>
      <c r="AJ25" s="422"/>
      <c r="AK25" s="422"/>
      <c r="AL25" s="423"/>
      <c r="AM25" s="421">
        <v>371690</v>
      </c>
      <c r="AN25" s="422"/>
      <c r="AO25" s="422"/>
      <c r="AP25" s="422"/>
      <c r="AQ25" s="422"/>
      <c r="AR25" s="423"/>
      <c r="AS25" s="421">
        <v>2398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5549988</v>
      </c>
      <c r="BO25" s="441"/>
      <c r="BP25" s="441"/>
      <c r="BQ25" s="441"/>
      <c r="BR25" s="441"/>
      <c r="BS25" s="441"/>
      <c r="BT25" s="441"/>
      <c r="BU25" s="442"/>
      <c r="BV25" s="440">
        <v>8542037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6370</v>
      </c>
      <c r="R26" s="422"/>
      <c r="S26" s="422"/>
      <c r="T26" s="422"/>
      <c r="U26" s="422"/>
      <c r="V26" s="423"/>
      <c r="W26" s="487"/>
      <c r="X26" s="478"/>
      <c r="Y26" s="479"/>
      <c r="Z26" s="418" t="s">
        <v>170</v>
      </c>
      <c r="AA26" s="500"/>
      <c r="AB26" s="500"/>
      <c r="AC26" s="500"/>
      <c r="AD26" s="500"/>
      <c r="AE26" s="500"/>
      <c r="AF26" s="500"/>
      <c r="AG26" s="501"/>
      <c r="AH26" s="421">
        <v>24</v>
      </c>
      <c r="AI26" s="422"/>
      <c r="AJ26" s="422"/>
      <c r="AK26" s="422"/>
      <c r="AL26" s="423"/>
      <c r="AM26" s="421">
        <v>72264</v>
      </c>
      <c r="AN26" s="422"/>
      <c r="AO26" s="422"/>
      <c r="AP26" s="422"/>
      <c r="AQ26" s="422"/>
      <c r="AR26" s="423"/>
      <c r="AS26" s="421">
        <v>3011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4970</v>
      </c>
      <c r="R27" s="422"/>
      <c r="S27" s="422"/>
      <c r="T27" s="422"/>
      <c r="U27" s="422"/>
      <c r="V27" s="423"/>
      <c r="W27" s="487"/>
      <c r="X27" s="478"/>
      <c r="Y27" s="479"/>
      <c r="Z27" s="418" t="s">
        <v>173</v>
      </c>
      <c r="AA27" s="419"/>
      <c r="AB27" s="419"/>
      <c r="AC27" s="419"/>
      <c r="AD27" s="419"/>
      <c r="AE27" s="419"/>
      <c r="AF27" s="419"/>
      <c r="AG27" s="420"/>
      <c r="AH27" s="421">
        <v>78</v>
      </c>
      <c r="AI27" s="422"/>
      <c r="AJ27" s="422"/>
      <c r="AK27" s="422"/>
      <c r="AL27" s="423"/>
      <c r="AM27" s="421">
        <v>203270</v>
      </c>
      <c r="AN27" s="422"/>
      <c r="AO27" s="422"/>
      <c r="AP27" s="422"/>
      <c r="AQ27" s="422"/>
      <c r="AR27" s="423"/>
      <c r="AS27" s="421">
        <v>2606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1093011</v>
      </c>
      <c r="BO27" s="449"/>
      <c r="BP27" s="449"/>
      <c r="BQ27" s="449"/>
      <c r="BR27" s="449"/>
      <c r="BS27" s="449"/>
      <c r="BT27" s="449"/>
      <c r="BU27" s="450"/>
      <c r="BV27" s="448">
        <v>1092857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4300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10989077</v>
      </c>
      <c r="BO28" s="441"/>
      <c r="BP28" s="441"/>
      <c r="BQ28" s="441"/>
      <c r="BR28" s="441"/>
      <c r="BS28" s="441"/>
      <c r="BT28" s="441"/>
      <c r="BU28" s="442"/>
      <c r="BV28" s="440">
        <v>12215869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24</v>
      </c>
      <c r="M29" s="422"/>
      <c r="N29" s="422"/>
      <c r="O29" s="422"/>
      <c r="P29" s="423"/>
      <c r="Q29" s="421">
        <v>4010</v>
      </c>
      <c r="R29" s="422"/>
      <c r="S29" s="422"/>
      <c r="T29" s="422"/>
      <c r="U29" s="422"/>
      <c r="V29" s="423"/>
      <c r="W29" s="488"/>
      <c r="X29" s="489"/>
      <c r="Y29" s="490"/>
      <c r="Z29" s="418" t="s">
        <v>179</v>
      </c>
      <c r="AA29" s="419"/>
      <c r="AB29" s="419"/>
      <c r="AC29" s="419"/>
      <c r="AD29" s="419"/>
      <c r="AE29" s="419"/>
      <c r="AF29" s="419"/>
      <c r="AG29" s="420"/>
      <c r="AH29" s="421">
        <v>927</v>
      </c>
      <c r="AI29" s="422"/>
      <c r="AJ29" s="422"/>
      <c r="AK29" s="422"/>
      <c r="AL29" s="423"/>
      <c r="AM29" s="421">
        <v>2683199</v>
      </c>
      <c r="AN29" s="422"/>
      <c r="AO29" s="422"/>
      <c r="AP29" s="422"/>
      <c r="AQ29" s="422"/>
      <c r="AR29" s="423"/>
      <c r="AS29" s="421">
        <v>2894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4802015</v>
      </c>
      <c r="BO29" s="446"/>
      <c r="BP29" s="446"/>
      <c r="BQ29" s="446"/>
      <c r="BR29" s="446"/>
      <c r="BS29" s="446"/>
      <c r="BT29" s="446"/>
      <c r="BU29" s="447"/>
      <c r="BV29" s="445">
        <v>4777260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8296606</v>
      </c>
      <c r="BO30" s="449"/>
      <c r="BP30" s="449"/>
      <c r="BQ30" s="449"/>
      <c r="BR30" s="449"/>
      <c r="BS30" s="449"/>
      <c r="BT30" s="449"/>
      <c r="BU30" s="450"/>
      <c r="BV30" s="448">
        <v>5297960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190</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宮城県市町村職員退職手当組合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くりはら振興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宮城県市町村非常勤消防団員補償報償組合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花山地域開発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合併処理浄化槽事業特別会計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宮城県市町村自治振興センター</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ゆめぐり</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診療所特別会計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IF('各会計、関係団体の財政状況及び健全化判断比率'!B37="","",'各会計、関係団体の財政状況及び健全化判断比率'!B37)</f>
        <v>工業団地整備事業特別会計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宮城県後期高齢者医療広域連合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宮城県後期高齢者医療事業会計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NJzQdlSJcGIeaKcYw6rLQLo4Gz7OVba+YRa7BHSAk6DYbPTl0byxFwfYyqjZrMYjTJOp9WqS2hZa8aZIjC21w==" saltValue="xODnFR6HtIm3kMy5ZcM6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5" t="s">
        <v>558</v>
      </c>
      <c r="D34" s="1225"/>
      <c r="E34" s="1226"/>
      <c r="F34" s="32">
        <v>5.54</v>
      </c>
      <c r="G34" s="33">
        <v>4.74</v>
      </c>
      <c r="H34" s="33">
        <v>5.28</v>
      </c>
      <c r="I34" s="33">
        <v>5.95</v>
      </c>
      <c r="J34" s="34">
        <v>7.61</v>
      </c>
      <c r="K34" s="22"/>
      <c r="L34" s="22"/>
      <c r="M34" s="22"/>
      <c r="N34" s="22"/>
      <c r="O34" s="22"/>
      <c r="P34" s="22"/>
    </row>
    <row r="35" spans="1:16" ht="39" customHeight="1" x14ac:dyDescent="0.15">
      <c r="A35" s="22"/>
      <c r="B35" s="35"/>
      <c r="C35" s="1219" t="s">
        <v>559</v>
      </c>
      <c r="D35" s="1220"/>
      <c r="E35" s="1221"/>
      <c r="F35" s="36">
        <v>3.34</v>
      </c>
      <c r="G35" s="37">
        <v>3.28</v>
      </c>
      <c r="H35" s="37">
        <v>3.29</v>
      </c>
      <c r="I35" s="37">
        <v>3.64</v>
      </c>
      <c r="J35" s="38">
        <v>3.49</v>
      </c>
      <c r="K35" s="22"/>
      <c r="L35" s="22"/>
      <c r="M35" s="22"/>
      <c r="N35" s="22"/>
      <c r="O35" s="22"/>
      <c r="P35" s="22"/>
    </row>
    <row r="36" spans="1:16" ht="39" customHeight="1" x14ac:dyDescent="0.15">
      <c r="A36" s="22"/>
      <c r="B36" s="35"/>
      <c r="C36" s="1219" t="s">
        <v>560</v>
      </c>
      <c r="D36" s="1220"/>
      <c r="E36" s="1221"/>
      <c r="F36" s="36">
        <v>7.95</v>
      </c>
      <c r="G36" s="37">
        <v>7.06</v>
      </c>
      <c r="H36" s="37">
        <v>6.37</v>
      </c>
      <c r="I36" s="37">
        <v>3.39</v>
      </c>
      <c r="J36" s="38">
        <v>2.89</v>
      </c>
      <c r="K36" s="22"/>
      <c r="L36" s="22"/>
      <c r="M36" s="22"/>
      <c r="N36" s="22"/>
      <c r="O36" s="22"/>
      <c r="P36" s="22"/>
    </row>
    <row r="37" spans="1:16" ht="39" customHeight="1" x14ac:dyDescent="0.15">
      <c r="A37" s="22"/>
      <c r="B37" s="35"/>
      <c r="C37" s="1219" t="s">
        <v>561</v>
      </c>
      <c r="D37" s="1220"/>
      <c r="E37" s="1221"/>
      <c r="F37" s="36">
        <v>0.43</v>
      </c>
      <c r="G37" s="37">
        <v>0.57999999999999996</v>
      </c>
      <c r="H37" s="37">
        <v>0.39</v>
      </c>
      <c r="I37" s="37">
        <v>0.46</v>
      </c>
      <c r="J37" s="38">
        <v>0.68</v>
      </c>
      <c r="K37" s="22"/>
      <c r="L37" s="22"/>
      <c r="M37" s="22"/>
      <c r="N37" s="22"/>
      <c r="O37" s="22"/>
      <c r="P37" s="22"/>
    </row>
    <row r="38" spans="1:16" ht="39" customHeight="1" x14ac:dyDescent="0.15">
      <c r="A38" s="22"/>
      <c r="B38" s="35"/>
      <c r="C38" s="1219" t="s">
        <v>562</v>
      </c>
      <c r="D38" s="1220"/>
      <c r="E38" s="1221"/>
      <c r="F38" s="36">
        <v>1.52</v>
      </c>
      <c r="G38" s="37">
        <v>0.78</v>
      </c>
      <c r="H38" s="37">
        <v>0.98</v>
      </c>
      <c r="I38" s="37">
        <v>0.88</v>
      </c>
      <c r="J38" s="38">
        <v>0.53</v>
      </c>
      <c r="K38" s="22"/>
      <c r="L38" s="22"/>
      <c r="M38" s="22"/>
      <c r="N38" s="22"/>
      <c r="O38" s="22"/>
      <c r="P38" s="22"/>
    </row>
    <row r="39" spans="1:16" ht="39" customHeight="1" x14ac:dyDescent="0.15">
      <c r="A39" s="22"/>
      <c r="B39" s="35"/>
      <c r="C39" s="1219" t="s">
        <v>563</v>
      </c>
      <c r="D39" s="1220"/>
      <c r="E39" s="1221"/>
      <c r="F39" s="36">
        <v>0.16</v>
      </c>
      <c r="G39" s="37">
        <v>0.13</v>
      </c>
      <c r="H39" s="37">
        <v>0.09</v>
      </c>
      <c r="I39" s="37">
        <v>0.13</v>
      </c>
      <c r="J39" s="38">
        <v>0.09</v>
      </c>
      <c r="K39" s="22"/>
      <c r="L39" s="22"/>
      <c r="M39" s="22"/>
      <c r="N39" s="22"/>
      <c r="O39" s="22"/>
      <c r="P39" s="22"/>
    </row>
    <row r="40" spans="1:16" ht="39" customHeight="1" x14ac:dyDescent="0.15">
      <c r="A40" s="22"/>
      <c r="B40" s="35"/>
      <c r="C40" s="1219" t="s">
        <v>564</v>
      </c>
      <c r="D40" s="1220"/>
      <c r="E40" s="1221"/>
      <c r="F40" s="36">
        <v>0.02</v>
      </c>
      <c r="G40" s="37">
        <v>0.04</v>
      </c>
      <c r="H40" s="37">
        <v>0.01</v>
      </c>
      <c r="I40" s="37">
        <v>0.02</v>
      </c>
      <c r="J40" s="38">
        <v>0.06</v>
      </c>
      <c r="K40" s="22"/>
      <c r="L40" s="22"/>
      <c r="M40" s="22"/>
      <c r="N40" s="22"/>
      <c r="O40" s="22"/>
      <c r="P40" s="22"/>
    </row>
    <row r="41" spans="1:16" ht="39" customHeight="1" x14ac:dyDescent="0.15">
      <c r="A41" s="22"/>
      <c r="B41" s="35"/>
      <c r="C41" s="1219" t="s">
        <v>565</v>
      </c>
      <c r="D41" s="1220"/>
      <c r="E41" s="1221"/>
      <c r="F41" s="36">
        <v>0.06</v>
      </c>
      <c r="G41" s="37">
        <v>0.04</v>
      </c>
      <c r="H41" s="37">
        <v>0.04</v>
      </c>
      <c r="I41" s="37">
        <v>0.05</v>
      </c>
      <c r="J41" s="38">
        <v>0.05</v>
      </c>
      <c r="K41" s="22"/>
      <c r="L41" s="22"/>
      <c r="M41" s="22"/>
      <c r="N41" s="22"/>
      <c r="O41" s="22"/>
      <c r="P41" s="22"/>
    </row>
    <row r="42" spans="1:16" ht="39" customHeight="1" x14ac:dyDescent="0.15">
      <c r="A42" s="22"/>
      <c r="B42" s="39"/>
      <c r="C42" s="1219" t="s">
        <v>566</v>
      </c>
      <c r="D42" s="1220"/>
      <c r="E42" s="1221"/>
      <c r="F42" s="36" t="s">
        <v>510</v>
      </c>
      <c r="G42" s="37" t="s">
        <v>510</v>
      </c>
      <c r="H42" s="37" t="s">
        <v>510</v>
      </c>
      <c r="I42" s="37" t="s">
        <v>510</v>
      </c>
      <c r="J42" s="38" t="s">
        <v>510</v>
      </c>
      <c r="K42" s="22"/>
      <c r="L42" s="22"/>
      <c r="M42" s="22"/>
      <c r="N42" s="22"/>
      <c r="O42" s="22"/>
      <c r="P42" s="22"/>
    </row>
    <row r="43" spans="1:16" ht="39" customHeight="1" thickBot="1" x14ac:dyDescent="0.2">
      <c r="A43" s="22"/>
      <c r="B43" s="40"/>
      <c r="C43" s="1222" t="s">
        <v>567</v>
      </c>
      <c r="D43" s="1223"/>
      <c r="E43" s="1224"/>
      <c r="F43" s="41">
        <v>0.13</v>
      </c>
      <c r="G43" s="42">
        <v>0.18</v>
      </c>
      <c r="H43" s="42">
        <v>0.14000000000000001</v>
      </c>
      <c r="I43" s="42">
        <v>0.24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Aez5Ffjhy2mgF/tUC/zeJvVgnB9J7nbASeR9Sx6fkHxNlPNWKooROAAnT/g+/0LlqKsYZzMc3EY+nJ3lvtCjA==" saltValue="9XSgQCGW6PUQcXr5Xb5R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5109</v>
      </c>
      <c r="L45" s="60">
        <v>4987</v>
      </c>
      <c r="M45" s="60">
        <v>4732</v>
      </c>
      <c r="N45" s="60">
        <v>4911</v>
      </c>
      <c r="O45" s="61">
        <v>4830</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29" t="s">
        <v>13</v>
      </c>
      <c r="F47" s="1229"/>
      <c r="G47" s="1229"/>
      <c r="H47" s="1229"/>
      <c r="I47" s="1229"/>
      <c r="J47" s="1230"/>
      <c r="K47" s="63">
        <v>77</v>
      </c>
      <c r="L47" s="64">
        <v>87</v>
      </c>
      <c r="M47" s="64">
        <v>87</v>
      </c>
      <c r="N47" s="64">
        <v>87</v>
      </c>
      <c r="O47" s="65">
        <v>87</v>
      </c>
      <c r="P47" s="48"/>
      <c r="Q47" s="48"/>
      <c r="R47" s="48"/>
      <c r="S47" s="48"/>
      <c r="T47" s="48"/>
      <c r="U47" s="48"/>
    </row>
    <row r="48" spans="1:21" ht="30.75" customHeight="1" x14ac:dyDescent="0.15">
      <c r="A48" s="48"/>
      <c r="B48" s="1237"/>
      <c r="C48" s="1238"/>
      <c r="D48" s="62"/>
      <c r="E48" s="1229" t="s">
        <v>14</v>
      </c>
      <c r="F48" s="1229"/>
      <c r="G48" s="1229"/>
      <c r="H48" s="1229"/>
      <c r="I48" s="1229"/>
      <c r="J48" s="1230"/>
      <c r="K48" s="63">
        <v>2373</v>
      </c>
      <c r="L48" s="64">
        <v>2270</v>
      </c>
      <c r="M48" s="64">
        <v>2269</v>
      </c>
      <c r="N48" s="64">
        <v>2716</v>
      </c>
      <c r="O48" s="65">
        <v>2273</v>
      </c>
      <c r="P48" s="48"/>
      <c r="Q48" s="48"/>
      <c r="R48" s="48"/>
      <c r="S48" s="48"/>
      <c r="T48" s="48"/>
      <c r="U48" s="48"/>
    </row>
    <row r="49" spans="1:21" ht="30.75" customHeight="1" x14ac:dyDescent="0.15">
      <c r="A49" s="48"/>
      <c r="B49" s="1237"/>
      <c r="C49" s="1238"/>
      <c r="D49" s="62"/>
      <c r="E49" s="1229" t="s">
        <v>15</v>
      </c>
      <c r="F49" s="1229"/>
      <c r="G49" s="1229"/>
      <c r="H49" s="1229"/>
      <c r="I49" s="1229"/>
      <c r="J49" s="1230"/>
      <c r="K49" s="63" t="s">
        <v>510</v>
      </c>
      <c r="L49" s="64" t="s">
        <v>510</v>
      </c>
      <c r="M49" s="64" t="s">
        <v>510</v>
      </c>
      <c r="N49" s="64" t="s">
        <v>510</v>
      </c>
      <c r="O49" s="65" t="s">
        <v>510</v>
      </c>
      <c r="P49" s="48"/>
      <c r="Q49" s="48"/>
      <c r="R49" s="48"/>
      <c r="S49" s="48"/>
      <c r="T49" s="48"/>
      <c r="U49" s="48"/>
    </row>
    <row r="50" spans="1:21" ht="30.75" customHeight="1" x14ac:dyDescent="0.15">
      <c r="A50" s="48"/>
      <c r="B50" s="1237"/>
      <c r="C50" s="1238"/>
      <c r="D50" s="62"/>
      <c r="E50" s="1229" t="s">
        <v>16</v>
      </c>
      <c r="F50" s="1229"/>
      <c r="G50" s="1229"/>
      <c r="H50" s="1229"/>
      <c r="I50" s="1229"/>
      <c r="J50" s="1230"/>
      <c r="K50" s="63">
        <v>376</v>
      </c>
      <c r="L50" s="64">
        <v>324</v>
      </c>
      <c r="M50" s="64">
        <v>268</v>
      </c>
      <c r="N50" s="64">
        <v>198</v>
      </c>
      <c r="O50" s="65">
        <v>157</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510</v>
      </c>
      <c r="L51" s="64" t="s">
        <v>510</v>
      </c>
      <c r="M51" s="64" t="s">
        <v>510</v>
      </c>
      <c r="N51" s="64" t="s">
        <v>510</v>
      </c>
      <c r="O51" s="65" t="s">
        <v>510</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5311</v>
      </c>
      <c r="L52" s="64">
        <v>5321</v>
      </c>
      <c r="M52" s="64">
        <v>5272</v>
      </c>
      <c r="N52" s="64">
        <v>5449</v>
      </c>
      <c r="O52" s="65">
        <v>5373</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2624</v>
      </c>
      <c r="L53" s="69">
        <v>2347</v>
      </c>
      <c r="M53" s="69">
        <v>2084</v>
      </c>
      <c r="N53" s="69">
        <v>2463</v>
      </c>
      <c r="O53" s="70">
        <v>1974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AhbSNarQR9rKlpOwfgUUlTrWoSbW/oivpMQfksIYSdo46nIFnvvFTCpxMr41FRui7z/7E+9HUhgcmZJDb/dUA==" saltValue="7qSch+LK6jZLqs/WPQe1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55" t="s">
        <v>23</v>
      </c>
      <c r="C41" s="1256"/>
      <c r="D41" s="81"/>
      <c r="E41" s="1257" t="s">
        <v>24</v>
      </c>
      <c r="F41" s="1257"/>
      <c r="G41" s="1257"/>
      <c r="H41" s="1258"/>
      <c r="I41" s="82">
        <v>43449</v>
      </c>
      <c r="J41" s="83">
        <v>44325</v>
      </c>
      <c r="K41" s="83">
        <v>47040</v>
      </c>
      <c r="L41" s="83">
        <v>47930</v>
      </c>
      <c r="M41" s="84">
        <v>48638</v>
      </c>
    </row>
    <row r="42" spans="2:13" ht="27.75" customHeight="1" x14ac:dyDescent="0.15">
      <c r="B42" s="1245"/>
      <c r="C42" s="1246"/>
      <c r="D42" s="85"/>
      <c r="E42" s="1249" t="s">
        <v>25</v>
      </c>
      <c r="F42" s="1249"/>
      <c r="G42" s="1249"/>
      <c r="H42" s="1250"/>
      <c r="I42" s="86">
        <v>1165</v>
      </c>
      <c r="J42" s="87">
        <v>890</v>
      </c>
      <c r="K42" s="87">
        <v>668</v>
      </c>
      <c r="L42" s="87">
        <v>496</v>
      </c>
      <c r="M42" s="88">
        <v>355</v>
      </c>
    </row>
    <row r="43" spans="2:13" ht="27.75" customHeight="1" x14ac:dyDescent="0.15">
      <c r="B43" s="1245"/>
      <c r="C43" s="1246"/>
      <c r="D43" s="85"/>
      <c r="E43" s="1249" t="s">
        <v>26</v>
      </c>
      <c r="F43" s="1249"/>
      <c r="G43" s="1249"/>
      <c r="H43" s="1250"/>
      <c r="I43" s="86">
        <v>37247</v>
      </c>
      <c r="J43" s="87">
        <v>37411</v>
      </c>
      <c r="K43" s="87">
        <v>36891</v>
      </c>
      <c r="L43" s="87">
        <v>34391</v>
      </c>
      <c r="M43" s="88">
        <v>30483</v>
      </c>
    </row>
    <row r="44" spans="2:13" ht="27.75" customHeight="1" x14ac:dyDescent="0.15">
      <c r="B44" s="1245"/>
      <c r="C44" s="1246"/>
      <c r="D44" s="85"/>
      <c r="E44" s="1249" t="s">
        <v>27</v>
      </c>
      <c r="F44" s="1249"/>
      <c r="G44" s="1249"/>
      <c r="H44" s="1250"/>
      <c r="I44" s="86" t="s">
        <v>510</v>
      </c>
      <c r="J44" s="87" t="s">
        <v>510</v>
      </c>
      <c r="K44" s="87" t="s">
        <v>510</v>
      </c>
      <c r="L44" s="87" t="s">
        <v>510</v>
      </c>
      <c r="M44" s="88" t="s">
        <v>510</v>
      </c>
    </row>
    <row r="45" spans="2:13" ht="27.75" customHeight="1" x14ac:dyDescent="0.15">
      <c r="B45" s="1245"/>
      <c r="C45" s="1246"/>
      <c r="D45" s="85"/>
      <c r="E45" s="1249" t="s">
        <v>28</v>
      </c>
      <c r="F45" s="1249"/>
      <c r="G45" s="1249"/>
      <c r="H45" s="1250"/>
      <c r="I45" s="86">
        <v>9787</v>
      </c>
      <c r="J45" s="87">
        <v>12620</v>
      </c>
      <c r="K45" s="87">
        <v>11414</v>
      </c>
      <c r="L45" s="87">
        <v>10977</v>
      </c>
      <c r="M45" s="88">
        <v>9978</v>
      </c>
    </row>
    <row r="46" spans="2:13" ht="27.75" customHeight="1" x14ac:dyDescent="0.15">
      <c r="B46" s="1245"/>
      <c r="C46" s="1246"/>
      <c r="D46" s="89"/>
      <c r="E46" s="1249" t="s">
        <v>29</v>
      </c>
      <c r="F46" s="1249"/>
      <c r="G46" s="1249"/>
      <c r="H46" s="1250"/>
      <c r="I46" s="86">
        <v>12</v>
      </c>
      <c r="J46" s="87">
        <v>5</v>
      </c>
      <c r="K46" s="87">
        <v>9</v>
      </c>
      <c r="L46" s="87">
        <v>11</v>
      </c>
      <c r="M46" s="88" t="s">
        <v>510</v>
      </c>
    </row>
    <row r="47" spans="2:13" ht="27.75" customHeight="1" x14ac:dyDescent="0.15">
      <c r="B47" s="1245"/>
      <c r="C47" s="1246"/>
      <c r="D47" s="90"/>
      <c r="E47" s="1259" t="s">
        <v>30</v>
      </c>
      <c r="F47" s="1260"/>
      <c r="G47" s="1260"/>
      <c r="H47" s="1261"/>
      <c r="I47" s="86" t="s">
        <v>510</v>
      </c>
      <c r="J47" s="87" t="s">
        <v>510</v>
      </c>
      <c r="K47" s="87" t="s">
        <v>510</v>
      </c>
      <c r="L47" s="87" t="s">
        <v>510</v>
      </c>
      <c r="M47" s="88" t="s">
        <v>510</v>
      </c>
    </row>
    <row r="48" spans="2:13" ht="27.75" customHeight="1" x14ac:dyDescent="0.15">
      <c r="B48" s="1245"/>
      <c r="C48" s="1246"/>
      <c r="D48" s="85"/>
      <c r="E48" s="1249" t="s">
        <v>31</v>
      </c>
      <c r="F48" s="1249"/>
      <c r="G48" s="1249"/>
      <c r="H48" s="1250"/>
      <c r="I48" s="86" t="s">
        <v>510</v>
      </c>
      <c r="J48" s="87" t="s">
        <v>510</v>
      </c>
      <c r="K48" s="87" t="s">
        <v>510</v>
      </c>
      <c r="L48" s="87" t="s">
        <v>510</v>
      </c>
      <c r="M48" s="88" t="s">
        <v>510</v>
      </c>
    </row>
    <row r="49" spans="2:13" ht="27.75" customHeight="1" x14ac:dyDescent="0.15">
      <c r="B49" s="1247"/>
      <c r="C49" s="1248"/>
      <c r="D49" s="85"/>
      <c r="E49" s="1249" t="s">
        <v>32</v>
      </c>
      <c r="F49" s="1249"/>
      <c r="G49" s="1249"/>
      <c r="H49" s="1250"/>
      <c r="I49" s="86" t="s">
        <v>510</v>
      </c>
      <c r="J49" s="87" t="s">
        <v>510</v>
      </c>
      <c r="K49" s="87" t="s">
        <v>510</v>
      </c>
      <c r="L49" s="87" t="s">
        <v>510</v>
      </c>
      <c r="M49" s="88" t="s">
        <v>510</v>
      </c>
    </row>
    <row r="50" spans="2:13" ht="27.75" customHeight="1" x14ac:dyDescent="0.15">
      <c r="B50" s="1243" t="s">
        <v>33</v>
      </c>
      <c r="C50" s="1244"/>
      <c r="D50" s="91"/>
      <c r="E50" s="1249" t="s">
        <v>34</v>
      </c>
      <c r="F50" s="1249"/>
      <c r="G50" s="1249"/>
      <c r="H50" s="1250"/>
      <c r="I50" s="86">
        <v>21277</v>
      </c>
      <c r="J50" s="87">
        <v>23428</v>
      </c>
      <c r="K50" s="87">
        <v>24409</v>
      </c>
      <c r="L50" s="87">
        <v>24032</v>
      </c>
      <c r="M50" s="88">
        <v>24849</v>
      </c>
    </row>
    <row r="51" spans="2:13" ht="27.75" customHeight="1" x14ac:dyDescent="0.15">
      <c r="B51" s="1245"/>
      <c r="C51" s="1246"/>
      <c r="D51" s="85"/>
      <c r="E51" s="1249" t="s">
        <v>35</v>
      </c>
      <c r="F51" s="1249"/>
      <c r="G51" s="1249"/>
      <c r="H51" s="1250"/>
      <c r="I51" s="86">
        <v>923</v>
      </c>
      <c r="J51" s="87">
        <v>785</v>
      </c>
      <c r="K51" s="87">
        <v>656</v>
      </c>
      <c r="L51" s="87">
        <v>538</v>
      </c>
      <c r="M51" s="88">
        <v>445</v>
      </c>
    </row>
    <row r="52" spans="2:13" ht="27.75" customHeight="1" x14ac:dyDescent="0.15">
      <c r="B52" s="1247"/>
      <c r="C52" s="1248"/>
      <c r="D52" s="85"/>
      <c r="E52" s="1249" t="s">
        <v>36</v>
      </c>
      <c r="F52" s="1249"/>
      <c r="G52" s="1249"/>
      <c r="H52" s="1250"/>
      <c r="I52" s="86">
        <v>53816</v>
      </c>
      <c r="J52" s="87">
        <v>54765</v>
      </c>
      <c r="K52" s="87">
        <v>56015</v>
      </c>
      <c r="L52" s="87">
        <v>56215</v>
      </c>
      <c r="M52" s="88">
        <v>56185</v>
      </c>
    </row>
    <row r="53" spans="2:13" ht="27.75" customHeight="1" thickBot="1" x14ac:dyDescent="0.2">
      <c r="B53" s="1251" t="s">
        <v>37</v>
      </c>
      <c r="C53" s="1252"/>
      <c r="D53" s="92"/>
      <c r="E53" s="1253" t="s">
        <v>38</v>
      </c>
      <c r="F53" s="1253"/>
      <c r="G53" s="1253"/>
      <c r="H53" s="1254"/>
      <c r="I53" s="93">
        <v>15644</v>
      </c>
      <c r="J53" s="94">
        <v>16274</v>
      </c>
      <c r="K53" s="94">
        <v>14943</v>
      </c>
      <c r="L53" s="94">
        <v>13019</v>
      </c>
      <c r="M53" s="95">
        <v>7973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4ROV9FdiQ3AxF2Z9NXXLd0xmRelHxsaPrLn2uL2wnJGgQAl8id0QoiC7YGTk8nPiATE3DN/rYEGZPO5PhV6Ng==" saltValue="+SoYcPkkhAFN03AP3N0q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70" t="s">
        <v>41</v>
      </c>
      <c r="D55" s="1270"/>
      <c r="E55" s="1271"/>
      <c r="F55" s="107">
        <v>12224</v>
      </c>
      <c r="G55" s="107">
        <v>12216</v>
      </c>
      <c r="H55" s="108">
        <v>10989</v>
      </c>
    </row>
    <row r="56" spans="2:8" ht="52.5" customHeight="1" x14ac:dyDescent="0.15">
      <c r="B56" s="109"/>
      <c r="C56" s="1272" t="s">
        <v>42</v>
      </c>
      <c r="D56" s="1272"/>
      <c r="E56" s="1273"/>
      <c r="F56" s="110">
        <v>4968</v>
      </c>
      <c r="G56" s="110">
        <v>4777</v>
      </c>
      <c r="H56" s="111">
        <v>4802</v>
      </c>
    </row>
    <row r="57" spans="2:8" ht="53.25" customHeight="1" x14ac:dyDescent="0.15">
      <c r="B57" s="109"/>
      <c r="C57" s="1274" t="s">
        <v>43</v>
      </c>
      <c r="D57" s="1274"/>
      <c r="E57" s="1275"/>
      <c r="F57" s="112">
        <v>4829</v>
      </c>
      <c r="G57" s="112">
        <v>5298</v>
      </c>
      <c r="H57" s="113">
        <v>8297</v>
      </c>
    </row>
    <row r="58" spans="2:8" ht="45.75" customHeight="1" x14ac:dyDescent="0.15">
      <c r="B58" s="114"/>
      <c r="C58" s="1262" t="s">
        <v>568</v>
      </c>
      <c r="D58" s="1263"/>
      <c r="E58" s="1264"/>
      <c r="F58" s="115">
        <v>3184</v>
      </c>
      <c r="G58" s="115">
        <v>2667</v>
      </c>
      <c r="H58" s="116">
        <v>3668</v>
      </c>
    </row>
    <row r="59" spans="2:8" ht="45.75" customHeight="1" x14ac:dyDescent="0.15">
      <c r="B59" s="114"/>
      <c r="C59" s="1262" t="s">
        <v>569</v>
      </c>
      <c r="D59" s="1263"/>
      <c r="E59" s="1264"/>
      <c r="F59" s="115">
        <v>0</v>
      </c>
      <c r="G59" s="115">
        <v>1000</v>
      </c>
      <c r="H59" s="116">
        <v>2001</v>
      </c>
    </row>
    <row r="60" spans="2:8" ht="45.75" customHeight="1" x14ac:dyDescent="0.15">
      <c r="B60" s="114"/>
      <c r="C60" s="1262" t="s">
        <v>570</v>
      </c>
      <c r="D60" s="1263"/>
      <c r="E60" s="1264"/>
      <c r="F60" s="115">
        <v>9</v>
      </c>
      <c r="G60" s="115">
        <v>9</v>
      </c>
      <c r="H60" s="116">
        <v>1009</v>
      </c>
    </row>
    <row r="61" spans="2:8" ht="45.75" customHeight="1" x14ac:dyDescent="0.15">
      <c r="B61" s="114"/>
      <c r="C61" s="1262" t="s">
        <v>571</v>
      </c>
      <c r="D61" s="1263"/>
      <c r="E61" s="1264"/>
      <c r="F61" s="115">
        <v>600</v>
      </c>
      <c r="G61" s="115">
        <v>600</v>
      </c>
      <c r="H61" s="116">
        <v>600</v>
      </c>
    </row>
    <row r="62" spans="2:8" ht="45.75" customHeight="1" thickBot="1" x14ac:dyDescent="0.2">
      <c r="B62" s="117"/>
      <c r="C62" s="1265" t="s">
        <v>572</v>
      </c>
      <c r="D62" s="1266"/>
      <c r="E62" s="1267"/>
      <c r="F62" s="118">
        <v>464</v>
      </c>
      <c r="G62" s="118">
        <v>464</v>
      </c>
      <c r="H62" s="119">
        <v>464</v>
      </c>
    </row>
    <row r="63" spans="2:8" ht="52.5" customHeight="1" thickBot="1" x14ac:dyDescent="0.2">
      <c r="B63" s="120"/>
      <c r="C63" s="1268" t="s">
        <v>44</v>
      </c>
      <c r="D63" s="1268"/>
      <c r="E63" s="1269"/>
      <c r="F63" s="121">
        <v>22021</v>
      </c>
      <c r="G63" s="121">
        <v>22291</v>
      </c>
      <c r="H63" s="122">
        <v>24088</v>
      </c>
    </row>
    <row r="64" spans="2:8" ht="15" customHeight="1" x14ac:dyDescent="0.15"/>
    <row r="65" ht="0" hidden="1" customHeight="1" x14ac:dyDescent="0.15"/>
    <row r="66" ht="0" hidden="1" customHeight="1" x14ac:dyDescent="0.15"/>
  </sheetData>
  <sheetProtection algorithmName="SHA-512" hashValue="P82O6NASBWLGMRb13U5ZS0ef/8twAYzr/Oc2e34rZ4JK8w0Svok0mzkQr0KNldmYm5bCB3/ASBRZ55F3g0YB1g==" saltValue="AMTomLgsBUls+b9WKJ6e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611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552</v>
      </c>
      <c r="BQ50" s="1291"/>
      <c r="BR50" s="1291"/>
      <c r="BS50" s="1291"/>
      <c r="BT50" s="1291"/>
      <c r="BU50" s="1291"/>
      <c r="BV50" s="1291"/>
      <c r="BW50" s="1291"/>
      <c r="BX50" s="1291" t="s">
        <v>553</v>
      </c>
      <c r="BY50" s="1291"/>
      <c r="BZ50" s="1291"/>
      <c r="CA50" s="1291"/>
      <c r="CB50" s="1291"/>
      <c r="CC50" s="1291"/>
      <c r="CD50" s="1291"/>
      <c r="CE50" s="1291"/>
      <c r="CF50" s="1291" t="s">
        <v>554</v>
      </c>
      <c r="CG50" s="1291"/>
      <c r="CH50" s="1291"/>
      <c r="CI50" s="1291"/>
      <c r="CJ50" s="1291"/>
      <c r="CK50" s="1291"/>
      <c r="CL50" s="1291"/>
      <c r="CM50" s="1291"/>
      <c r="CN50" s="1291" t="s">
        <v>555</v>
      </c>
      <c r="CO50" s="1291"/>
      <c r="CP50" s="1291"/>
      <c r="CQ50" s="1291"/>
      <c r="CR50" s="1291"/>
      <c r="CS50" s="1291"/>
      <c r="CT50" s="1291"/>
      <c r="CU50" s="1291"/>
      <c r="CV50" s="1291" t="s">
        <v>556</v>
      </c>
      <c r="CW50" s="1291"/>
      <c r="CX50" s="1291"/>
      <c r="CY50" s="1291"/>
      <c r="CZ50" s="1291"/>
      <c r="DA50" s="1291"/>
      <c r="DB50" s="1291"/>
      <c r="DC50" s="1291"/>
    </row>
    <row r="51" spans="1:109" ht="13.5" customHeight="1" x14ac:dyDescent="0.15">
      <c r="B51" s="374"/>
      <c r="G51" s="1292"/>
      <c r="H51" s="1292"/>
      <c r="I51" s="1295"/>
      <c r="J51" s="1295"/>
      <c r="K51" s="1293"/>
      <c r="L51" s="1293"/>
      <c r="M51" s="1293"/>
      <c r="N51" s="1293"/>
      <c r="AM51" s="383"/>
      <c r="AN51" s="1294" t="s">
        <v>602</v>
      </c>
      <c r="AO51" s="1294"/>
      <c r="AP51" s="1294"/>
      <c r="AQ51" s="1294"/>
      <c r="AR51" s="1294"/>
      <c r="AS51" s="1294"/>
      <c r="AT51" s="1294"/>
      <c r="AU51" s="1294"/>
      <c r="AV51" s="1294"/>
      <c r="AW51" s="1294"/>
      <c r="AX51" s="1294"/>
      <c r="AY51" s="1294"/>
      <c r="AZ51" s="1294"/>
      <c r="BA51" s="1294"/>
      <c r="BB51" s="1294" t="s">
        <v>603</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55.1</v>
      </c>
      <c r="CO51" s="1277"/>
      <c r="CP51" s="1277"/>
      <c r="CQ51" s="1277"/>
      <c r="CR51" s="1277"/>
      <c r="CS51" s="1277"/>
      <c r="CT51" s="1277"/>
      <c r="CU51" s="1277"/>
      <c r="CV51" s="1277">
        <v>34.9</v>
      </c>
      <c r="CW51" s="1277"/>
      <c r="CX51" s="1277"/>
      <c r="CY51" s="1277"/>
      <c r="CZ51" s="1277"/>
      <c r="DA51" s="1277"/>
      <c r="DB51" s="1277"/>
      <c r="DC51" s="1277"/>
    </row>
    <row r="52" spans="1:109" x14ac:dyDescent="0.15">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604</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54.9</v>
      </c>
      <c r="CO53" s="1277"/>
      <c r="CP53" s="1277"/>
      <c r="CQ53" s="1277"/>
      <c r="CR53" s="1277"/>
      <c r="CS53" s="1277"/>
      <c r="CT53" s="1277"/>
      <c r="CU53" s="1277"/>
      <c r="CV53" s="1277">
        <v>56</v>
      </c>
      <c r="CW53" s="1277"/>
      <c r="CX53" s="1277"/>
      <c r="CY53" s="1277"/>
      <c r="CZ53" s="1277"/>
      <c r="DA53" s="1277"/>
      <c r="DB53" s="1277"/>
      <c r="DC53" s="1277"/>
    </row>
    <row r="54" spans="1:109" x14ac:dyDescent="0.15">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7"/>
      <c r="H55" s="1287"/>
      <c r="I55" s="1287"/>
      <c r="J55" s="1287"/>
      <c r="K55" s="1293"/>
      <c r="L55" s="1293"/>
      <c r="M55" s="1293"/>
      <c r="N55" s="1293"/>
      <c r="AN55" s="1291" t="s">
        <v>605</v>
      </c>
      <c r="AO55" s="1291"/>
      <c r="AP55" s="1291"/>
      <c r="AQ55" s="1291"/>
      <c r="AR55" s="1291"/>
      <c r="AS55" s="1291"/>
      <c r="AT55" s="1291"/>
      <c r="AU55" s="1291"/>
      <c r="AV55" s="1291"/>
      <c r="AW55" s="1291"/>
      <c r="AX55" s="1291"/>
      <c r="AY55" s="1291"/>
      <c r="AZ55" s="1291"/>
      <c r="BA55" s="1291"/>
      <c r="BB55" s="1294" t="s">
        <v>603</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604</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387"/>
      <c r="DE57" s="386"/>
    </row>
    <row r="58" spans="1:109" s="382" customFormat="1" x14ac:dyDescent="0.15">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610</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552</v>
      </c>
      <c r="BQ72" s="1291"/>
      <c r="BR72" s="1291"/>
      <c r="BS72" s="1291"/>
      <c r="BT72" s="1291"/>
      <c r="BU72" s="1291"/>
      <c r="BV72" s="1291"/>
      <c r="BW72" s="1291"/>
      <c r="BX72" s="1291" t="s">
        <v>553</v>
      </c>
      <c r="BY72" s="1291"/>
      <c r="BZ72" s="1291"/>
      <c r="CA72" s="1291"/>
      <c r="CB72" s="1291"/>
      <c r="CC72" s="1291"/>
      <c r="CD72" s="1291"/>
      <c r="CE72" s="1291"/>
      <c r="CF72" s="1291" t="s">
        <v>554</v>
      </c>
      <c r="CG72" s="1291"/>
      <c r="CH72" s="1291"/>
      <c r="CI72" s="1291"/>
      <c r="CJ72" s="1291"/>
      <c r="CK72" s="1291"/>
      <c r="CL72" s="1291"/>
      <c r="CM72" s="1291"/>
      <c r="CN72" s="1291" t="s">
        <v>555</v>
      </c>
      <c r="CO72" s="1291"/>
      <c r="CP72" s="1291"/>
      <c r="CQ72" s="1291"/>
      <c r="CR72" s="1291"/>
      <c r="CS72" s="1291"/>
      <c r="CT72" s="1291"/>
      <c r="CU72" s="1291"/>
      <c r="CV72" s="1291" t="s">
        <v>556</v>
      </c>
      <c r="CW72" s="1291"/>
      <c r="CX72" s="1291"/>
      <c r="CY72" s="1291"/>
      <c r="CZ72" s="1291"/>
      <c r="DA72" s="1291"/>
      <c r="DB72" s="1291"/>
      <c r="DC72" s="1291"/>
    </row>
    <row r="73" spans="2:107" x14ac:dyDescent="0.15">
      <c r="B73" s="374"/>
      <c r="G73" s="1292"/>
      <c r="H73" s="1292"/>
      <c r="I73" s="1292"/>
      <c r="J73" s="1292"/>
      <c r="K73" s="1297"/>
      <c r="L73" s="1297"/>
      <c r="M73" s="1297"/>
      <c r="N73" s="1297"/>
      <c r="AM73" s="383"/>
      <c r="AN73" s="1294" t="s">
        <v>602</v>
      </c>
      <c r="AO73" s="1294"/>
      <c r="AP73" s="1294"/>
      <c r="AQ73" s="1294"/>
      <c r="AR73" s="1294"/>
      <c r="AS73" s="1294"/>
      <c r="AT73" s="1294"/>
      <c r="AU73" s="1294"/>
      <c r="AV73" s="1294"/>
      <c r="AW73" s="1294"/>
      <c r="AX73" s="1294"/>
      <c r="AY73" s="1294"/>
      <c r="AZ73" s="1294"/>
      <c r="BA73" s="1294"/>
      <c r="BB73" s="1294" t="s">
        <v>603</v>
      </c>
      <c r="BC73" s="1294"/>
      <c r="BD73" s="1294"/>
      <c r="BE73" s="1294"/>
      <c r="BF73" s="1294"/>
      <c r="BG73" s="1294"/>
      <c r="BH73" s="1294"/>
      <c r="BI73" s="1294"/>
      <c r="BJ73" s="1294"/>
      <c r="BK73" s="1294"/>
      <c r="BL73" s="1294"/>
      <c r="BM73" s="1294"/>
      <c r="BN73" s="1294"/>
      <c r="BO73" s="1294"/>
      <c r="BP73" s="1277">
        <v>63.7</v>
      </c>
      <c r="BQ73" s="1277"/>
      <c r="BR73" s="1277"/>
      <c r="BS73" s="1277"/>
      <c r="BT73" s="1277"/>
      <c r="BU73" s="1277"/>
      <c r="BV73" s="1277"/>
      <c r="BW73" s="1277"/>
      <c r="BX73" s="1277">
        <v>67</v>
      </c>
      <c r="BY73" s="1277"/>
      <c r="BZ73" s="1277"/>
      <c r="CA73" s="1277"/>
      <c r="CB73" s="1277"/>
      <c r="CC73" s="1277"/>
      <c r="CD73" s="1277"/>
      <c r="CE73" s="1277"/>
      <c r="CF73" s="1277">
        <v>61.5</v>
      </c>
      <c r="CG73" s="1277"/>
      <c r="CH73" s="1277"/>
      <c r="CI73" s="1277"/>
      <c r="CJ73" s="1277"/>
      <c r="CK73" s="1277"/>
      <c r="CL73" s="1277"/>
      <c r="CM73" s="1277"/>
      <c r="CN73" s="1277">
        <v>55.1</v>
      </c>
      <c r="CO73" s="1277"/>
      <c r="CP73" s="1277"/>
      <c r="CQ73" s="1277"/>
      <c r="CR73" s="1277"/>
      <c r="CS73" s="1277"/>
      <c r="CT73" s="1277"/>
      <c r="CU73" s="1277"/>
      <c r="CV73" s="1277">
        <v>34.9</v>
      </c>
      <c r="CW73" s="1277"/>
      <c r="CX73" s="1277"/>
      <c r="CY73" s="1277"/>
      <c r="CZ73" s="1277"/>
      <c r="DA73" s="1277"/>
      <c r="DB73" s="1277"/>
      <c r="DC73" s="1277"/>
    </row>
    <row r="74" spans="2:107" x14ac:dyDescent="0.15">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607</v>
      </c>
      <c r="BC75" s="1294"/>
      <c r="BD75" s="1294"/>
      <c r="BE75" s="1294"/>
      <c r="BF75" s="1294"/>
      <c r="BG75" s="1294"/>
      <c r="BH75" s="1294"/>
      <c r="BI75" s="1294"/>
      <c r="BJ75" s="1294"/>
      <c r="BK75" s="1294"/>
      <c r="BL75" s="1294"/>
      <c r="BM75" s="1294"/>
      <c r="BN75" s="1294"/>
      <c r="BO75" s="1294"/>
      <c r="BP75" s="1277">
        <v>11.1</v>
      </c>
      <c r="BQ75" s="1277"/>
      <c r="BR75" s="1277"/>
      <c r="BS75" s="1277"/>
      <c r="BT75" s="1277"/>
      <c r="BU75" s="1277"/>
      <c r="BV75" s="1277"/>
      <c r="BW75" s="1277"/>
      <c r="BX75" s="1277">
        <v>10.5</v>
      </c>
      <c r="BY75" s="1277"/>
      <c r="BZ75" s="1277"/>
      <c r="CA75" s="1277"/>
      <c r="CB75" s="1277"/>
      <c r="CC75" s="1277"/>
      <c r="CD75" s="1277"/>
      <c r="CE75" s="1277"/>
      <c r="CF75" s="1277">
        <v>9.6</v>
      </c>
      <c r="CG75" s="1277"/>
      <c r="CH75" s="1277"/>
      <c r="CI75" s="1277"/>
      <c r="CJ75" s="1277"/>
      <c r="CK75" s="1277"/>
      <c r="CL75" s="1277"/>
      <c r="CM75" s="1277"/>
      <c r="CN75" s="1277">
        <v>9.5</v>
      </c>
      <c r="CO75" s="1277"/>
      <c r="CP75" s="1277"/>
      <c r="CQ75" s="1277"/>
      <c r="CR75" s="1277"/>
      <c r="CS75" s="1277"/>
      <c r="CT75" s="1277"/>
      <c r="CU75" s="1277"/>
      <c r="CV75" s="1277">
        <v>9.1999999999999993</v>
      </c>
      <c r="CW75" s="1277"/>
      <c r="CX75" s="1277"/>
      <c r="CY75" s="1277"/>
      <c r="CZ75" s="1277"/>
      <c r="DA75" s="1277"/>
      <c r="DB75" s="1277"/>
      <c r="DC75" s="1277"/>
    </row>
    <row r="76" spans="2:107" x14ac:dyDescent="0.15">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7"/>
      <c r="H77" s="1287"/>
      <c r="I77" s="1287"/>
      <c r="J77" s="1287"/>
      <c r="K77" s="1297"/>
      <c r="L77" s="1297"/>
      <c r="M77" s="1297"/>
      <c r="N77" s="1297"/>
      <c r="AN77" s="1291" t="s">
        <v>605</v>
      </c>
      <c r="AO77" s="1291"/>
      <c r="AP77" s="1291"/>
      <c r="AQ77" s="1291"/>
      <c r="AR77" s="1291"/>
      <c r="AS77" s="1291"/>
      <c r="AT77" s="1291"/>
      <c r="AU77" s="1291"/>
      <c r="AV77" s="1291"/>
      <c r="AW77" s="1291"/>
      <c r="AX77" s="1291"/>
      <c r="AY77" s="1291"/>
      <c r="AZ77" s="1291"/>
      <c r="BA77" s="1291"/>
      <c r="BB77" s="1294" t="s">
        <v>603</v>
      </c>
      <c r="BC77" s="1294"/>
      <c r="BD77" s="1294"/>
      <c r="BE77" s="1294"/>
      <c r="BF77" s="1294"/>
      <c r="BG77" s="1294"/>
      <c r="BH77" s="1294"/>
      <c r="BI77" s="1294"/>
      <c r="BJ77" s="1294"/>
      <c r="BK77" s="1294"/>
      <c r="BL77" s="1294"/>
      <c r="BM77" s="1294"/>
      <c r="BN77" s="1294"/>
      <c r="BO77" s="1294"/>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607</v>
      </c>
      <c r="BC79" s="1294"/>
      <c r="BD79" s="1294"/>
      <c r="BE79" s="1294"/>
      <c r="BF79" s="1294"/>
      <c r="BG79" s="1294"/>
      <c r="BH79" s="1294"/>
      <c r="BI79" s="1294"/>
      <c r="BJ79" s="1294"/>
      <c r="BK79" s="1294"/>
      <c r="BL79" s="1294"/>
      <c r="BM79" s="1294"/>
      <c r="BN79" s="1294"/>
      <c r="BO79" s="1294"/>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iYsAxtI+D+mI/4E+nsHtc5wl/IwC+xf2DydhBD/1agIYCtXdM2glMWg1hCg0vhHNbLw/WYhl0vhm7i8ghd5A==" saltValue="UiwGjgg1Q7thGS8CAlCW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rNO5dGxZo14C9lYbRhKgE3lBVI1NrFMude69LvDHlNrEkY6YfIKL8Zfk1t5bXRRvaTHbwmFpDaz7+zVm0oG0Q==" saltValue="Usw+9NzmSBsoWjd9Wzq8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Wod2RA5y3eKJRtckVvhzYiOPdJdaQDiqyWajQ6H3CLXw0pb3IroFACex8ptRqTAVbtg6UrGY9CZwzZS/KvMCw==" saltValue="e4BotEtLOFwLGhBYMtQB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122509</v>
      </c>
      <c r="E3" s="141"/>
      <c r="F3" s="142">
        <v>63956</v>
      </c>
      <c r="G3" s="143"/>
      <c r="H3" s="144"/>
    </row>
    <row r="4" spans="1:8" x14ac:dyDescent="0.15">
      <c r="A4" s="145"/>
      <c r="B4" s="146"/>
      <c r="C4" s="147"/>
      <c r="D4" s="148">
        <v>67089</v>
      </c>
      <c r="E4" s="149"/>
      <c r="F4" s="150">
        <v>29239</v>
      </c>
      <c r="G4" s="151"/>
      <c r="H4" s="152"/>
    </row>
    <row r="5" spans="1:8" x14ac:dyDescent="0.15">
      <c r="A5" s="133" t="s">
        <v>544</v>
      </c>
      <c r="B5" s="138"/>
      <c r="C5" s="139"/>
      <c r="D5" s="140">
        <v>115116</v>
      </c>
      <c r="E5" s="141"/>
      <c r="F5" s="142">
        <v>66255</v>
      </c>
      <c r="G5" s="143"/>
      <c r="H5" s="144"/>
    </row>
    <row r="6" spans="1:8" x14ac:dyDescent="0.15">
      <c r="A6" s="145"/>
      <c r="B6" s="146"/>
      <c r="C6" s="147"/>
      <c r="D6" s="148">
        <v>84447</v>
      </c>
      <c r="E6" s="149"/>
      <c r="F6" s="150">
        <v>31822</v>
      </c>
      <c r="G6" s="151"/>
      <c r="H6" s="152"/>
    </row>
    <row r="7" spans="1:8" x14ac:dyDescent="0.15">
      <c r="A7" s="133" t="s">
        <v>545</v>
      </c>
      <c r="B7" s="138"/>
      <c r="C7" s="139"/>
      <c r="D7" s="140">
        <v>139749</v>
      </c>
      <c r="E7" s="141"/>
      <c r="F7" s="142">
        <v>92247</v>
      </c>
      <c r="G7" s="143"/>
      <c r="H7" s="144"/>
    </row>
    <row r="8" spans="1:8" x14ac:dyDescent="0.15">
      <c r="A8" s="145"/>
      <c r="B8" s="146"/>
      <c r="C8" s="147"/>
      <c r="D8" s="148">
        <v>81170</v>
      </c>
      <c r="E8" s="149"/>
      <c r="F8" s="150">
        <v>37204</v>
      </c>
      <c r="G8" s="151"/>
      <c r="H8" s="152"/>
    </row>
    <row r="9" spans="1:8" x14ac:dyDescent="0.15">
      <c r="A9" s="133" t="s">
        <v>546</v>
      </c>
      <c r="B9" s="138"/>
      <c r="C9" s="139"/>
      <c r="D9" s="140">
        <v>115787</v>
      </c>
      <c r="E9" s="141"/>
      <c r="F9" s="142">
        <v>67319</v>
      </c>
      <c r="G9" s="143"/>
      <c r="H9" s="144"/>
    </row>
    <row r="10" spans="1:8" x14ac:dyDescent="0.15">
      <c r="A10" s="145"/>
      <c r="B10" s="146"/>
      <c r="C10" s="147"/>
      <c r="D10" s="148">
        <v>90217</v>
      </c>
      <c r="E10" s="149"/>
      <c r="F10" s="150">
        <v>38101</v>
      </c>
      <c r="G10" s="151"/>
      <c r="H10" s="152"/>
    </row>
    <row r="11" spans="1:8" x14ac:dyDescent="0.15">
      <c r="A11" s="133" t="s">
        <v>547</v>
      </c>
      <c r="B11" s="138"/>
      <c r="C11" s="139"/>
      <c r="D11" s="140">
        <v>110703</v>
      </c>
      <c r="E11" s="141"/>
      <c r="F11" s="142">
        <v>70615</v>
      </c>
      <c r="G11" s="143"/>
      <c r="H11" s="144"/>
    </row>
    <row r="12" spans="1:8" x14ac:dyDescent="0.15">
      <c r="A12" s="145"/>
      <c r="B12" s="146"/>
      <c r="C12" s="153"/>
      <c r="D12" s="148">
        <v>74900</v>
      </c>
      <c r="E12" s="149"/>
      <c r="F12" s="150">
        <v>37382</v>
      </c>
      <c r="G12" s="151"/>
      <c r="H12" s="152"/>
    </row>
    <row r="13" spans="1:8" x14ac:dyDescent="0.15">
      <c r="A13" s="133"/>
      <c r="B13" s="138"/>
      <c r="C13" s="154"/>
      <c r="D13" s="155">
        <v>120773</v>
      </c>
      <c r="E13" s="156"/>
      <c r="F13" s="157">
        <v>72078</v>
      </c>
      <c r="G13" s="158"/>
      <c r="H13" s="144"/>
    </row>
    <row r="14" spans="1:8" x14ac:dyDescent="0.15">
      <c r="A14" s="145"/>
      <c r="B14" s="146"/>
      <c r="C14" s="147"/>
      <c r="D14" s="148">
        <v>79565</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3.34</v>
      </c>
      <c r="C19" s="159">
        <f>ROUND(VALUE(SUBSTITUTE(実質収支比率等に係る経年分析!G$48,"▲","-")),2)</f>
        <v>3.28</v>
      </c>
      <c r="D19" s="159">
        <f>ROUND(VALUE(SUBSTITUTE(実質収支比率等に係る経年分析!H$48,"▲","-")),2)</f>
        <v>3.29</v>
      </c>
      <c r="E19" s="159">
        <f>ROUND(VALUE(SUBSTITUTE(実質収支比率等に係る経年分析!I$48,"▲","-")),2)</f>
        <v>3.64</v>
      </c>
      <c r="F19" s="159">
        <f>ROUND(VALUE(SUBSTITUTE(実質収支比率等に係る経年分析!J$48,"▲","-")),2)</f>
        <v>3.49</v>
      </c>
    </row>
    <row r="20" spans="1:11" x14ac:dyDescent="0.15">
      <c r="A20" s="159" t="s">
        <v>48</v>
      </c>
      <c r="B20" s="159">
        <f>ROUND(VALUE(SUBSTITUTE(実質収支比率等に係る経年分析!F$47,"▲","-")),2)</f>
        <v>33.18</v>
      </c>
      <c r="C20" s="159">
        <f>ROUND(VALUE(SUBSTITUTE(実質収支比率等に係る経年分析!G$47,"▲","-")),2)</f>
        <v>39.340000000000003</v>
      </c>
      <c r="D20" s="159">
        <f>ROUND(VALUE(SUBSTITUTE(実質収支比率等に係る経年分析!H$47,"▲","-")),2)</f>
        <v>41.54</v>
      </c>
      <c r="E20" s="159">
        <f>ROUND(VALUE(SUBSTITUTE(実質収支比率等に係る経年分析!I$47,"▲","-")),2)</f>
        <v>42.24</v>
      </c>
      <c r="F20" s="159">
        <f>ROUND(VALUE(SUBSTITUTE(実質収支比率等に係る経年分析!J$47,"▲","-")),2)</f>
        <v>39.14</v>
      </c>
    </row>
    <row r="21" spans="1:11" x14ac:dyDescent="0.15">
      <c r="A21" s="159" t="s">
        <v>49</v>
      </c>
      <c r="B21" s="159">
        <f>IF(ISNUMBER(VALUE(SUBSTITUTE(実質収支比率等に係る経年分析!F$49,"▲","-"))),ROUND(VALUE(SUBSTITUTE(実質収支比率等に係る経年分析!F$49,"▲","-")),2),NA())</f>
        <v>7.29</v>
      </c>
      <c r="C21" s="159">
        <f>IF(ISNUMBER(VALUE(SUBSTITUTE(実質収支比率等に係る経年分析!G$49,"▲","-"))),ROUND(VALUE(SUBSTITUTE(実質収支比率等に係る経年分析!G$49,"▲","-")),2),NA())</f>
        <v>5.81</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0.26</v>
      </c>
      <c r="F21" s="159">
        <f>IF(ISNUMBER(VALUE(SUBSTITUTE(実質収支比率等に係る経年分析!J$49,"▲","-"))),ROUND(VALUE(SUBSTITUTE(実質収支比率等に係る経年分析!J$49,"▲","-")),2),NA())</f>
        <v>-4.63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5311</v>
      </c>
      <c r="E42" s="161"/>
      <c r="F42" s="161"/>
      <c r="G42" s="161">
        <f>'実質公債費比率（分子）の構造'!L$52</f>
        <v>5321</v>
      </c>
      <c r="H42" s="161"/>
      <c r="I42" s="161"/>
      <c r="J42" s="161">
        <f>'実質公債費比率（分子）の構造'!M$52</f>
        <v>5272</v>
      </c>
      <c r="K42" s="161"/>
      <c r="L42" s="161"/>
      <c r="M42" s="161">
        <f>'実質公債費比率（分子）の構造'!N$52</f>
        <v>5449</v>
      </c>
      <c r="N42" s="161"/>
      <c r="O42" s="161"/>
      <c r="P42" s="161">
        <f>'実質公債費比率（分子）の構造'!O$52</f>
        <v>5373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376</v>
      </c>
      <c r="C44" s="161"/>
      <c r="D44" s="161"/>
      <c r="E44" s="161">
        <f>'実質公債費比率（分子）の構造'!L$50</f>
        <v>324</v>
      </c>
      <c r="F44" s="161"/>
      <c r="G44" s="161"/>
      <c r="H44" s="161">
        <f>'実質公債費比率（分子）の構造'!M$50</f>
        <v>268</v>
      </c>
      <c r="I44" s="161"/>
      <c r="J44" s="161"/>
      <c r="K44" s="161">
        <f>'実質公債費比率（分子）の構造'!N$50</f>
        <v>198</v>
      </c>
      <c r="L44" s="161"/>
      <c r="M44" s="161"/>
      <c r="N44" s="161">
        <f>'実質公債費比率（分子）の構造'!O$50</f>
        <v>157</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2373</v>
      </c>
      <c r="C46" s="161"/>
      <c r="D46" s="161"/>
      <c r="E46" s="161">
        <f>'実質公債費比率（分子）の構造'!L$48</f>
        <v>2270</v>
      </c>
      <c r="F46" s="161"/>
      <c r="G46" s="161"/>
      <c r="H46" s="161">
        <f>'実質公債費比率（分子）の構造'!M$48</f>
        <v>2269</v>
      </c>
      <c r="I46" s="161"/>
      <c r="J46" s="161"/>
      <c r="K46" s="161">
        <f>'実質公債費比率（分子）の構造'!N$48</f>
        <v>2716</v>
      </c>
      <c r="L46" s="161"/>
      <c r="M46" s="161"/>
      <c r="N46" s="161">
        <f>'実質公債費比率（分子）の構造'!O$48</f>
        <v>2273</v>
      </c>
      <c r="O46" s="161"/>
      <c r="P46" s="161"/>
    </row>
    <row r="47" spans="1:16" x14ac:dyDescent="0.15">
      <c r="A47" s="161" t="s">
        <v>61</v>
      </c>
      <c r="B47" s="161">
        <f>'実質公債費比率（分子）の構造'!K$47</f>
        <v>77</v>
      </c>
      <c r="C47" s="161"/>
      <c r="D47" s="161"/>
      <c r="E47" s="161">
        <f>'実質公債費比率（分子）の構造'!L$47</f>
        <v>87</v>
      </c>
      <c r="F47" s="161"/>
      <c r="G47" s="161"/>
      <c r="H47" s="161">
        <f>'実質公債費比率（分子）の構造'!M$47</f>
        <v>87</v>
      </c>
      <c r="I47" s="161"/>
      <c r="J47" s="161"/>
      <c r="K47" s="161">
        <f>'実質公債費比率（分子）の構造'!N$47</f>
        <v>87</v>
      </c>
      <c r="L47" s="161"/>
      <c r="M47" s="161"/>
      <c r="N47" s="161">
        <f>'実質公債費比率（分子）の構造'!O$47</f>
        <v>87</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5109</v>
      </c>
      <c r="C49" s="161"/>
      <c r="D49" s="161"/>
      <c r="E49" s="161">
        <f>'実質公債費比率（分子）の構造'!L$45</f>
        <v>4987</v>
      </c>
      <c r="F49" s="161"/>
      <c r="G49" s="161"/>
      <c r="H49" s="161">
        <f>'実質公債費比率（分子）の構造'!M$45</f>
        <v>4732</v>
      </c>
      <c r="I49" s="161"/>
      <c r="J49" s="161"/>
      <c r="K49" s="161">
        <f>'実質公債費比率（分子）の構造'!N$45</f>
        <v>4911</v>
      </c>
      <c r="L49" s="161"/>
      <c r="M49" s="161"/>
      <c r="N49" s="161">
        <f>'実質公債費比率（分子）の構造'!O$45</f>
        <v>4830</v>
      </c>
      <c r="O49" s="161"/>
      <c r="P49" s="161"/>
    </row>
    <row r="50" spans="1:16" x14ac:dyDescent="0.15">
      <c r="A50" s="161" t="s">
        <v>64</v>
      </c>
      <c r="B50" s="161" t="e">
        <f>NA()</f>
        <v>#N/A</v>
      </c>
      <c r="C50" s="161">
        <f>IF(ISNUMBER('実質公債費比率（分子）の構造'!K$53),'実質公債費比率（分子）の構造'!K$53,NA())</f>
        <v>2624</v>
      </c>
      <c r="D50" s="161" t="e">
        <f>NA()</f>
        <v>#N/A</v>
      </c>
      <c r="E50" s="161" t="e">
        <f>NA()</f>
        <v>#N/A</v>
      </c>
      <c r="F50" s="161">
        <f>IF(ISNUMBER('実質公債費比率（分子）の構造'!L$53),'実質公債費比率（分子）の構造'!L$53,NA())</f>
        <v>2347</v>
      </c>
      <c r="G50" s="161" t="e">
        <f>NA()</f>
        <v>#N/A</v>
      </c>
      <c r="H50" s="161" t="e">
        <f>NA()</f>
        <v>#N/A</v>
      </c>
      <c r="I50" s="161">
        <f>IF(ISNUMBER('実質公債費比率（分子）の構造'!M$53),'実質公債費比率（分子）の構造'!M$53,NA())</f>
        <v>2084</v>
      </c>
      <c r="J50" s="161" t="e">
        <f>NA()</f>
        <v>#N/A</v>
      </c>
      <c r="K50" s="161" t="e">
        <f>NA()</f>
        <v>#N/A</v>
      </c>
      <c r="L50" s="161">
        <f>IF(ISNUMBER('実質公債費比率（分子）の構造'!N$53),'実質公債費比率（分子）の構造'!N$53,NA())</f>
        <v>2463</v>
      </c>
      <c r="M50" s="161" t="e">
        <f>NA()</f>
        <v>#N/A</v>
      </c>
      <c r="N50" s="161" t="e">
        <f>NA()</f>
        <v>#N/A</v>
      </c>
      <c r="O50" s="161">
        <f>IF(ISNUMBER('実質公債費比率（分子）の構造'!O$53),'実質公債費比率（分子）の構造'!O$53,NA())</f>
        <v>1974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53816</v>
      </c>
      <c r="E56" s="160"/>
      <c r="F56" s="160"/>
      <c r="G56" s="160">
        <f>'将来負担比率（分子）の構造'!J$52</f>
        <v>54765</v>
      </c>
      <c r="H56" s="160"/>
      <c r="I56" s="160"/>
      <c r="J56" s="160">
        <f>'将来負担比率（分子）の構造'!K$52</f>
        <v>56015</v>
      </c>
      <c r="K56" s="160"/>
      <c r="L56" s="160"/>
      <c r="M56" s="160">
        <f>'将来負担比率（分子）の構造'!L$52</f>
        <v>56215</v>
      </c>
      <c r="N56" s="160"/>
      <c r="O56" s="160"/>
      <c r="P56" s="160">
        <f>'将来負担比率（分子）の構造'!M$52</f>
        <v>56185</v>
      </c>
    </row>
    <row r="57" spans="1:16" x14ac:dyDescent="0.15">
      <c r="A57" s="160" t="s">
        <v>35</v>
      </c>
      <c r="B57" s="160"/>
      <c r="C57" s="160"/>
      <c r="D57" s="160">
        <f>'将来負担比率（分子）の構造'!I$51</f>
        <v>923</v>
      </c>
      <c r="E57" s="160"/>
      <c r="F57" s="160"/>
      <c r="G57" s="160">
        <f>'将来負担比率（分子）の構造'!J$51</f>
        <v>785</v>
      </c>
      <c r="H57" s="160"/>
      <c r="I57" s="160"/>
      <c r="J57" s="160">
        <f>'将来負担比率（分子）の構造'!K$51</f>
        <v>656</v>
      </c>
      <c r="K57" s="160"/>
      <c r="L57" s="160"/>
      <c r="M57" s="160">
        <f>'将来負担比率（分子）の構造'!L$51</f>
        <v>538</v>
      </c>
      <c r="N57" s="160"/>
      <c r="O57" s="160"/>
      <c r="P57" s="160">
        <f>'将来負担比率（分子）の構造'!M$51</f>
        <v>445</v>
      </c>
    </row>
    <row r="58" spans="1:16" x14ac:dyDescent="0.15">
      <c r="A58" s="160" t="s">
        <v>34</v>
      </c>
      <c r="B58" s="160"/>
      <c r="C58" s="160"/>
      <c r="D58" s="160">
        <f>'将来負担比率（分子）の構造'!I$50</f>
        <v>21277</v>
      </c>
      <c r="E58" s="160"/>
      <c r="F58" s="160"/>
      <c r="G58" s="160">
        <f>'将来負担比率（分子）の構造'!J$50</f>
        <v>23428</v>
      </c>
      <c r="H58" s="160"/>
      <c r="I58" s="160"/>
      <c r="J58" s="160">
        <f>'将来負担比率（分子）の構造'!K$50</f>
        <v>24409</v>
      </c>
      <c r="K58" s="160"/>
      <c r="L58" s="160"/>
      <c r="M58" s="160">
        <f>'将来負担比率（分子）の構造'!L$50</f>
        <v>24032</v>
      </c>
      <c r="N58" s="160"/>
      <c r="O58" s="160"/>
      <c r="P58" s="160">
        <f>'将来負担比率（分子）の構造'!M$50</f>
        <v>24849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12</v>
      </c>
      <c r="C61" s="160"/>
      <c r="D61" s="160"/>
      <c r="E61" s="160">
        <f>'将来負担比率（分子）の構造'!J$46</f>
        <v>5</v>
      </c>
      <c r="F61" s="160"/>
      <c r="G61" s="160"/>
      <c r="H61" s="160">
        <f>'将来負担比率（分子）の構造'!K$46</f>
        <v>9</v>
      </c>
      <c r="I61" s="160"/>
      <c r="J61" s="160"/>
      <c r="K61" s="160">
        <f>'将来負担比率（分子）の構造'!L$46</f>
        <v>11</v>
      </c>
      <c r="L61" s="160"/>
      <c r="M61" s="160"/>
      <c r="N61" s="160" t="str">
        <f>'将来負担比率（分子）の構造'!M$46</f>
        <v>-</v>
      </c>
      <c r="O61" s="160"/>
      <c r="P61" s="160"/>
    </row>
    <row r="62" spans="1:16" x14ac:dyDescent="0.15">
      <c r="A62" s="160" t="s">
        <v>28</v>
      </c>
      <c r="B62" s="160">
        <f>'将来負担比率（分子）の構造'!I$45</f>
        <v>9787</v>
      </c>
      <c r="C62" s="160"/>
      <c r="D62" s="160"/>
      <c r="E62" s="160">
        <f>'将来負担比率（分子）の構造'!J$45</f>
        <v>12620</v>
      </c>
      <c r="F62" s="160"/>
      <c r="G62" s="160"/>
      <c r="H62" s="160">
        <f>'将来負担比率（分子）の構造'!K$45</f>
        <v>11414</v>
      </c>
      <c r="I62" s="160"/>
      <c r="J62" s="160"/>
      <c r="K62" s="160">
        <f>'将来負担比率（分子）の構造'!L$45</f>
        <v>10977</v>
      </c>
      <c r="L62" s="160"/>
      <c r="M62" s="160"/>
      <c r="N62" s="160">
        <f>'将来負担比率（分子）の構造'!M$45</f>
        <v>9978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37247</v>
      </c>
      <c r="C64" s="160"/>
      <c r="D64" s="160"/>
      <c r="E64" s="160">
        <f>'将来負担比率（分子）の構造'!J$43</f>
        <v>37411</v>
      </c>
      <c r="F64" s="160"/>
      <c r="G64" s="160"/>
      <c r="H64" s="160">
        <f>'将来負担比率（分子）の構造'!K$43</f>
        <v>36891</v>
      </c>
      <c r="I64" s="160"/>
      <c r="J64" s="160"/>
      <c r="K64" s="160">
        <f>'将来負担比率（分子）の構造'!L$43</f>
        <v>34391</v>
      </c>
      <c r="L64" s="160"/>
      <c r="M64" s="160"/>
      <c r="N64" s="160">
        <f>'将来負担比率（分子）の構造'!M$43</f>
        <v>30483</v>
      </c>
      <c r="O64" s="160"/>
      <c r="P64" s="160"/>
    </row>
    <row r="65" spans="1:16" x14ac:dyDescent="0.15">
      <c r="A65" s="160" t="s">
        <v>25</v>
      </c>
      <c r="B65" s="160">
        <f>'将来負担比率（分子）の構造'!I$42</f>
        <v>1165</v>
      </c>
      <c r="C65" s="160"/>
      <c r="D65" s="160"/>
      <c r="E65" s="160">
        <f>'将来負担比率（分子）の構造'!J$42</f>
        <v>890</v>
      </c>
      <c r="F65" s="160"/>
      <c r="G65" s="160"/>
      <c r="H65" s="160">
        <f>'将来負担比率（分子）の構造'!K$42</f>
        <v>668</v>
      </c>
      <c r="I65" s="160"/>
      <c r="J65" s="160"/>
      <c r="K65" s="160">
        <f>'将来負担比率（分子）の構造'!L$42</f>
        <v>496</v>
      </c>
      <c r="L65" s="160"/>
      <c r="M65" s="160"/>
      <c r="N65" s="160">
        <f>'将来負担比率（分子）の構造'!M$42</f>
        <v>355</v>
      </c>
      <c r="O65" s="160"/>
      <c r="P65" s="160"/>
    </row>
    <row r="66" spans="1:16" x14ac:dyDescent="0.15">
      <c r="A66" s="160" t="s">
        <v>24</v>
      </c>
      <c r="B66" s="160">
        <f>'将来負担比率（分子）の構造'!I$41</f>
        <v>43449</v>
      </c>
      <c r="C66" s="160"/>
      <c r="D66" s="160"/>
      <c r="E66" s="160">
        <f>'将来負担比率（分子）の構造'!J$41</f>
        <v>44325</v>
      </c>
      <c r="F66" s="160"/>
      <c r="G66" s="160"/>
      <c r="H66" s="160">
        <f>'将来負担比率（分子）の構造'!K$41</f>
        <v>47040</v>
      </c>
      <c r="I66" s="160"/>
      <c r="J66" s="160"/>
      <c r="K66" s="160">
        <f>'将来負担比率（分子）の構造'!L$41</f>
        <v>47930</v>
      </c>
      <c r="L66" s="160"/>
      <c r="M66" s="160"/>
      <c r="N66" s="160">
        <f>'将来負担比率（分子）の構造'!M$41</f>
        <v>48638</v>
      </c>
      <c r="O66" s="160"/>
      <c r="P66" s="160"/>
    </row>
    <row r="67" spans="1:16" x14ac:dyDescent="0.15">
      <c r="A67" s="160" t="s">
        <v>68</v>
      </c>
      <c r="B67" s="160" t="e">
        <f>NA()</f>
        <v>#N/A</v>
      </c>
      <c r="C67" s="160">
        <f>IF(ISNUMBER('将来負担比率（分子）の構造'!I$53), IF('将来負担比率（分子）の構造'!I$53 &lt; 0, 0, '将来負担比率（分子）の構造'!I$53), NA())</f>
        <v>15644</v>
      </c>
      <c r="D67" s="160" t="e">
        <f>NA()</f>
        <v>#N/A</v>
      </c>
      <c r="E67" s="160" t="e">
        <f>NA()</f>
        <v>#N/A</v>
      </c>
      <c r="F67" s="160">
        <f>IF(ISNUMBER('将来負担比率（分子）の構造'!J$53), IF('将来負担比率（分子）の構造'!J$53 &lt; 0, 0, '将来負担比率（分子）の構造'!J$53), NA())</f>
        <v>16274</v>
      </c>
      <c r="G67" s="160" t="e">
        <f>NA()</f>
        <v>#N/A</v>
      </c>
      <c r="H67" s="160" t="e">
        <f>NA()</f>
        <v>#N/A</v>
      </c>
      <c r="I67" s="160">
        <f>IF(ISNUMBER('将来負担比率（分子）の構造'!K$53), IF('将来負担比率（分子）の構造'!K$53 &lt; 0, 0, '将来負担比率（分子）の構造'!K$53), NA())</f>
        <v>14943</v>
      </c>
      <c r="J67" s="160" t="e">
        <f>NA()</f>
        <v>#N/A</v>
      </c>
      <c r="K67" s="160" t="e">
        <f>NA()</f>
        <v>#N/A</v>
      </c>
      <c r="L67" s="160">
        <f>IF(ISNUMBER('将来負担比率（分子）の構造'!L$53), IF('将来負担比率（分子）の構造'!L$53 &lt; 0, 0, '将来負担比率（分子）の構造'!L$53), NA())</f>
        <v>13019</v>
      </c>
      <c r="M67" s="160" t="e">
        <f>NA()</f>
        <v>#N/A</v>
      </c>
      <c r="N67" s="160" t="e">
        <f>NA()</f>
        <v>#N/A</v>
      </c>
      <c r="O67" s="160">
        <f>IF(ISNUMBER('将来負担比率（分子）の構造'!M$53), IF('将来負担比率（分子）の構造'!M$53 &lt; 0, 0, '将来負担比率（分子）の構造'!M$53), NA())</f>
        <v>7973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12224</v>
      </c>
      <c r="C72" s="164">
        <f>基金残高に係る経年分析!G55</f>
        <v>12216</v>
      </c>
      <c r="D72" s="164">
        <f>基金残高に係る経年分析!H55</f>
        <v>10989</v>
      </c>
    </row>
    <row r="73" spans="1:16" x14ac:dyDescent="0.15">
      <c r="A73" s="163" t="s">
        <v>71</v>
      </c>
      <c r="B73" s="164">
        <f>基金残高に係る経年分析!F56</f>
        <v>4968</v>
      </c>
      <c r="C73" s="164">
        <f>基金残高に係る経年分析!G56</f>
        <v>4777</v>
      </c>
      <c r="D73" s="164">
        <f>基金残高に係る経年分析!H56</f>
        <v>4802</v>
      </c>
    </row>
    <row r="74" spans="1:16" x14ac:dyDescent="0.15">
      <c r="A74" s="163" t="s">
        <v>72</v>
      </c>
      <c r="B74" s="164">
        <f>基金残高に係る経年分析!F57</f>
        <v>4829</v>
      </c>
      <c r="C74" s="164">
        <f>基金残高に係る経年分析!G57</f>
        <v>5298</v>
      </c>
      <c r="D74" s="164">
        <f>基金残高に係る経年分析!H57</f>
        <v>8297</v>
      </c>
    </row>
  </sheetData>
  <sheetProtection algorithmName="SHA-512" hashValue="fBawopRonjIFDVm/YjTyNEvjqy0TNGLu+3SeNXYhafNixzG6bcUjgTPYBgU0caU7kapyfafLd35NhqJnSMeqBA==" saltValue="IU+/7PODI9/nbViRmxIJ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7282713</v>
      </c>
      <c r="S5" s="707"/>
      <c r="T5" s="707"/>
      <c r="U5" s="707"/>
      <c r="V5" s="707"/>
      <c r="W5" s="707"/>
      <c r="X5" s="707"/>
      <c r="Y5" s="753"/>
      <c r="Z5" s="771">
        <v>15.3</v>
      </c>
      <c r="AA5" s="771"/>
      <c r="AB5" s="771"/>
      <c r="AC5" s="771"/>
      <c r="AD5" s="772">
        <v>7282703</v>
      </c>
      <c r="AE5" s="772"/>
      <c r="AF5" s="772"/>
      <c r="AG5" s="772"/>
      <c r="AH5" s="772"/>
      <c r="AI5" s="772"/>
      <c r="AJ5" s="772"/>
      <c r="AK5" s="772"/>
      <c r="AL5" s="754">
        <v>27</v>
      </c>
      <c r="AM5" s="723"/>
      <c r="AN5" s="723"/>
      <c r="AO5" s="755"/>
      <c r="AP5" s="740" t="s">
        <v>219</v>
      </c>
      <c r="AQ5" s="741"/>
      <c r="AR5" s="741"/>
      <c r="AS5" s="741"/>
      <c r="AT5" s="741"/>
      <c r="AU5" s="741"/>
      <c r="AV5" s="741"/>
      <c r="AW5" s="741"/>
      <c r="AX5" s="741"/>
      <c r="AY5" s="741"/>
      <c r="AZ5" s="741"/>
      <c r="BA5" s="741"/>
      <c r="BB5" s="741"/>
      <c r="BC5" s="741"/>
      <c r="BD5" s="741"/>
      <c r="BE5" s="741"/>
      <c r="BF5" s="742"/>
      <c r="BG5" s="641">
        <v>7266380</v>
      </c>
      <c r="BH5" s="644"/>
      <c r="BI5" s="644"/>
      <c r="BJ5" s="644"/>
      <c r="BK5" s="644"/>
      <c r="BL5" s="644"/>
      <c r="BM5" s="644"/>
      <c r="BN5" s="645"/>
      <c r="BO5" s="703">
        <v>99.8</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459178</v>
      </c>
      <c r="S6" s="644"/>
      <c r="T6" s="644"/>
      <c r="U6" s="644"/>
      <c r="V6" s="644"/>
      <c r="W6" s="644"/>
      <c r="X6" s="644"/>
      <c r="Y6" s="645"/>
      <c r="Z6" s="703">
        <v>1</v>
      </c>
      <c r="AA6" s="703"/>
      <c r="AB6" s="703"/>
      <c r="AC6" s="703"/>
      <c r="AD6" s="704">
        <v>459178</v>
      </c>
      <c r="AE6" s="704"/>
      <c r="AF6" s="704"/>
      <c r="AG6" s="704"/>
      <c r="AH6" s="704"/>
      <c r="AI6" s="704"/>
      <c r="AJ6" s="704"/>
      <c r="AK6" s="704"/>
      <c r="AL6" s="646">
        <v>1.7</v>
      </c>
      <c r="AM6" s="647"/>
      <c r="AN6" s="647"/>
      <c r="AO6" s="705"/>
      <c r="AP6" s="638" t="s">
        <v>225</v>
      </c>
      <c r="AQ6" s="639"/>
      <c r="AR6" s="639"/>
      <c r="AS6" s="639"/>
      <c r="AT6" s="639"/>
      <c r="AU6" s="639"/>
      <c r="AV6" s="639"/>
      <c r="AW6" s="639"/>
      <c r="AX6" s="639"/>
      <c r="AY6" s="639"/>
      <c r="AZ6" s="639"/>
      <c r="BA6" s="639"/>
      <c r="BB6" s="639"/>
      <c r="BC6" s="639"/>
      <c r="BD6" s="639"/>
      <c r="BE6" s="639"/>
      <c r="BF6" s="640"/>
      <c r="BG6" s="641">
        <v>7266380</v>
      </c>
      <c r="BH6" s="644"/>
      <c r="BI6" s="644"/>
      <c r="BJ6" s="644"/>
      <c r="BK6" s="644"/>
      <c r="BL6" s="644"/>
      <c r="BM6" s="644"/>
      <c r="BN6" s="645"/>
      <c r="BO6" s="703">
        <v>99.8</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286878</v>
      </c>
      <c r="CS6" s="644"/>
      <c r="CT6" s="644"/>
      <c r="CU6" s="644"/>
      <c r="CV6" s="644"/>
      <c r="CW6" s="644"/>
      <c r="CX6" s="644"/>
      <c r="CY6" s="645"/>
      <c r="CZ6" s="754">
        <v>0.6</v>
      </c>
      <c r="DA6" s="723"/>
      <c r="DB6" s="723"/>
      <c r="DC6" s="757"/>
      <c r="DD6" s="649" t="s">
        <v>121</v>
      </c>
      <c r="DE6" s="644"/>
      <c r="DF6" s="644"/>
      <c r="DG6" s="644"/>
      <c r="DH6" s="644"/>
      <c r="DI6" s="644"/>
      <c r="DJ6" s="644"/>
      <c r="DK6" s="644"/>
      <c r="DL6" s="644"/>
      <c r="DM6" s="644"/>
      <c r="DN6" s="644"/>
      <c r="DO6" s="644"/>
      <c r="DP6" s="645"/>
      <c r="DQ6" s="649">
        <v>286873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7717</v>
      </c>
      <c r="S7" s="644"/>
      <c r="T7" s="644"/>
      <c r="U7" s="644"/>
      <c r="V7" s="644"/>
      <c r="W7" s="644"/>
      <c r="X7" s="644"/>
      <c r="Y7" s="645"/>
      <c r="Z7" s="703">
        <v>0</v>
      </c>
      <c r="AA7" s="703"/>
      <c r="AB7" s="703"/>
      <c r="AC7" s="703"/>
      <c r="AD7" s="704">
        <v>7717</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2668256</v>
      </c>
      <c r="BH7" s="644"/>
      <c r="BI7" s="644"/>
      <c r="BJ7" s="644"/>
      <c r="BK7" s="644"/>
      <c r="BL7" s="644"/>
      <c r="BM7" s="644"/>
      <c r="BN7" s="645"/>
      <c r="BO7" s="703">
        <v>36.6</v>
      </c>
      <c r="BP7" s="703"/>
      <c r="BQ7" s="703"/>
      <c r="BR7" s="703"/>
      <c r="BS7" s="704" t="s">
        <v>121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8114575</v>
      </c>
      <c r="CS7" s="644"/>
      <c r="CT7" s="644"/>
      <c r="CU7" s="644"/>
      <c r="CV7" s="644"/>
      <c r="CW7" s="644"/>
      <c r="CX7" s="644"/>
      <c r="CY7" s="645"/>
      <c r="CZ7" s="703">
        <v>17.5</v>
      </c>
      <c r="DA7" s="703"/>
      <c r="DB7" s="703"/>
      <c r="DC7" s="703"/>
      <c r="DD7" s="649">
        <v>636575</v>
      </c>
      <c r="DE7" s="644"/>
      <c r="DF7" s="644"/>
      <c r="DG7" s="644"/>
      <c r="DH7" s="644"/>
      <c r="DI7" s="644"/>
      <c r="DJ7" s="644"/>
      <c r="DK7" s="644"/>
      <c r="DL7" s="644"/>
      <c r="DM7" s="644"/>
      <c r="DN7" s="644"/>
      <c r="DO7" s="644"/>
      <c r="DP7" s="645"/>
      <c r="DQ7" s="649">
        <v>5412531</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17830</v>
      </c>
      <c r="S8" s="644"/>
      <c r="T8" s="644"/>
      <c r="U8" s="644"/>
      <c r="V8" s="644"/>
      <c r="W8" s="644"/>
      <c r="X8" s="644"/>
      <c r="Y8" s="645"/>
      <c r="Z8" s="703">
        <v>0</v>
      </c>
      <c r="AA8" s="703"/>
      <c r="AB8" s="703"/>
      <c r="AC8" s="703"/>
      <c r="AD8" s="704">
        <v>17830</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99928</v>
      </c>
      <c r="BH8" s="644"/>
      <c r="BI8" s="644"/>
      <c r="BJ8" s="644"/>
      <c r="BK8" s="644"/>
      <c r="BL8" s="644"/>
      <c r="BM8" s="644"/>
      <c r="BN8" s="645"/>
      <c r="BO8" s="703">
        <v>1.4</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10569916</v>
      </c>
      <c r="CS8" s="644"/>
      <c r="CT8" s="644"/>
      <c r="CU8" s="644"/>
      <c r="CV8" s="644"/>
      <c r="CW8" s="644"/>
      <c r="CX8" s="644"/>
      <c r="CY8" s="645"/>
      <c r="CZ8" s="703">
        <v>22.8</v>
      </c>
      <c r="DA8" s="703"/>
      <c r="DB8" s="703"/>
      <c r="DC8" s="703"/>
      <c r="DD8" s="649">
        <v>263994</v>
      </c>
      <c r="DE8" s="644"/>
      <c r="DF8" s="644"/>
      <c r="DG8" s="644"/>
      <c r="DH8" s="644"/>
      <c r="DI8" s="644"/>
      <c r="DJ8" s="644"/>
      <c r="DK8" s="644"/>
      <c r="DL8" s="644"/>
      <c r="DM8" s="644"/>
      <c r="DN8" s="644"/>
      <c r="DO8" s="644"/>
      <c r="DP8" s="645"/>
      <c r="DQ8" s="649">
        <v>6003136</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18013</v>
      </c>
      <c r="S9" s="644"/>
      <c r="T9" s="644"/>
      <c r="U9" s="644"/>
      <c r="V9" s="644"/>
      <c r="W9" s="644"/>
      <c r="X9" s="644"/>
      <c r="Y9" s="645"/>
      <c r="Z9" s="703">
        <v>0</v>
      </c>
      <c r="AA9" s="703"/>
      <c r="AB9" s="703"/>
      <c r="AC9" s="703"/>
      <c r="AD9" s="704">
        <v>18013</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2181526</v>
      </c>
      <c r="BH9" s="644"/>
      <c r="BI9" s="644"/>
      <c r="BJ9" s="644"/>
      <c r="BK9" s="644"/>
      <c r="BL9" s="644"/>
      <c r="BM9" s="644"/>
      <c r="BN9" s="645"/>
      <c r="BO9" s="703">
        <v>30</v>
      </c>
      <c r="BP9" s="703"/>
      <c r="BQ9" s="703"/>
      <c r="BR9" s="703"/>
      <c r="BS9" s="649" t="s">
        <v>220</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6039691</v>
      </c>
      <c r="CS9" s="644"/>
      <c r="CT9" s="644"/>
      <c r="CU9" s="644"/>
      <c r="CV9" s="644"/>
      <c r="CW9" s="644"/>
      <c r="CX9" s="644"/>
      <c r="CY9" s="645"/>
      <c r="CZ9" s="703">
        <v>13</v>
      </c>
      <c r="DA9" s="703"/>
      <c r="DB9" s="703"/>
      <c r="DC9" s="703"/>
      <c r="DD9" s="649">
        <v>1384655</v>
      </c>
      <c r="DE9" s="644"/>
      <c r="DF9" s="644"/>
      <c r="DG9" s="644"/>
      <c r="DH9" s="644"/>
      <c r="DI9" s="644"/>
      <c r="DJ9" s="644"/>
      <c r="DK9" s="644"/>
      <c r="DL9" s="644"/>
      <c r="DM9" s="644"/>
      <c r="DN9" s="644"/>
      <c r="DO9" s="644"/>
      <c r="DP9" s="645"/>
      <c r="DQ9" s="649">
        <v>5053775</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220</v>
      </c>
      <c r="S10" s="644"/>
      <c r="T10" s="644"/>
      <c r="U10" s="644"/>
      <c r="V10" s="644"/>
      <c r="W10" s="644"/>
      <c r="X10" s="644"/>
      <c r="Y10" s="645"/>
      <c r="Z10" s="703" t="s">
        <v>220</v>
      </c>
      <c r="AA10" s="703"/>
      <c r="AB10" s="703"/>
      <c r="AC10" s="703"/>
      <c r="AD10" s="704" t="s">
        <v>226</v>
      </c>
      <c r="AE10" s="704"/>
      <c r="AF10" s="704"/>
      <c r="AG10" s="704"/>
      <c r="AH10" s="704"/>
      <c r="AI10" s="704"/>
      <c r="AJ10" s="704"/>
      <c r="AK10" s="704"/>
      <c r="AL10" s="646" t="s">
        <v>220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155986</v>
      </c>
      <c r="BH10" s="644"/>
      <c r="BI10" s="644"/>
      <c r="BJ10" s="644"/>
      <c r="BK10" s="644"/>
      <c r="BL10" s="644"/>
      <c r="BM10" s="644"/>
      <c r="BN10" s="645"/>
      <c r="BO10" s="703">
        <v>2.1</v>
      </c>
      <c r="BP10" s="703"/>
      <c r="BQ10" s="703"/>
      <c r="BR10" s="703"/>
      <c r="BS10" s="649" t="s">
        <v>220</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88823</v>
      </c>
      <c r="CS10" s="644"/>
      <c r="CT10" s="644"/>
      <c r="CU10" s="644"/>
      <c r="CV10" s="644"/>
      <c r="CW10" s="644"/>
      <c r="CX10" s="644"/>
      <c r="CY10" s="645"/>
      <c r="CZ10" s="703">
        <v>0.2</v>
      </c>
      <c r="DA10" s="703"/>
      <c r="DB10" s="703"/>
      <c r="DC10" s="703"/>
      <c r="DD10" s="649" t="s">
        <v>220</v>
      </c>
      <c r="DE10" s="644"/>
      <c r="DF10" s="644"/>
      <c r="DG10" s="644"/>
      <c r="DH10" s="644"/>
      <c r="DI10" s="644"/>
      <c r="DJ10" s="644"/>
      <c r="DK10" s="644"/>
      <c r="DL10" s="644"/>
      <c r="DM10" s="644"/>
      <c r="DN10" s="644"/>
      <c r="DO10" s="644"/>
      <c r="DP10" s="645"/>
      <c r="DQ10" s="649">
        <v>40012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220</v>
      </c>
      <c r="AA11" s="703"/>
      <c r="AB11" s="703"/>
      <c r="AC11" s="703"/>
      <c r="AD11" s="704" t="s">
        <v>220</v>
      </c>
      <c r="AE11" s="704"/>
      <c r="AF11" s="704"/>
      <c r="AG11" s="704"/>
      <c r="AH11" s="704"/>
      <c r="AI11" s="704"/>
      <c r="AJ11" s="704"/>
      <c r="AK11" s="704"/>
      <c r="AL11" s="646" t="s">
        <v>226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230816</v>
      </c>
      <c r="BH11" s="644"/>
      <c r="BI11" s="644"/>
      <c r="BJ11" s="644"/>
      <c r="BK11" s="644"/>
      <c r="BL11" s="644"/>
      <c r="BM11" s="644"/>
      <c r="BN11" s="645"/>
      <c r="BO11" s="703">
        <v>3.2</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2817891</v>
      </c>
      <c r="CS11" s="644"/>
      <c r="CT11" s="644"/>
      <c r="CU11" s="644"/>
      <c r="CV11" s="644"/>
      <c r="CW11" s="644"/>
      <c r="CX11" s="644"/>
      <c r="CY11" s="645"/>
      <c r="CZ11" s="703">
        <v>6.1</v>
      </c>
      <c r="DA11" s="703"/>
      <c r="DB11" s="703"/>
      <c r="DC11" s="703"/>
      <c r="DD11" s="649">
        <v>799077</v>
      </c>
      <c r="DE11" s="644"/>
      <c r="DF11" s="644"/>
      <c r="DG11" s="644"/>
      <c r="DH11" s="644"/>
      <c r="DI11" s="644"/>
      <c r="DJ11" s="644"/>
      <c r="DK11" s="644"/>
      <c r="DL11" s="644"/>
      <c r="DM11" s="644"/>
      <c r="DN11" s="644"/>
      <c r="DO11" s="644"/>
      <c r="DP11" s="645"/>
      <c r="DQ11" s="649">
        <v>1772639</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1240018</v>
      </c>
      <c r="S12" s="644"/>
      <c r="T12" s="644"/>
      <c r="U12" s="644"/>
      <c r="V12" s="644"/>
      <c r="W12" s="644"/>
      <c r="X12" s="644"/>
      <c r="Y12" s="645"/>
      <c r="Z12" s="703">
        <v>2.6</v>
      </c>
      <c r="AA12" s="703"/>
      <c r="AB12" s="703"/>
      <c r="AC12" s="703"/>
      <c r="AD12" s="704">
        <v>1240018</v>
      </c>
      <c r="AE12" s="704"/>
      <c r="AF12" s="704"/>
      <c r="AG12" s="704"/>
      <c r="AH12" s="704"/>
      <c r="AI12" s="704"/>
      <c r="AJ12" s="704"/>
      <c r="AK12" s="704"/>
      <c r="AL12" s="646">
        <v>4.5999999999999996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3883660</v>
      </c>
      <c r="BH12" s="644"/>
      <c r="BI12" s="644"/>
      <c r="BJ12" s="644"/>
      <c r="BK12" s="644"/>
      <c r="BL12" s="644"/>
      <c r="BM12" s="644"/>
      <c r="BN12" s="645"/>
      <c r="BO12" s="703">
        <v>53.3</v>
      </c>
      <c r="BP12" s="703"/>
      <c r="BQ12" s="703"/>
      <c r="BR12" s="703"/>
      <c r="BS12" s="649" t="s">
        <v>220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1723786</v>
      </c>
      <c r="CS12" s="644"/>
      <c r="CT12" s="644"/>
      <c r="CU12" s="644"/>
      <c r="CV12" s="644"/>
      <c r="CW12" s="644"/>
      <c r="CX12" s="644"/>
      <c r="CY12" s="645"/>
      <c r="CZ12" s="703">
        <v>3.7</v>
      </c>
      <c r="DA12" s="703"/>
      <c r="DB12" s="703"/>
      <c r="DC12" s="703"/>
      <c r="DD12" s="649">
        <v>756359</v>
      </c>
      <c r="DE12" s="644"/>
      <c r="DF12" s="644"/>
      <c r="DG12" s="644"/>
      <c r="DH12" s="644"/>
      <c r="DI12" s="644"/>
      <c r="DJ12" s="644"/>
      <c r="DK12" s="644"/>
      <c r="DL12" s="644"/>
      <c r="DM12" s="644"/>
      <c r="DN12" s="644"/>
      <c r="DO12" s="644"/>
      <c r="DP12" s="645"/>
      <c r="DQ12" s="649">
        <v>979470</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5195</v>
      </c>
      <c r="S13" s="644"/>
      <c r="T13" s="644"/>
      <c r="U13" s="644"/>
      <c r="V13" s="644"/>
      <c r="W13" s="644"/>
      <c r="X13" s="644"/>
      <c r="Y13" s="645"/>
      <c r="Z13" s="703">
        <v>0</v>
      </c>
      <c r="AA13" s="703"/>
      <c r="AB13" s="703"/>
      <c r="AC13" s="703"/>
      <c r="AD13" s="704">
        <v>5195</v>
      </c>
      <c r="AE13" s="704"/>
      <c r="AF13" s="704"/>
      <c r="AG13" s="704"/>
      <c r="AH13" s="704"/>
      <c r="AI13" s="704"/>
      <c r="AJ13" s="704"/>
      <c r="AK13" s="704"/>
      <c r="AL13" s="646">
        <v>0</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3862986</v>
      </c>
      <c r="BH13" s="644"/>
      <c r="BI13" s="644"/>
      <c r="BJ13" s="644"/>
      <c r="BK13" s="644"/>
      <c r="BL13" s="644"/>
      <c r="BM13" s="644"/>
      <c r="BN13" s="645"/>
      <c r="BO13" s="703">
        <v>53</v>
      </c>
      <c r="BP13" s="703"/>
      <c r="BQ13" s="703"/>
      <c r="BR13" s="703"/>
      <c r="BS13" s="649" t="s">
        <v>220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4473349</v>
      </c>
      <c r="CS13" s="644"/>
      <c r="CT13" s="644"/>
      <c r="CU13" s="644"/>
      <c r="CV13" s="644"/>
      <c r="CW13" s="644"/>
      <c r="CX13" s="644"/>
      <c r="CY13" s="645"/>
      <c r="CZ13" s="703">
        <v>9.6999999999999993</v>
      </c>
      <c r="DA13" s="703"/>
      <c r="DB13" s="703"/>
      <c r="DC13" s="703"/>
      <c r="DD13" s="649">
        <v>2131120</v>
      </c>
      <c r="DE13" s="644"/>
      <c r="DF13" s="644"/>
      <c r="DG13" s="644"/>
      <c r="DH13" s="644"/>
      <c r="DI13" s="644"/>
      <c r="DJ13" s="644"/>
      <c r="DK13" s="644"/>
      <c r="DL13" s="644"/>
      <c r="DM13" s="644"/>
      <c r="DN13" s="644"/>
      <c r="DO13" s="644"/>
      <c r="DP13" s="645"/>
      <c r="DQ13" s="649">
        <v>2732625</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220</v>
      </c>
      <c r="AA14" s="703"/>
      <c r="AB14" s="703"/>
      <c r="AC14" s="703"/>
      <c r="AD14" s="704" t="s">
        <v>220</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251637</v>
      </c>
      <c r="BH14" s="644"/>
      <c r="BI14" s="644"/>
      <c r="BJ14" s="644"/>
      <c r="BK14" s="644"/>
      <c r="BL14" s="644"/>
      <c r="BM14" s="644"/>
      <c r="BN14" s="645"/>
      <c r="BO14" s="703">
        <v>3.5</v>
      </c>
      <c r="BP14" s="703"/>
      <c r="BQ14" s="703"/>
      <c r="BR14" s="703"/>
      <c r="BS14" s="649" t="s">
        <v>220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1512644</v>
      </c>
      <c r="CS14" s="644"/>
      <c r="CT14" s="644"/>
      <c r="CU14" s="644"/>
      <c r="CV14" s="644"/>
      <c r="CW14" s="644"/>
      <c r="CX14" s="644"/>
      <c r="CY14" s="645"/>
      <c r="CZ14" s="703">
        <v>3.3</v>
      </c>
      <c r="DA14" s="703"/>
      <c r="DB14" s="703"/>
      <c r="DC14" s="703"/>
      <c r="DD14" s="649">
        <v>116719</v>
      </c>
      <c r="DE14" s="644"/>
      <c r="DF14" s="644"/>
      <c r="DG14" s="644"/>
      <c r="DH14" s="644"/>
      <c r="DI14" s="644"/>
      <c r="DJ14" s="644"/>
      <c r="DK14" s="644"/>
      <c r="DL14" s="644"/>
      <c r="DM14" s="644"/>
      <c r="DN14" s="644"/>
      <c r="DO14" s="644"/>
      <c r="DP14" s="645"/>
      <c r="DQ14" s="649">
        <v>1384969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147172</v>
      </c>
      <c r="S15" s="644"/>
      <c r="T15" s="644"/>
      <c r="U15" s="644"/>
      <c r="V15" s="644"/>
      <c r="W15" s="644"/>
      <c r="X15" s="644"/>
      <c r="Y15" s="645"/>
      <c r="Z15" s="703">
        <v>0.3</v>
      </c>
      <c r="AA15" s="703"/>
      <c r="AB15" s="703"/>
      <c r="AC15" s="703"/>
      <c r="AD15" s="704">
        <v>147172</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462827</v>
      </c>
      <c r="BH15" s="644"/>
      <c r="BI15" s="644"/>
      <c r="BJ15" s="644"/>
      <c r="BK15" s="644"/>
      <c r="BL15" s="644"/>
      <c r="BM15" s="644"/>
      <c r="BN15" s="645"/>
      <c r="BO15" s="703">
        <v>6.4</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5668086</v>
      </c>
      <c r="CS15" s="644"/>
      <c r="CT15" s="644"/>
      <c r="CU15" s="644"/>
      <c r="CV15" s="644"/>
      <c r="CW15" s="644"/>
      <c r="CX15" s="644"/>
      <c r="CY15" s="645"/>
      <c r="CZ15" s="703">
        <v>12.2</v>
      </c>
      <c r="DA15" s="703"/>
      <c r="DB15" s="703"/>
      <c r="DC15" s="703"/>
      <c r="DD15" s="649">
        <v>1592307</v>
      </c>
      <c r="DE15" s="644"/>
      <c r="DF15" s="644"/>
      <c r="DG15" s="644"/>
      <c r="DH15" s="644"/>
      <c r="DI15" s="644"/>
      <c r="DJ15" s="644"/>
      <c r="DK15" s="644"/>
      <c r="DL15" s="644"/>
      <c r="DM15" s="644"/>
      <c r="DN15" s="644"/>
      <c r="DO15" s="644"/>
      <c r="DP15" s="645"/>
      <c r="DQ15" s="649">
        <v>3846061</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220</v>
      </c>
      <c r="AA16" s="703"/>
      <c r="AB16" s="703"/>
      <c r="AC16" s="703"/>
      <c r="AD16" s="704" t="s">
        <v>226</v>
      </c>
      <c r="AE16" s="704"/>
      <c r="AF16" s="704"/>
      <c r="AG16" s="704"/>
      <c r="AH16" s="704"/>
      <c r="AI16" s="704"/>
      <c r="AJ16" s="704"/>
      <c r="AK16" s="704"/>
      <c r="AL16" s="646" t="s">
        <v>220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220</v>
      </c>
      <c r="BP16" s="703"/>
      <c r="BQ16" s="703"/>
      <c r="BR16" s="703"/>
      <c r="BS16" s="649" t="s">
        <v>220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58454</v>
      </c>
      <c r="CS16" s="644"/>
      <c r="CT16" s="644"/>
      <c r="CU16" s="644"/>
      <c r="CV16" s="644"/>
      <c r="CW16" s="644"/>
      <c r="CX16" s="644"/>
      <c r="CY16" s="645"/>
      <c r="CZ16" s="703">
        <v>0.1</v>
      </c>
      <c r="DA16" s="703"/>
      <c r="DB16" s="703"/>
      <c r="DC16" s="703"/>
      <c r="DD16" s="649" t="s">
        <v>226</v>
      </c>
      <c r="DE16" s="644"/>
      <c r="DF16" s="644"/>
      <c r="DG16" s="644"/>
      <c r="DH16" s="644"/>
      <c r="DI16" s="644"/>
      <c r="DJ16" s="644"/>
      <c r="DK16" s="644"/>
      <c r="DL16" s="644"/>
      <c r="DM16" s="644"/>
      <c r="DN16" s="644"/>
      <c r="DO16" s="644"/>
      <c r="DP16" s="645"/>
      <c r="DQ16" s="649">
        <v>30855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19732</v>
      </c>
      <c r="S17" s="644"/>
      <c r="T17" s="644"/>
      <c r="U17" s="644"/>
      <c r="V17" s="644"/>
      <c r="W17" s="644"/>
      <c r="X17" s="644"/>
      <c r="Y17" s="645"/>
      <c r="Z17" s="703">
        <v>0</v>
      </c>
      <c r="AA17" s="703"/>
      <c r="AB17" s="703"/>
      <c r="AC17" s="703"/>
      <c r="AD17" s="704">
        <v>19732</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220</v>
      </c>
      <c r="BH17" s="644"/>
      <c r="BI17" s="644"/>
      <c r="BJ17" s="644"/>
      <c r="BK17" s="644"/>
      <c r="BL17" s="644"/>
      <c r="BM17" s="644"/>
      <c r="BN17" s="645"/>
      <c r="BO17" s="703" t="s">
        <v>220</v>
      </c>
      <c r="BP17" s="703"/>
      <c r="BQ17" s="703"/>
      <c r="BR17" s="703"/>
      <c r="BS17" s="649" t="s">
        <v>226</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4987477</v>
      </c>
      <c r="CS17" s="644"/>
      <c r="CT17" s="644"/>
      <c r="CU17" s="644"/>
      <c r="CV17" s="644"/>
      <c r="CW17" s="644"/>
      <c r="CX17" s="644"/>
      <c r="CY17" s="645"/>
      <c r="CZ17" s="703">
        <v>10.8</v>
      </c>
      <c r="DA17" s="703"/>
      <c r="DB17" s="703"/>
      <c r="DC17" s="703"/>
      <c r="DD17" s="649" t="s">
        <v>220</v>
      </c>
      <c r="DE17" s="644"/>
      <c r="DF17" s="644"/>
      <c r="DG17" s="644"/>
      <c r="DH17" s="644"/>
      <c r="DI17" s="644"/>
      <c r="DJ17" s="644"/>
      <c r="DK17" s="644"/>
      <c r="DL17" s="644"/>
      <c r="DM17" s="644"/>
      <c r="DN17" s="644"/>
      <c r="DO17" s="644"/>
      <c r="DP17" s="645"/>
      <c r="DQ17" s="649">
        <v>4888141</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20028581</v>
      </c>
      <c r="S18" s="644"/>
      <c r="T18" s="644"/>
      <c r="U18" s="644"/>
      <c r="V18" s="644"/>
      <c r="W18" s="644"/>
      <c r="X18" s="644"/>
      <c r="Y18" s="645"/>
      <c r="Z18" s="703">
        <v>42.1</v>
      </c>
      <c r="AA18" s="703"/>
      <c r="AB18" s="703"/>
      <c r="AC18" s="703"/>
      <c r="AD18" s="704">
        <v>17724170</v>
      </c>
      <c r="AE18" s="704"/>
      <c r="AF18" s="704"/>
      <c r="AG18" s="704"/>
      <c r="AH18" s="704"/>
      <c r="AI18" s="704"/>
      <c r="AJ18" s="704"/>
      <c r="AK18" s="704"/>
      <c r="AL18" s="646">
        <v>65.7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226</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220</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17724170</v>
      </c>
      <c r="S19" s="644"/>
      <c r="T19" s="644"/>
      <c r="U19" s="644"/>
      <c r="V19" s="644"/>
      <c r="W19" s="644"/>
      <c r="X19" s="644"/>
      <c r="Y19" s="645"/>
      <c r="Z19" s="703">
        <v>37.299999999999997</v>
      </c>
      <c r="AA19" s="703"/>
      <c r="AB19" s="703"/>
      <c r="AC19" s="703"/>
      <c r="AD19" s="704">
        <v>17724170</v>
      </c>
      <c r="AE19" s="704"/>
      <c r="AF19" s="704"/>
      <c r="AG19" s="704"/>
      <c r="AH19" s="704"/>
      <c r="AI19" s="704"/>
      <c r="AJ19" s="704"/>
      <c r="AK19" s="704"/>
      <c r="AL19" s="646">
        <v>65.7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16333</v>
      </c>
      <c r="BH19" s="644"/>
      <c r="BI19" s="644"/>
      <c r="BJ19" s="644"/>
      <c r="BK19" s="644"/>
      <c r="BL19" s="644"/>
      <c r="BM19" s="644"/>
      <c r="BN19" s="645"/>
      <c r="BO19" s="703">
        <v>0.2</v>
      </c>
      <c r="BP19" s="703"/>
      <c r="BQ19" s="703"/>
      <c r="BR19" s="703"/>
      <c r="BS19" s="649" t="s">
        <v>220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220</v>
      </c>
      <c r="CS19" s="644"/>
      <c r="CT19" s="644"/>
      <c r="CU19" s="644"/>
      <c r="CV19" s="644"/>
      <c r="CW19" s="644"/>
      <c r="CX19" s="644"/>
      <c r="CY19" s="645"/>
      <c r="CZ19" s="703" t="s">
        <v>220</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1618020</v>
      </c>
      <c r="S20" s="644"/>
      <c r="T20" s="644"/>
      <c r="U20" s="644"/>
      <c r="V20" s="644"/>
      <c r="W20" s="644"/>
      <c r="X20" s="644"/>
      <c r="Y20" s="645"/>
      <c r="Z20" s="703">
        <v>3.4</v>
      </c>
      <c r="AA20" s="703"/>
      <c r="AB20" s="703"/>
      <c r="AC20" s="703"/>
      <c r="AD20" s="704" t="s">
        <v>220</v>
      </c>
      <c r="AE20" s="704"/>
      <c r="AF20" s="704"/>
      <c r="AG20" s="704"/>
      <c r="AH20" s="704"/>
      <c r="AI20" s="704"/>
      <c r="AJ20" s="704"/>
      <c r="AK20" s="704"/>
      <c r="AL20" s="646" t="s">
        <v>220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16333</v>
      </c>
      <c r="BH20" s="644"/>
      <c r="BI20" s="644"/>
      <c r="BJ20" s="644"/>
      <c r="BK20" s="644"/>
      <c r="BL20" s="644"/>
      <c r="BM20" s="644"/>
      <c r="BN20" s="645"/>
      <c r="BO20" s="703">
        <v>0.2</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46341570</v>
      </c>
      <c r="CS20" s="644"/>
      <c r="CT20" s="644"/>
      <c r="CU20" s="644"/>
      <c r="CV20" s="644"/>
      <c r="CW20" s="644"/>
      <c r="CX20" s="644"/>
      <c r="CY20" s="645"/>
      <c r="CZ20" s="703">
        <v>100</v>
      </c>
      <c r="DA20" s="703"/>
      <c r="DB20" s="703"/>
      <c r="DC20" s="703"/>
      <c r="DD20" s="649">
        <v>7680806</v>
      </c>
      <c r="DE20" s="644"/>
      <c r="DF20" s="644"/>
      <c r="DG20" s="644"/>
      <c r="DH20" s="644"/>
      <c r="DI20" s="644"/>
      <c r="DJ20" s="644"/>
      <c r="DK20" s="644"/>
      <c r="DL20" s="644"/>
      <c r="DM20" s="644"/>
      <c r="DN20" s="644"/>
      <c r="DO20" s="644"/>
      <c r="DP20" s="645"/>
      <c r="DQ20" s="649">
        <v>32431087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686391</v>
      </c>
      <c r="S21" s="644"/>
      <c r="T21" s="644"/>
      <c r="U21" s="644"/>
      <c r="V21" s="644"/>
      <c r="W21" s="644"/>
      <c r="X21" s="644"/>
      <c r="Y21" s="645"/>
      <c r="Z21" s="703">
        <v>1.4</v>
      </c>
      <c r="AA21" s="703"/>
      <c r="AB21" s="703"/>
      <c r="AC21" s="703"/>
      <c r="AD21" s="704" t="s">
        <v>220</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16323</v>
      </c>
      <c r="BH21" s="644"/>
      <c r="BI21" s="644"/>
      <c r="BJ21" s="644"/>
      <c r="BK21" s="644"/>
      <c r="BL21" s="644"/>
      <c r="BM21" s="644"/>
      <c r="BN21" s="645"/>
      <c r="BO21" s="703">
        <v>0.2</v>
      </c>
      <c r="BP21" s="703"/>
      <c r="BQ21" s="703"/>
      <c r="BR21" s="703"/>
      <c r="BS21" s="649" t="s">
        <v>220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29226149</v>
      </c>
      <c r="S22" s="644"/>
      <c r="T22" s="644"/>
      <c r="U22" s="644"/>
      <c r="V22" s="644"/>
      <c r="W22" s="644"/>
      <c r="X22" s="644"/>
      <c r="Y22" s="645"/>
      <c r="Z22" s="703">
        <v>61.4</v>
      </c>
      <c r="AA22" s="703"/>
      <c r="AB22" s="703"/>
      <c r="AC22" s="703"/>
      <c r="AD22" s="704">
        <v>26921728</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121</v>
      </c>
      <c r="BP22" s="703"/>
      <c r="BQ22" s="703"/>
      <c r="BR22" s="703"/>
      <c r="BS22" s="649" t="s">
        <v>220</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7941</v>
      </c>
      <c r="S23" s="644"/>
      <c r="T23" s="644"/>
      <c r="U23" s="644"/>
      <c r="V23" s="644"/>
      <c r="W23" s="644"/>
      <c r="X23" s="644"/>
      <c r="Y23" s="645"/>
      <c r="Z23" s="703">
        <v>0</v>
      </c>
      <c r="AA23" s="703"/>
      <c r="AB23" s="703"/>
      <c r="AC23" s="703"/>
      <c r="AD23" s="704">
        <v>7941</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10</v>
      </c>
      <c r="BH23" s="644"/>
      <c r="BI23" s="644"/>
      <c r="BJ23" s="644"/>
      <c r="BK23" s="644"/>
      <c r="BL23" s="644"/>
      <c r="BM23" s="644"/>
      <c r="BN23" s="645"/>
      <c r="BO23" s="703">
        <v>0</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138300</v>
      </c>
      <c r="S24" s="644"/>
      <c r="T24" s="644"/>
      <c r="U24" s="644"/>
      <c r="V24" s="644"/>
      <c r="W24" s="644"/>
      <c r="X24" s="644"/>
      <c r="Y24" s="645"/>
      <c r="Z24" s="703">
        <v>0.3</v>
      </c>
      <c r="AA24" s="703"/>
      <c r="AB24" s="703"/>
      <c r="AC24" s="703"/>
      <c r="AD24" s="704">
        <v>4351</v>
      </c>
      <c r="AE24" s="704"/>
      <c r="AF24" s="704"/>
      <c r="AG24" s="704"/>
      <c r="AH24" s="704"/>
      <c r="AI24" s="704"/>
      <c r="AJ24" s="704"/>
      <c r="AK24" s="704"/>
      <c r="AL24" s="646">
        <v>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220</v>
      </c>
      <c r="BH24" s="644"/>
      <c r="BI24" s="644"/>
      <c r="BJ24" s="644"/>
      <c r="BK24" s="644"/>
      <c r="BL24" s="644"/>
      <c r="BM24" s="644"/>
      <c r="BN24" s="645"/>
      <c r="BO24" s="703" t="s">
        <v>220</v>
      </c>
      <c r="BP24" s="703"/>
      <c r="BQ24" s="703"/>
      <c r="BR24" s="703"/>
      <c r="BS24" s="649" t="s">
        <v>220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17697086</v>
      </c>
      <c r="CS24" s="707"/>
      <c r="CT24" s="707"/>
      <c r="CU24" s="707"/>
      <c r="CV24" s="707"/>
      <c r="CW24" s="707"/>
      <c r="CX24" s="707"/>
      <c r="CY24" s="753"/>
      <c r="CZ24" s="754">
        <v>38.200000000000003</v>
      </c>
      <c r="DA24" s="723"/>
      <c r="DB24" s="723"/>
      <c r="DC24" s="757"/>
      <c r="DD24" s="752">
        <v>13731319</v>
      </c>
      <c r="DE24" s="707"/>
      <c r="DF24" s="707"/>
      <c r="DG24" s="707"/>
      <c r="DH24" s="707"/>
      <c r="DI24" s="707"/>
      <c r="DJ24" s="707"/>
      <c r="DK24" s="753"/>
      <c r="DL24" s="752">
        <v>13690710</v>
      </c>
      <c r="DM24" s="707"/>
      <c r="DN24" s="707"/>
      <c r="DO24" s="707"/>
      <c r="DP24" s="707"/>
      <c r="DQ24" s="707"/>
      <c r="DR24" s="707"/>
      <c r="DS24" s="707"/>
      <c r="DT24" s="707"/>
      <c r="DU24" s="707"/>
      <c r="DV24" s="753"/>
      <c r="DW24" s="754">
        <v>48.6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510848</v>
      </c>
      <c r="S25" s="644"/>
      <c r="T25" s="644"/>
      <c r="U25" s="644"/>
      <c r="V25" s="644"/>
      <c r="W25" s="644"/>
      <c r="X25" s="644"/>
      <c r="Y25" s="645"/>
      <c r="Z25" s="703">
        <v>1.1000000000000001</v>
      </c>
      <c r="AA25" s="703"/>
      <c r="AB25" s="703"/>
      <c r="AC25" s="703"/>
      <c r="AD25" s="704">
        <v>20027</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220</v>
      </c>
      <c r="BH25" s="644"/>
      <c r="BI25" s="644"/>
      <c r="BJ25" s="644"/>
      <c r="BK25" s="644"/>
      <c r="BL25" s="644"/>
      <c r="BM25" s="644"/>
      <c r="BN25" s="645"/>
      <c r="BO25" s="703" t="s">
        <v>220</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7549015</v>
      </c>
      <c r="CS25" s="642"/>
      <c r="CT25" s="642"/>
      <c r="CU25" s="642"/>
      <c r="CV25" s="642"/>
      <c r="CW25" s="642"/>
      <c r="CX25" s="642"/>
      <c r="CY25" s="643"/>
      <c r="CZ25" s="646">
        <v>16.3</v>
      </c>
      <c r="DA25" s="675"/>
      <c r="DB25" s="675"/>
      <c r="DC25" s="676"/>
      <c r="DD25" s="649">
        <v>7082476</v>
      </c>
      <c r="DE25" s="642"/>
      <c r="DF25" s="642"/>
      <c r="DG25" s="642"/>
      <c r="DH25" s="642"/>
      <c r="DI25" s="642"/>
      <c r="DJ25" s="642"/>
      <c r="DK25" s="643"/>
      <c r="DL25" s="649">
        <v>7044260</v>
      </c>
      <c r="DM25" s="642"/>
      <c r="DN25" s="642"/>
      <c r="DO25" s="642"/>
      <c r="DP25" s="642"/>
      <c r="DQ25" s="642"/>
      <c r="DR25" s="642"/>
      <c r="DS25" s="642"/>
      <c r="DT25" s="642"/>
      <c r="DU25" s="642"/>
      <c r="DV25" s="643"/>
      <c r="DW25" s="646">
        <v>25</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242024</v>
      </c>
      <c r="S26" s="644"/>
      <c r="T26" s="644"/>
      <c r="U26" s="644"/>
      <c r="V26" s="644"/>
      <c r="W26" s="644"/>
      <c r="X26" s="644"/>
      <c r="Y26" s="645"/>
      <c r="Z26" s="703">
        <v>0.5</v>
      </c>
      <c r="AA26" s="703"/>
      <c r="AB26" s="703"/>
      <c r="AC26" s="703"/>
      <c r="AD26" s="704" t="s">
        <v>226</v>
      </c>
      <c r="AE26" s="704"/>
      <c r="AF26" s="704"/>
      <c r="AG26" s="704"/>
      <c r="AH26" s="704"/>
      <c r="AI26" s="704"/>
      <c r="AJ26" s="704"/>
      <c r="AK26" s="704"/>
      <c r="AL26" s="646" t="s">
        <v>220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220</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4966708</v>
      </c>
      <c r="CS26" s="644"/>
      <c r="CT26" s="644"/>
      <c r="CU26" s="644"/>
      <c r="CV26" s="644"/>
      <c r="CW26" s="644"/>
      <c r="CX26" s="644"/>
      <c r="CY26" s="645"/>
      <c r="CZ26" s="646">
        <v>10.7</v>
      </c>
      <c r="DA26" s="675"/>
      <c r="DB26" s="675"/>
      <c r="DC26" s="676"/>
      <c r="DD26" s="649">
        <v>4548976</v>
      </c>
      <c r="DE26" s="644"/>
      <c r="DF26" s="644"/>
      <c r="DG26" s="644"/>
      <c r="DH26" s="644"/>
      <c r="DI26" s="644"/>
      <c r="DJ26" s="644"/>
      <c r="DK26" s="645"/>
      <c r="DL26" s="649" t="s">
        <v>220</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3720751</v>
      </c>
      <c r="S27" s="644"/>
      <c r="T27" s="644"/>
      <c r="U27" s="644"/>
      <c r="V27" s="644"/>
      <c r="W27" s="644"/>
      <c r="X27" s="644"/>
      <c r="Y27" s="645"/>
      <c r="Z27" s="703">
        <v>7.8</v>
      </c>
      <c r="AA27" s="703"/>
      <c r="AB27" s="703"/>
      <c r="AC27" s="703"/>
      <c r="AD27" s="704" t="s">
        <v>220</v>
      </c>
      <c r="AE27" s="704"/>
      <c r="AF27" s="704"/>
      <c r="AG27" s="704"/>
      <c r="AH27" s="704"/>
      <c r="AI27" s="704"/>
      <c r="AJ27" s="704"/>
      <c r="AK27" s="704"/>
      <c r="AL27" s="646" t="s">
        <v>220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7282713</v>
      </c>
      <c r="BH27" s="644"/>
      <c r="BI27" s="644"/>
      <c r="BJ27" s="644"/>
      <c r="BK27" s="644"/>
      <c r="BL27" s="644"/>
      <c r="BM27" s="644"/>
      <c r="BN27" s="645"/>
      <c r="BO27" s="703">
        <v>100</v>
      </c>
      <c r="BP27" s="703"/>
      <c r="BQ27" s="703"/>
      <c r="BR27" s="703"/>
      <c r="BS27" s="649" t="s">
        <v>220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5160604</v>
      </c>
      <c r="CS27" s="642"/>
      <c r="CT27" s="642"/>
      <c r="CU27" s="642"/>
      <c r="CV27" s="642"/>
      <c r="CW27" s="642"/>
      <c r="CX27" s="642"/>
      <c r="CY27" s="643"/>
      <c r="CZ27" s="646">
        <v>11.1</v>
      </c>
      <c r="DA27" s="675"/>
      <c r="DB27" s="675"/>
      <c r="DC27" s="676"/>
      <c r="DD27" s="649">
        <v>1760712</v>
      </c>
      <c r="DE27" s="642"/>
      <c r="DF27" s="642"/>
      <c r="DG27" s="642"/>
      <c r="DH27" s="642"/>
      <c r="DI27" s="642"/>
      <c r="DJ27" s="642"/>
      <c r="DK27" s="643"/>
      <c r="DL27" s="649">
        <v>1758319</v>
      </c>
      <c r="DM27" s="642"/>
      <c r="DN27" s="642"/>
      <c r="DO27" s="642"/>
      <c r="DP27" s="642"/>
      <c r="DQ27" s="642"/>
      <c r="DR27" s="642"/>
      <c r="DS27" s="642"/>
      <c r="DT27" s="642"/>
      <c r="DU27" s="642"/>
      <c r="DV27" s="643"/>
      <c r="DW27" s="646">
        <v>6.2</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220</v>
      </c>
      <c r="S28" s="644"/>
      <c r="T28" s="644"/>
      <c r="U28" s="644"/>
      <c r="V28" s="644"/>
      <c r="W28" s="644"/>
      <c r="X28" s="644"/>
      <c r="Y28" s="645"/>
      <c r="Z28" s="703" t="s">
        <v>121</v>
      </c>
      <c r="AA28" s="703"/>
      <c r="AB28" s="703"/>
      <c r="AC28" s="703"/>
      <c r="AD28" s="704" t="s">
        <v>226</v>
      </c>
      <c r="AE28" s="704"/>
      <c r="AF28" s="704"/>
      <c r="AG28" s="704"/>
      <c r="AH28" s="704"/>
      <c r="AI28" s="704"/>
      <c r="AJ28" s="704"/>
      <c r="AK28" s="704"/>
      <c r="AL28" s="646" t="s">
        <v>220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4987467</v>
      </c>
      <c r="CS28" s="644"/>
      <c r="CT28" s="644"/>
      <c r="CU28" s="644"/>
      <c r="CV28" s="644"/>
      <c r="CW28" s="644"/>
      <c r="CX28" s="644"/>
      <c r="CY28" s="645"/>
      <c r="CZ28" s="646">
        <v>10.8</v>
      </c>
      <c r="DA28" s="675"/>
      <c r="DB28" s="675"/>
      <c r="DC28" s="676"/>
      <c r="DD28" s="649">
        <v>4888131</v>
      </c>
      <c r="DE28" s="644"/>
      <c r="DF28" s="644"/>
      <c r="DG28" s="644"/>
      <c r="DH28" s="644"/>
      <c r="DI28" s="644"/>
      <c r="DJ28" s="644"/>
      <c r="DK28" s="645"/>
      <c r="DL28" s="649">
        <v>4888131</v>
      </c>
      <c r="DM28" s="644"/>
      <c r="DN28" s="644"/>
      <c r="DO28" s="644"/>
      <c r="DP28" s="644"/>
      <c r="DQ28" s="644"/>
      <c r="DR28" s="644"/>
      <c r="DS28" s="644"/>
      <c r="DT28" s="644"/>
      <c r="DU28" s="644"/>
      <c r="DV28" s="645"/>
      <c r="DW28" s="646">
        <v>17.3</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2360172</v>
      </c>
      <c r="S29" s="644"/>
      <c r="T29" s="644"/>
      <c r="U29" s="644"/>
      <c r="V29" s="644"/>
      <c r="W29" s="644"/>
      <c r="X29" s="644"/>
      <c r="Y29" s="645"/>
      <c r="Z29" s="703">
        <v>5</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4987467</v>
      </c>
      <c r="CS29" s="642"/>
      <c r="CT29" s="642"/>
      <c r="CU29" s="642"/>
      <c r="CV29" s="642"/>
      <c r="CW29" s="642"/>
      <c r="CX29" s="642"/>
      <c r="CY29" s="643"/>
      <c r="CZ29" s="646">
        <v>10.8</v>
      </c>
      <c r="DA29" s="675"/>
      <c r="DB29" s="675"/>
      <c r="DC29" s="676"/>
      <c r="DD29" s="649">
        <v>4888131</v>
      </c>
      <c r="DE29" s="642"/>
      <c r="DF29" s="642"/>
      <c r="DG29" s="642"/>
      <c r="DH29" s="642"/>
      <c r="DI29" s="642"/>
      <c r="DJ29" s="642"/>
      <c r="DK29" s="643"/>
      <c r="DL29" s="649">
        <v>4888131</v>
      </c>
      <c r="DM29" s="642"/>
      <c r="DN29" s="642"/>
      <c r="DO29" s="642"/>
      <c r="DP29" s="642"/>
      <c r="DQ29" s="642"/>
      <c r="DR29" s="642"/>
      <c r="DS29" s="642"/>
      <c r="DT29" s="642"/>
      <c r="DU29" s="642"/>
      <c r="DV29" s="643"/>
      <c r="DW29" s="646">
        <v>17.3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225299</v>
      </c>
      <c r="S30" s="644"/>
      <c r="T30" s="644"/>
      <c r="U30" s="644"/>
      <c r="V30" s="644"/>
      <c r="W30" s="644"/>
      <c r="X30" s="644"/>
      <c r="Y30" s="645"/>
      <c r="Z30" s="703">
        <v>0.5</v>
      </c>
      <c r="AA30" s="703"/>
      <c r="AB30" s="703"/>
      <c r="AC30" s="703"/>
      <c r="AD30" s="704">
        <v>32074</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98.6</v>
      </c>
      <c r="BH30" s="722"/>
      <c r="BI30" s="722"/>
      <c r="BJ30" s="722"/>
      <c r="BK30" s="722"/>
      <c r="BL30" s="722"/>
      <c r="BM30" s="723">
        <v>94.1</v>
      </c>
      <c r="BN30" s="722"/>
      <c r="BO30" s="722"/>
      <c r="BP30" s="722"/>
      <c r="BQ30" s="724"/>
      <c r="BR30" s="721">
        <v>98.5</v>
      </c>
      <c r="BS30" s="722"/>
      <c r="BT30" s="722"/>
      <c r="BU30" s="722"/>
      <c r="BV30" s="722"/>
      <c r="BW30" s="722"/>
      <c r="BX30" s="723">
        <v>93.8</v>
      </c>
      <c r="BY30" s="722"/>
      <c r="BZ30" s="722"/>
      <c r="CA30" s="722"/>
      <c r="CB30" s="724"/>
      <c r="CD30" s="727"/>
      <c r="CE30" s="728"/>
      <c r="CF30" s="685" t="s">
        <v>303</v>
      </c>
      <c r="CG30" s="682"/>
      <c r="CH30" s="682"/>
      <c r="CI30" s="682"/>
      <c r="CJ30" s="682"/>
      <c r="CK30" s="682"/>
      <c r="CL30" s="682"/>
      <c r="CM30" s="682"/>
      <c r="CN30" s="682"/>
      <c r="CO30" s="682"/>
      <c r="CP30" s="682"/>
      <c r="CQ30" s="683"/>
      <c r="CR30" s="641">
        <v>4707118</v>
      </c>
      <c r="CS30" s="644"/>
      <c r="CT30" s="644"/>
      <c r="CU30" s="644"/>
      <c r="CV30" s="644"/>
      <c r="CW30" s="644"/>
      <c r="CX30" s="644"/>
      <c r="CY30" s="645"/>
      <c r="CZ30" s="646">
        <v>10.199999999999999</v>
      </c>
      <c r="DA30" s="675"/>
      <c r="DB30" s="675"/>
      <c r="DC30" s="676"/>
      <c r="DD30" s="649">
        <v>4614673</v>
      </c>
      <c r="DE30" s="644"/>
      <c r="DF30" s="644"/>
      <c r="DG30" s="644"/>
      <c r="DH30" s="644"/>
      <c r="DI30" s="644"/>
      <c r="DJ30" s="644"/>
      <c r="DK30" s="645"/>
      <c r="DL30" s="649">
        <v>4614673</v>
      </c>
      <c r="DM30" s="644"/>
      <c r="DN30" s="644"/>
      <c r="DO30" s="644"/>
      <c r="DP30" s="644"/>
      <c r="DQ30" s="644"/>
      <c r="DR30" s="644"/>
      <c r="DS30" s="644"/>
      <c r="DT30" s="644"/>
      <c r="DU30" s="644"/>
      <c r="DV30" s="645"/>
      <c r="DW30" s="646">
        <v>16.399999999999999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13819</v>
      </c>
      <c r="S31" s="644"/>
      <c r="T31" s="644"/>
      <c r="U31" s="644"/>
      <c r="V31" s="644"/>
      <c r="W31" s="644"/>
      <c r="X31" s="644"/>
      <c r="Y31" s="645"/>
      <c r="Z31" s="703">
        <v>0</v>
      </c>
      <c r="AA31" s="703"/>
      <c r="AB31" s="703"/>
      <c r="AC31" s="703"/>
      <c r="AD31" s="704" t="s">
        <v>220</v>
      </c>
      <c r="AE31" s="704"/>
      <c r="AF31" s="704"/>
      <c r="AG31" s="704"/>
      <c r="AH31" s="704"/>
      <c r="AI31" s="704"/>
      <c r="AJ31" s="704"/>
      <c r="AK31" s="704"/>
      <c r="AL31" s="646" t="s">
        <v>226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98.7</v>
      </c>
      <c r="BH31" s="642"/>
      <c r="BI31" s="642"/>
      <c r="BJ31" s="642"/>
      <c r="BK31" s="642"/>
      <c r="BL31" s="642"/>
      <c r="BM31" s="647">
        <v>95.7</v>
      </c>
      <c r="BN31" s="720"/>
      <c r="BO31" s="720"/>
      <c r="BP31" s="720"/>
      <c r="BQ31" s="681"/>
      <c r="BR31" s="719">
        <v>98.7</v>
      </c>
      <c r="BS31" s="642"/>
      <c r="BT31" s="642"/>
      <c r="BU31" s="642"/>
      <c r="BV31" s="642"/>
      <c r="BW31" s="642"/>
      <c r="BX31" s="647">
        <v>95.6</v>
      </c>
      <c r="BY31" s="720"/>
      <c r="BZ31" s="720"/>
      <c r="CA31" s="720"/>
      <c r="CB31" s="681"/>
      <c r="CD31" s="727"/>
      <c r="CE31" s="728"/>
      <c r="CF31" s="685" t="s">
        <v>307</v>
      </c>
      <c r="CG31" s="682"/>
      <c r="CH31" s="682"/>
      <c r="CI31" s="682"/>
      <c r="CJ31" s="682"/>
      <c r="CK31" s="682"/>
      <c r="CL31" s="682"/>
      <c r="CM31" s="682"/>
      <c r="CN31" s="682"/>
      <c r="CO31" s="682"/>
      <c r="CP31" s="682"/>
      <c r="CQ31" s="683"/>
      <c r="CR31" s="641">
        <v>280349</v>
      </c>
      <c r="CS31" s="642"/>
      <c r="CT31" s="642"/>
      <c r="CU31" s="642"/>
      <c r="CV31" s="642"/>
      <c r="CW31" s="642"/>
      <c r="CX31" s="642"/>
      <c r="CY31" s="643"/>
      <c r="CZ31" s="646">
        <v>0.6</v>
      </c>
      <c r="DA31" s="675"/>
      <c r="DB31" s="675"/>
      <c r="DC31" s="676"/>
      <c r="DD31" s="649">
        <v>273458</v>
      </c>
      <c r="DE31" s="642"/>
      <c r="DF31" s="642"/>
      <c r="DG31" s="642"/>
      <c r="DH31" s="642"/>
      <c r="DI31" s="642"/>
      <c r="DJ31" s="642"/>
      <c r="DK31" s="643"/>
      <c r="DL31" s="649">
        <v>273458</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1868253</v>
      </c>
      <c r="S32" s="644"/>
      <c r="T32" s="644"/>
      <c r="U32" s="644"/>
      <c r="V32" s="644"/>
      <c r="W32" s="644"/>
      <c r="X32" s="644"/>
      <c r="Y32" s="645"/>
      <c r="Z32" s="703">
        <v>3.9</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98.4</v>
      </c>
      <c r="BH32" s="657"/>
      <c r="BI32" s="657"/>
      <c r="BJ32" s="657"/>
      <c r="BK32" s="657"/>
      <c r="BL32" s="657"/>
      <c r="BM32" s="701">
        <v>92.3</v>
      </c>
      <c r="BN32" s="657"/>
      <c r="BO32" s="657"/>
      <c r="BP32" s="657"/>
      <c r="BQ32" s="694"/>
      <c r="BR32" s="718">
        <v>98.3</v>
      </c>
      <c r="BS32" s="657"/>
      <c r="BT32" s="657"/>
      <c r="BU32" s="657"/>
      <c r="BV32" s="657"/>
      <c r="BW32" s="657"/>
      <c r="BX32" s="701">
        <v>91.8</v>
      </c>
      <c r="BY32" s="657"/>
      <c r="BZ32" s="657"/>
      <c r="CA32" s="657"/>
      <c r="CB32" s="694"/>
      <c r="CD32" s="729"/>
      <c r="CE32" s="730"/>
      <c r="CF32" s="685" t="s">
        <v>310</v>
      </c>
      <c r="CG32" s="682"/>
      <c r="CH32" s="682"/>
      <c r="CI32" s="682"/>
      <c r="CJ32" s="682"/>
      <c r="CK32" s="682"/>
      <c r="CL32" s="682"/>
      <c r="CM32" s="682"/>
      <c r="CN32" s="682"/>
      <c r="CO32" s="682"/>
      <c r="CP32" s="682"/>
      <c r="CQ32" s="683"/>
      <c r="CR32" s="641" t="s">
        <v>220</v>
      </c>
      <c r="CS32" s="644"/>
      <c r="CT32" s="644"/>
      <c r="CU32" s="644"/>
      <c r="CV32" s="644"/>
      <c r="CW32" s="644"/>
      <c r="CX32" s="644"/>
      <c r="CY32" s="645"/>
      <c r="CZ32" s="646" t="s">
        <v>220</v>
      </c>
      <c r="DA32" s="675"/>
      <c r="DB32" s="675"/>
      <c r="DC32" s="676"/>
      <c r="DD32" s="649" t="s">
        <v>220</v>
      </c>
      <c r="DE32" s="644"/>
      <c r="DF32" s="644"/>
      <c r="DG32" s="644"/>
      <c r="DH32" s="644"/>
      <c r="DI32" s="644"/>
      <c r="DJ32" s="644"/>
      <c r="DK32" s="645"/>
      <c r="DL32" s="649" t="s">
        <v>220</v>
      </c>
      <c r="DM32" s="644"/>
      <c r="DN32" s="644"/>
      <c r="DO32" s="644"/>
      <c r="DP32" s="644"/>
      <c r="DQ32" s="644"/>
      <c r="DR32" s="644"/>
      <c r="DS32" s="644"/>
      <c r="DT32" s="644"/>
      <c r="DU32" s="644"/>
      <c r="DV32" s="645"/>
      <c r="DW32" s="646" t="s">
        <v>220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1565995</v>
      </c>
      <c r="S33" s="644"/>
      <c r="T33" s="644"/>
      <c r="U33" s="644"/>
      <c r="V33" s="644"/>
      <c r="W33" s="644"/>
      <c r="X33" s="644"/>
      <c r="Y33" s="645"/>
      <c r="Z33" s="703">
        <v>3.3</v>
      </c>
      <c r="AA33" s="703"/>
      <c r="AB33" s="703"/>
      <c r="AC33" s="703"/>
      <c r="AD33" s="704" t="s">
        <v>226</v>
      </c>
      <c r="AE33" s="704"/>
      <c r="AF33" s="704"/>
      <c r="AG33" s="704"/>
      <c r="AH33" s="704"/>
      <c r="AI33" s="704"/>
      <c r="AJ33" s="704"/>
      <c r="AK33" s="704"/>
      <c r="AL33" s="646" t="s">
        <v>220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20905224</v>
      </c>
      <c r="CS33" s="642"/>
      <c r="CT33" s="642"/>
      <c r="CU33" s="642"/>
      <c r="CV33" s="642"/>
      <c r="CW33" s="642"/>
      <c r="CX33" s="642"/>
      <c r="CY33" s="643"/>
      <c r="CZ33" s="646">
        <v>45.1</v>
      </c>
      <c r="DA33" s="675"/>
      <c r="DB33" s="675"/>
      <c r="DC33" s="676"/>
      <c r="DD33" s="649">
        <v>15539166</v>
      </c>
      <c r="DE33" s="642"/>
      <c r="DF33" s="642"/>
      <c r="DG33" s="642"/>
      <c r="DH33" s="642"/>
      <c r="DI33" s="642"/>
      <c r="DJ33" s="642"/>
      <c r="DK33" s="643"/>
      <c r="DL33" s="649">
        <v>12404270</v>
      </c>
      <c r="DM33" s="642"/>
      <c r="DN33" s="642"/>
      <c r="DO33" s="642"/>
      <c r="DP33" s="642"/>
      <c r="DQ33" s="642"/>
      <c r="DR33" s="642"/>
      <c r="DS33" s="642"/>
      <c r="DT33" s="642"/>
      <c r="DU33" s="642"/>
      <c r="DV33" s="643"/>
      <c r="DW33" s="646">
        <v>44</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2235339</v>
      </c>
      <c r="S34" s="644"/>
      <c r="T34" s="644"/>
      <c r="U34" s="644"/>
      <c r="V34" s="644"/>
      <c r="W34" s="644"/>
      <c r="X34" s="644"/>
      <c r="Y34" s="645"/>
      <c r="Z34" s="703">
        <v>4.7</v>
      </c>
      <c r="AA34" s="703"/>
      <c r="AB34" s="703"/>
      <c r="AC34" s="703"/>
      <c r="AD34" s="704">
        <v>8344</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6553400</v>
      </c>
      <c r="CS34" s="644"/>
      <c r="CT34" s="644"/>
      <c r="CU34" s="644"/>
      <c r="CV34" s="644"/>
      <c r="CW34" s="644"/>
      <c r="CX34" s="644"/>
      <c r="CY34" s="645"/>
      <c r="CZ34" s="646">
        <v>14.1</v>
      </c>
      <c r="DA34" s="675"/>
      <c r="DB34" s="675"/>
      <c r="DC34" s="676"/>
      <c r="DD34" s="649">
        <v>4991886</v>
      </c>
      <c r="DE34" s="644"/>
      <c r="DF34" s="644"/>
      <c r="DG34" s="644"/>
      <c r="DH34" s="644"/>
      <c r="DI34" s="644"/>
      <c r="DJ34" s="644"/>
      <c r="DK34" s="645"/>
      <c r="DL34" s="649">
        <v>4029677</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5448000</v>
      </c>
      <c r="S35" s="644"/>
      <c r="T35" s="644"/>
      <c r="U35" s="644"/>
      <c r="V35" s="644"/>
      <c r="W35" s="644"/>
      <c r="X35" s="644"/>
      <c r="Y35" s="645"/>
      <c r="Z35" s="703">
        <v>11.5</v>
      </c>
      <c r="AA35" s="703"/>
      <c r="AB35" s="703"/>
      <c r="AC35" s="703"/>
      <c r="AD35" s="704" t="s">
        <v>121</v>
      </c>
      <c r="AE35" s="704"/>
      <c r="AF35" s="704"/>
      <c r="AG35" s="704"/>
      <c r="AH35" s="704"/>
      <c r="AI35" s="704"/>
      <c r="AJ35" s="704"/>
      <c r="AK35" s="704"/>
      <c r="AL35" s="646" t="s">
        <v>226</v>
      </c>
      <c r="AM35" s="647"/>
      <c r="AN35" s="647"/>
      <c r="AO35" s="705"/>
      <c r="AP35" s="214"/>
      <c r="AQ35" s="709" t="s">
        <v>318</v>
      </c>
      <c r="AR35" s="710"/>
      <c r="AS35" s="710"/>
      <c r="AT35" s="710"/>
      <c r="AU35" s="710"/>
      <c r="AV35" s="710"/>
      <c r="AW35" s="710"/>
      <c r="AX35" s="710"/>
      <c r="AY35" s="711"/>
      <c r="AZ35" s="706">
        <v>7293256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149565</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774974</v>
      </c>
      <c r="CS35" s="642"/>
      <c r="CT35" s="642"/>
      <c r="CU35" s="642"/>
      <c r="CV35" s="642"/>
      <c r="CW35" s="642"/>
      <c r="CX35" s="642"/>
      <c r="CY35" s="643"/>
      <c r="CZ35" s="646">
        <v>1.7</v>
      </c>
      <c r="DA35" s="675"/>
      <c r="DB35" s="675"/>
      <c r="DC35" s="676"/>
      <c r="DD35" s="649">
        <v>723995</v>
      </c>
      <c r="DE35" s="642"/>
      <c r="DF35" s="642"/>
      <c r="DG35" s="642"/>
      <c r="DH35" s="642"/>
      <c r="DI35" s="642"/>
      <c r="DJ35" s="642"/>
      <c r="DK35" s="643"/>
      <c r="DL35" s="649">
        <v>723995</v>
      </c>
      <c r="DM35" s="642"/>
      <c r="DN35" s="642"/>
      <c r="DO35" s="642"/>
      <c r="DP35" s="642"/>
      <c r="DQ35" s="642"/>
      <c r="DR35" s="642"/>
      <c r="DS35" s="642"/>
      <c r="DT35" s="642"/>
      <c r="DU35" s="642"/>
      <c r="DV35" s="643"/>
      <c r="DW35" s="646">
        <v>2.6</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220</v>
      </c>
      <c r="AA36" s="703"/>
      <c r="AB36" s="703"/>
      <c r="AC36" s="703"/>
      <c r="AD36" s="704" t="s">
        <v>121</v>
      </c>
      <c r="AE36" s="704"/>
      <c r="AF36" s="704"/>
      <c r="AG36" s="704"/>
      <c r="AH36" s="704"/>
      <c r="AI36" s="704"/>
      <c r="AJ36" s="704"/>
      <c r="AK36" s="704"/>
      <c r="AL36" s="646" t="s">
        <v>226</v>
      </c>
      <c r="AM36" s="647"/>
      <c r="AN36" s="647"/>
      <c r="AO36" s="705"/>
      <c r="AQ36" s="678" t="s">
        <v>322</v>
      </c>
      <c r="AR36" s="679"/>
      <c r="AS36" s="679"/>
      <c r="AT36" s="679"/>
      <c r="AU36" s="679"/>
      <c r="AV36" s="679"/>
      <c r="AW36" s="679"/>
      <c r="AX36" s="679"/>
      <c r="AY36" s="680"/>
      <c r="AZ36" s="641">
        <v>1979877</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18255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4035690</v>
      </c>
      <c r="CS36" s="644"/>
      <c r="CT36" s="644"/>
      <c r="CU36" s="644"/>
      <c r="CV36" s="644"/>
      <c r="CW36" s="644"/>
      <c r="CX36" s="644"/>
      <c r="CY36" s="645"/>
      <c r="CZ36" s="646">
        <v>8.6999999999999993</v>
      </c>
      <c r="DA36" s="675"/>
      <c r="DB36" s="675"/>
      <c r="DC36" s="676"/>
      <c r="DD36" s="649">
        <v>3322269</v>
      </c>
      <c r="DE36" s="644"/>
      <c r="DF36" s="644"/>
      <c r="DG36" s="644"/>
      <c r="DH36" s="644"/>
      <c r="DI36" s="644"/>
      <c r="DJ36" s="644"/>
      <c r="DK36" s="645"/>
      <c r="DL36" s="649">
        <v>2867671</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1196600</v>
      </c>
      <c r="S37" s="644"/>
      <c r="T37" s="644"/>
      <c r="U37" s="644"/>
      <c r="V37" s="644"/>
      <c r="W37" s="644"/>
      <c r="X37" s="644"/>
      <c r="Y37" s="645"/>
      <c r="Z37" s="703">
        <v>2.5</v>
      </c>
      <c r="AA37" s="703"/>
      <c r="AB37" s="703"/>
      <c r="AC37" s="703"/>
      <c r="AD37" s="704" t="s">
        <v>121</v>
      </c>
      <c r="AE37" s="704"/>
      <c r="AF37" s="704"/>
      <c r="AG37" s="704"/>
      <c r="AH37" s="704"/>
      <c r="AI37" s="704"/>
      <c r="AJ37" s="704"/>
      <c r="AK37" s="704"/>
      <c r="AL37" s="646" t="s">
        <v>226</v>
      </c>
      <c r="AM37" s="647"/>
      <c r="AN37" s="647"/>
      <c r="AO37" s="705"/>
      <c r="AQ37" s="678" t="s">
        <v>326</v>
      </c>
      <c r="AR37" s="679"/>
      <c r="AS37" s="679"/>
      <c r="AT37" s="679"/>
      <c r="AU37" s="679"/>
      <c r="AV37" s="679"/>
      <c r="AW37" s="679"/>
      <c r="AX37" s="679"/>
      <c r="AY37" s="680"/>
      <c r="AZ37" s="641">
        <v>1378316</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10156</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52687</v>
      </c>
      <c r="CS37" s="642"/>
      <c r="CT37" s="642"/>
      <c r="CU37" s="642"/>
      <c r="CV37" s="642"/>
      <c r="CW37" s="642"/>
      <c r="CX37" s="642"/>
      <c r="CY37" s="643"/>
      <c r="CZ37" s="646">
        <v>0.1</v>
      </c>
      <c r="DA37" s="675"/>
      <c r="DB37" s="675"/>
      <c r="DC37" s="676"/>
      <c r="DD37" s="649">
        <v>52687</v>
      </c>
      <c r="DE37" s="642"/>
      <c r="DF37" s="642"/>
      <c r="DG37" s="642"/>
      <c r="DH37" s="642"/>
      <c r="DI37" s="642"/>
      <c r="DJ37" s="642"/>
      <c r="DK37" s="643"/>
      <c r="DL37" s="649">
        <v>52687</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47562890</v>
      </c>
      <c r="S38" s="693"/>
      <c r="T38" s="693"/>
      <c r="U38" s="693"/>
      <c r="V38" s="693"/>
      <c r="W38" s="693"/>
      <c r="X38" s="693"/>
      <c r="Y38" s="698"/>
      <c r="Z38" s="699">
        <v>100</v>
      </c>
      <c r="AA38" s="699"/>
      <c r="AB38" s="699"/>
      <c r="AC38" s="699"/>
      <c r="AD38" s="700">
        <v>26994465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589304</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17268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4724075</v>
      </c>
      <c r="CS38" s="644"/>
      <c r="CT38" s="644"/>
      <c r="CU38" s="644"/>
      <c r="CV38" s="644"/>
      <c r="CW38" s="644"/>
      <c r="CX38" s="644"/>
      <c r="CY38" s="645"/>
      <c r="CZ38" s="646">
        <v>10.199999999999999</v>
      </c>
      <c r="DA38" s="675"/>
      <c r="DB38" s="675"/>
      <c r="DC38" s="676"/>
      <c r="DD38" s="649">
        <v>4212972</v>
      </c>
      <c r="DE38" s="644"/>
      <c r="DF38" s="644"/>
      <c r="DG38" s="644"/>
      <c r="DH38" s="644"/>
      <c r="DI38" s="644"/>
      <c r="DJ38" s="644"/>
      <c r="DK38" s="645"/>
      <c r="DL38" s="649">
        <v>4132008</v>
      </c>
      <c r="DM38" s="644"/>
      <c r="DN38" s="644"/>
      <c r="DO38" s="644"/>
      <c r="DP38" s="644"/>
      <c r="DQ38" s="644"/>
      <c r="DR38" s="644"/>
      <c r="DS38" s="644"/>
      <c r="DT38" s="644"/>
      <c r="DU38" s="644"/>
      <c r="DV38" s="645"/>
      <c r="DW38" s="646">
        <v>14.7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44507</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3638234</v>
      </c>
      <c r="CS39" s="642"/>
      <c r="CT39" s="642"/>
      <c r="CU39" s="642"/>
      <c r="CV39" s="642"/>
      <c r="CW39" s="642"/>
      <c r="CX39" s="642"/>
      <c r="CY39" s="643"/>
      <c r="CZ39" s="646">
        <v>7.9</v>
      </c>
      <c r="DA39" s="675"/>
      <c r="DB39" s="675"/>
      <c r="DC39" s="676"/>
      <c r="DD39" s="649">
        <v>1589393</v>
      </c>
      <c r="DE39" s="642"/>
      <c r="DF39" s="642"/>
      <c r="DG39" s="642"/>
      <c r="DH39" s="642"/>
      <c r="DI39" s="642"/>
      <c r="DJ39" s="642"/>
      <c r="DK39" s="643"/>
      <c r="DL39" s="649" t="s">
        <v>220</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701016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1178851</v>
      </c>
      <c r="CS40" s="644"/>
      <c r="CT40" s="644"/>
      <c r="CU40" s="644"/>
      <c r="CV40" s="644"/>
      <c r="CW40" s="644"/>
      <c r="CX40" s="644"/>
      <c r="CY40" s="645"/>
      <c r="CZ40" s="646">
        <v>2.5</v>
      </c>
      <c r="DA40" s="675"/>
      <c r="DB40" s="675"/>
      <c r="DC40" s="676"/>
      <c r="DD40" s="649">
        <v>698651</v>
      </c>
      <c r="DE40" s="644"/>
      <c r="DF40" s="644"/>
      <c r="DG40" s="644"/>
      <c r="DH40" s="644"/>
      <c r="DI40" s="644"/>
      <c r="DJ40" s="644"/>
      <c r="DK40" s="645"/>
      <c r="DL40" s="649">
        <v>650919</v>
      </c>
      <c r="DM40" s="644"/>
      <c r="DN40" s="644"/>
      <c r="DO40" s="644"/>
      <c r="DP40" s="644"/>
      <c r="DQ40" s="644"/>
      <c r="DR40" s="644"/>
      <c r="DS40" s="644"/>
      <c r="DT40" s="644"/>
      <c r="DU40" s="644"/>
      <c r="DV40" s="645"/>
      <c r="DW40" s="646">
        <v>2.2999999999999998</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2600236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337</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7739260</v>
      </c>
      <c r="CS42" s="644"/>
      <c r="CT42" s="644"/>
      <c r="CU42" s="644"/>
      <c r="CV42" s="644"/>
      <c r="CW42" s="644"/>
      <c r="CX42" s="644"/>
      <c r="CY42" s="645"/>
      <c r="CZ42" s="646">
        <v>16.7</v>
      </c>
      <c r="DA42" s="647"/>
      <c r="DB42" s="647"/>
      <c r="DC42" s="648"/>
      <c r="DD42" s="649">
        <v>3160602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23730</v>
      </c>
      <c r="CS43" s="642"/>
      <c r="CT43" s="642"/>
      <c r="CU43" s="642"/>
      <c r="CV43" s="642"/>
      <c r="CW43" s="642"/>
      <c r="CX43" s="642"/>
      <c r="CY43" s="643"/>
      <c r="CZ43" s="646">
        <v>0.1</v>
      </c>
      <c r="DA43" s="675"/>
      <c r="DB43" s="675"/>
      <c r="DC43" s="676"/>
      <c r="DD43" s="649">
        <v>23730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7680806</v>
      </c>
      <c r="CS44" s="644"/>
      <c r="CT44" s="644"/>
      <c r="CU44" s="644"/>
      <c r="CV44" s="644"/>
      <c r="CW44" s="644"/>
      <c r="CX44" s="644"/>
      <c r="CY44" s="645"/>
      <c r="CZ44" s="646">
        <v>16.600000000000001</v>
      </c>
      <c r="DA44" s="647"/>
      <c r="DB44" s="647"/>
      <c r="DC44" s="648"/>
      <c r="DD44" s="649">
        <v>3129747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2176352</v>
      </c>
      <c r="CS45" s="642"/>
      <c r="CT45" s="642"/>
      <c r="CU45" s="642"/>
      <c r="CV45" s="642"/>
      <c r="CW45" s="642"/>
      <c r="CX45" s="642"/>
      <c r="CY45" s="643"/>
      <c r="CZ45" s="646">
        <v>4.7</v>
      </c>
      <c r="DA45" s="675"/>
      <c r="DB45" s="675"/>
      <c r="DC45" s="676"/>
      <c r="DD45" s="649">
        <v>777622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5196702</v>
      </c>
      <c r="CS46" s="644"/>
      <c r="CT46" s="644"/>
      <c r="CU46" s="644"/>
      <c r="CV46" s="644"/>
      <c r="CW46" s="644"/>
      <c r="CX46" s="644"/>
      <c r="CY46" s="645"/>
      <c r="CZ46" s="646">
        <v>11.2</v>
      </c>
      <c r="DA46" s="647"/>
      <c r="DB46" s="647"/>
      <c r="DC46" s="648"/>
      <c r="DD46" s="649">
        <v>2124391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58454</v>
      </c>
      <c r="CS47" s="642"/>
      <c r="CT47" s="642"/>
      <c r="CU47" s="642"/>
      <c r="CV47" s="642"/>
      <c r="CW47" s="642"/>
      <c r="CX47" s="642"/>
      <c r="CY47" s="643"/>
      <c r="CZ47" s="646">
        <v>0.1</v>
      </c>
      <c r="DA47" s="675"/>
      <c r="DB47" s="675"/>
      <c r="DC47" s="676"/>
      <c r="DD47" s="649">
        <v>30855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220</v>
      </c>
      <c r="DA48" s="647"/>
      <c r="DB48" s="647"/>
      <c r="DC48" s="648"/>
      <c r="DD48" s="649" t="s">
        <v>220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46341570</v>
      </c>
      <c r="CS49" s="657"/>
      <c r="CT49" s="657"/>
      <c r="CU49" s="657"/>
      <c r="CV49" s="657"/>
      <c r="CW49" s="657"/>
      <c r="CX49" s="657"/>
      <c r="CY49" s="658"/>
      <c r="CZ49" s="659">
        <v>100</v>
      </c>
      <c r="DA49" s="660"/>
      <c r="DB49" s="660"/>
      <c r="DC49" s="661"/>
      <c r="DD49" s="662">
        <v>32431087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LFFL/yK49+vySw/LxjuSvutV7vDTOU4HPdpyQemPi9KlUOaqjlKvRX66Mxd3oNWyHlB4f/EugNKW2xT5KZyzA==" saltValue="mhnCjL+UtgJ3Na45PsSr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355</v>
      </c>
      <c r="DK2" s="1181"/>
      <c r="DL2" s="1181"/>
      <c r="DM2" s="1181"/>
      <c r="DN2" s="1181"/>
      <c r="DO2" s="1182"/>
      <c r="DP2" s="229"/>
      <c r="DQ2" s="1180" t="s">
        <v>356</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357</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3"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8" t="s">
        <v>373</v>
      </c>
      <c r="DH5" s="1169"/>
      <c r="DI5" s="1169"/>
      <c r="DJ5" s="1169"/>
      <c r="DK5" s="1170"/>
      <c r="DL5" s="1168" t="s">
        <v>374</v>
      </c>
      <c r="DM5" s="1169"/>
      <c r="DN5" s="1169"/>
      <c r="DO5" s="1169"/>
      <c r="DP5" s="1170"/>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20" t="s">
        <v>573</v>
      </c>
      <c r="C7" s="1121"/>
      <c r="D7" s="1121"/>
      <c r="E7" s="1121"/>
      <c r="F7" s="1121"/>
      <c r="G7" s="1121"/>
      <c r="H7" s="1121"/>
      <c r="I7" s="1121"/>
      <c r="J7" s="1121"/>
      <c r="K7" s="1121"/>
      <c r="L7" s="1121"/>
      <c r="M7" s="1121"/>
      <c r="N7" s="1121"/>
      <c r="O7" s="1121"/>
      <c r="P7" s="1122"/>
      <c r="Q7" s="1174">
        <v>47645</v>
      </c>
      <c r="R7" s="1175"/>
      <c r="S7" s="1175"/>
      <c r="T7" s="1175"/>
      <c r="U7" s="1175"/>
      <c r="V7" s="1175">
        <v>46424</v>
      </c>
      <c r="W7" s="1175"/>
      <c r="X7" s="1175"/>
      <c r="Y7" s="1175"/>
      <c r="Z7" s="1175"/>
      <c r="AA7" s="1175">
        <v>1221</v>
      </c>
      <c r="AB7" s="1175"/>
      <c r="AC7" s="1175"/>
      <c r="AD7" s="1175"/>
      <c r="AE7" s="1176"/>
      <c r="AF7" s="1177">
        <v>981</v>
      </c>
      <c r="AG7" s="1178"/>
      <c r="AH7" s="1178"/>
      <c r="AI7" s="1178"/>
      <c r="AJ7" s="1179"/>
      <c r="AK7" s="1161">
        <v>27</v>
      </c>
      <c r="AL7" s="1162"/>
      <c r="AM7" s="1162"/>
      <c r="AN7" s="1162"/>
      <c r="AO7" s="1162"/>
      <c r="AP7" s="1162">
        <v>48638</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594</v>
      </c>
      <c r="BT7" s="1166"/>
      <c r="BU7" s="1166"/>
      <c r="BV7" s="1166"/>
      <c r="BW7" s="1166"/>
      <c r="BX7" s="1166"/>
      <c r="BY7" s="1166"/>
      <c r="BZ7" s="1166"/>
      <c r="CA7" s="1166"/>
      <c r="CB7" s="1166"/>
      <c r="CC7" s="1166"/>
      <c r="CD7" s="1166"/>
      <c r="CE7" s="1166"/>
      <c r="CF7" s="1166"/>
      <c r="CG7" s="1167"/>
      <c r="CH7" s="1158">
        <v>-5</v>
      </c>
      <c r="CI7" s="1159"/>
      <c r="CJ7" s="1159"/>
      <c r="CK7" s="1159"/>
      <c r="CL7" s="1160"/>
      <c r="CM7" s="1158">
        <v>8</v>
      </c>
      <c r="CN7" s="1159"/>
      <c r="CO7" s="1159"/>
      <c r="CP7" s="1159"/>
      <c r="CQ7" s="1160"/>
      <c r="CR7" s="1158">
        <v>119</v>
      </c>
      <c r="CS7" s="1159"/>
      <c r="CT7" s="1159"/>
      <c r="CU7" s="1159"/>
      <c r="CV7" s="1160"/>
      <c r="CW7" s="1158" t="s">
        <v>575</v>
      </c>
      <c r="CX7" s="1159"/>
      <c r="CY7" s="1159"/>
      <c r="CZ7" s="1159"/>
      <c r="DA7" s="1160"/>
      <c r="DB7" s="1158" t="s">
        <v>510</v>
      </c>
      <c r="DC7" s="1159"/>
      <c r="DD7" s="1159"/>
      <c r="DE7" s="1159"/>
      <c r="DF7" s="1160"/>
      <c r="DG7" s="1158" t="s">
        <v>510</v>
      </c>
      <c r="DH7" s="1159"/>
      <c r="DI7" s="1159"/>
      <c r="DJ7" s="1159"/>
      <c r="DK7" s="1160"/>
      <c r="DL7" s="1158" t="s">
        <v>510</v>
      </c>
      <c r="DM7" s="1159"/>
      <c r="DN7" s="1159"/>
      <c r="DO7" s="1159"/>
      <c r="DP7" s="1160"/>
      <c r="DQ7" s="1158" t="s">
        <v>510</v>
      </c>
      <c r="DR7" s="1159"/>
      <c r="DS7" s="1159"/>
      <c r="DT7" s="1159"/>
      <c r="DU7" s="1160"/>
      <c r="DV7" s="1185"/>
      <c r="DW7" s="1186"/>
      <c r="DX7" s="1186"/>
      <c r="DY7" s="1186"/>
      <c r="DZ7" s="1187"/>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595</v>
      </c>
      <c r="BT8" s="1084"/>
      <c r="BU8" s="1084"/>
      <c r="BV8" s="1084"/>
      <c r="BW8" s="1084"/>
      <c r="BX8" s="1084"/>
      <c r="BY8" s="1084"/>
      <c r="BZ8" s="1084"/>
      <c r="CA8" s="1084"/>
      <c r="CB8" s="1084"/>
      <c r="CC8" s="1084"/>
      <c r="CD8" s="1084"/>
      <c r="CE8" s="1084"/>
      <c r="CF8" s="1084"/>
      <c r="CG8" s="1085"/>
      <c r="CH8" s="1058" t="s">
        <v>597</v>
      </c>
      <c r="CI8" s="1059"/>
      <c r="CJ8" s="1059"/>
      <c r="CK8" s="1059"/>
      <c r="CL8" s="1060"/>
      <c r="CM8" s="1058">
        <v>94</v>
      </c>
      <c r="CN8" s="1059"/>
      <c r="CO8" s="1059"/>
      <c r="CP8" s="1059"/>
      <c r="CQ8" s="1060"/>
      <c r="CR8" s="1058">
        <v>40</v>
      </c>
      <c r="CS8" s="1059"/>
      <c r="CT8" s="1059"/>
      <c r="CU8" s="1059"/>
      <c r="CV8" s="1060"/>
      <c r="CW8" s="1058" t="s">
        <v>575</v>
      </c>
      <c r="CX8" s="1059"/>
      <c r="CY8" s="1059"/>
      <c r="CZ8" s="1059"/>
      <c r="DA8" s="1060"/>
      <c r="DB8" s="1058" t="s">
        <v>510</v>
      </c>
      <c r="DC8" s="1059"/>
      <c r="DD8" s="1059"/>
      <c r="DE8" s="1059"/>
      <c r="DF8" s="1060"/>
      <c r="DG8" s="1058" t="s">
        <v>510</v>
      </c>
      <c r="DH8" s="1059"/>
      <c r="DI8" s="1059"/>
      <c r="DJ8" s="1059"/>
      <c r="DK8" s="1060"/>
      <c r="DL8" s="1058" t="s">
        <v>510</v>
      </c>
      <c r="DM8" s="1059"/>
      <c r="DN8" s="1059"/>
      <c r="DO8" s="1059"/>
      <c r="DP8" s="1060"/>
      <c r="DQ8" s="1058" t="s">
        <v>510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t="s">
        <v>596</v>
      </c>
      <c r="BT9" s="1084"/>
      <c r="BU9" s="1084"/>
      <c r="BV9" s="1084"/>
      <c r="BW9" s="1084"/>
      <c r="BX9" s="1084"/>
      <c r="BY9" s="1084"/>
      <c r="BZ9" s="1084"/>
      <c r="CA9" s="1084"/>
      <c r="CB9" s="1084"/>
      <c r="CC9" s="1084"/>
      <c r="CD9" s="1084"/>
      <c r="CE9" s="1084"/>
      <c r="CF9" s="1084"/>
      <c r="CG9" s="1085"/>
      <c r="CH9" s="1058">
        <v>-16</v>
      </c>
      <c r="CI9" s="1059"/>
      <c r="CJ9" s="1059"/>
      <c r="CK9" s="1059"/>
      <c r="CL9" s="1060"/>
      <c r="CM9" s="1058">
        <v>49</v>
      </c>
      <c r="CN9" s="1059"/>
      <c r="CO9" s="1059"/>
      <c r="CP9" s="1059"/>
      <c r="CQ9" s="1060"/>
      <c r="CR9" s="1058">
        <v>226</v>
      </c>
      <c r="CS9" s="1059"/>
      <c r="CT9" s="1059"/>
      <c r="CU9" s="1059"/>
      <c r="CV9" s="1060"/>
      <c r="CW9" s="1058" t="s">
        <v>575</v>
      </c>
      <c r="CX9" s="1059"/>
      <c r="CY9" s="1059"/>
      <c r="CZ9" s="1059"/>
      <c r="DA9" s="1060"/>
      <c r="DB9" s="1058" t="s">
        <v>510</v>
      </c>
      <c r="DC9" s="1059"/>
      <c r="DD9" s="1059"/>
      <c r="DE9" s="1059"/>
      <c r="DF9" s="1060"/>
      <c r="DG9" s="1058" t="s">
        <v>510</v>
      </c>
      <c r="DH9" s="1059"/>
      <c r="DI9" s="1059"/>
      <c r="DJ9" s="1059"/>
      <c r="DK9" s="1060"/>
      <c r="DL9" s="1058" t="s">
        <v>510</v>
      </c>
      <c r="DM9" s="1059"/>
      <c r="DN9" s="1059"/>
      <c r="DO9" s="1059"/>
      <c r="DP9" s="1060"/>
      <c r="DQ9" s="1058" t="s">
        <v>510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8">
        <v>47578</v>
      </c>
      <c r="R23" s="1139"/>
      <c r="S23" s="1139"/>
      <c r="T23" s="1139"/>
      <c r="U23" s="1139"/>
      <c r="V23" s="1139">
        <v>46357</v>
      </c>
      <c r="W23" s="1139"/>
      <c r="X23" s="1139"/>
      <c r="Y23" s="1139"/>
      <c r="Z23" s="1139"/>
      <c r="AA23" s="1139">
        <v>1221</v>
      </c>
      <c r="AB23" s="1139"/>
      <c r="AC23" s="1139"/>
      <c r="AD23" s="1139"/>
      <c r="AE23" s="1140"/>
      <c r="AF23" s="1141">
        <v>981</v>
      </c>
      <c r="AG23" s="1139"/>
      <c r="AH23" s="1139"/>
      <c r="AI23" s="1139"/>
      <c r="AJ23" s="1142"/>
      <c r="AK23" s="1143"/>
      <c r="AL23" s="1144"/>
      <c r="AM23" s="1144"/>
      <c r="AN23" s="1144"/>
      <c r="AO23" s="1144"/>
      <c r="AP23" s="1139">
        <v>981</v>
      </c>
      <c r="AQ23" s="1139"/>
      <c r="AR23" s="1139"/>
      <c r="AS23" s="1139"/>
      <c r="AT23" s="1139"/>
      <c r="AU23" s="1145"/>
      <c r="AV23" s="1145"/>
      <c r="AW23" s="1145"/>
      <c r="AX23" s="1145"/>
      <c r="AY23" s="1146"/>
      <c r="AZ23" s="1135" t="s">
        <v>379</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4" t="s">
        <v>380</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3" t="s">
        <v>381</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9" t="s">
        <v>385</v>
      </c>
      <c r="AG26" s="1077"/>
      <c r="AH26" s="1077"/>
      <c r="AI26" s="1077"/>
      <c r="AJ26" s="1130"/>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0" t="s">
        <v>574</v>
      </c>
      <c r="C28" s="1121"/>
      <c r="D28" s="1121"/>
      <c r="E28" s="1121"/>
      <c r="F28" s="1121"/>
      <c r="G28" s="1121"/>
      <c r="H28" s="1121"/>
      <c r="I28" s="1121"/>
      <c r="J28" s="1121"/>
      <c r="K28" s="1121"/>
      <c r="L28" s="1121"/>
      <c r="M28" s="1121"/>
      <c r="N28" s="1121"/>
      <c r="O28" s="1121"/>
      <c r="P28" s="1122"/>
      <c r="Q28" s="1123">
        <v>9366</v>
      </c>
      <c r="R28" s="1124"/>
      <c r="S28" s="1124"/>
      <c r="T28" s="1124"/>
      <c r="U28" s="1124"/>
      <c r="V28" s="1124">
        <v>9216</v>
      </c>
      <c r="W28" s="1124"/>
      <c r="X28" s="1124"/>
      <c r="Y28" s="1124"/>
      <c r="Z28" s="1124"/>
      <c r="AA28" s="1124">
        <v>150</v>
      </c>
      <c r="AB28" s="1124"/>
      <c r="AC28" s="1124"/>
      <c r="AD28" s="1124"/>
      <c r="AE28" s="1125"/>
      <c r="AF28" s="1126">
        <v>150</v>
      </c>
      <c r="AG28" s="1124"/>
      <c r="AH28" s="1124"/>
      <c r="AI28" s="1124"/>
      <c r="AJ28" s="1127"/>
      <c r="AK28" s="1128">
        <v>576</v>
      </c>
      <c r="AL28" s="1116"/>
      <c r="AM28" s="1116"/>
      <c r="AN28" s="1116"/>
      <c r="AO28" s="1116"/>
      <c r="AP28" s="1116" t="s">
        <v>575</v>
      </c>
      <c r="AQ28" s="1116"/>
      <c r="AR28" s="1116"/>
      <c r="AS28" s="1116"/>
      <c r="AT28" s="1116"/>
      <c r="AU28" s="1116" t="s">
        <v>575</v>
      </c>
      <c r="AV28" s="1116"/>
      <c r="AW28" s="1116"/>
      <c r="AX28" s="1116"/>
      <c r="AY28" s="1116"/>
      <c r="AZ28" s="1117" t="s">
        <v>575</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576</v>
      </c>
      <c r="C29" s="1107"/>
      <c r="D29" s="1107"/>
      <c r="E29" s="1107"/>
      <c r="F29" s="1107"/>
      <c r="G29" s="1107"/>
      <c r="H29" s="1107"/>
      <c r="I29" s="1107"/>
      <c r="J29" s="1107"/>
      <c r="K29" s="1107"/>
      <c r="L29" s="1107"/>
      <c r="M29" s="1107"/>
      <c r="N29" s="1107"/>
      <c r="O29" s="1107"/>
      <c r="P29" s="1108"/>
      <c r="Q29" s="1112">
        <v>9774</v>
      </c>
      <c r="R29" s="1113"/>
      <c r="S29" s="1113"/>
      <c r="T29" s="1113"/>
      <c r="U29" s="1113"/>
      <c r="V29" s="1113">
        <v>9583</v>
      </c>
      <c r="W29" s="1113"/>
      <c r="X29" s="1113"/>
      <c r="Y29" s="1113"/>
      <c r="Z29" s="1113"/>
      <c r="AA29" s="1113">
        <v>191</v>
      </c>
      <c r="AB29" s="1113"/>
      <c r="AC29" s="1113"/>
      <c r="AD29" s="1113"/>
      <c r="AE29" s="1114"/>
      <c r="AF29" s="1088">
        <v>191</v>
      </c>
      <c r="AG29" s="1089"/>
      <c r="AH29" s="1089"/>
      <c r="AI29" s="1089"/>
      <c r="AJ29" s="1090"/>
      <c r="AK29" s="1049">
        <v>1411</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578</v>
      </c>
      <c r="C30" s="1107"/>
      <c r="D30" s="1107"/>
      <c r="E30" s="1107"/>
      <c r="F30" s="1107"/>
      <c r="G30" s="1107"/>
      <c r="H30" s="1107"/>
      <c r="I30" s="1107"/>
      <c r="J30" s="1107"/>
      <c r="K30" s="1107"/>
      <c r="L30" s="1107"/>
      <c r="M30" s="1107"/>
      <c r="N30" s="1107"/>
      <c r="O30" s="1107"/>
      <c r="P30" s="1108"/>
      <c r="Q30" s="1112">
        <v>853</v>
      </c>
      <c r="R30" s="1113"/>
      <c r="S30" s="1113"/>
      <c r="T30" s="1113"/>
      <c r="U30" s="1113"/>
      <c r="V30" s="1113">
        <v>845</v>
      </c>
      <c r="W30" s="1113"/>
      <c r="X30" s="1113"/>
      <c r="Y30" s="1113"/>
      <c r="Z30" s="1113"/>
      <c r="AA30" s="1113">
        <v>8</v>
      </c>
      <c r="AB30" s="1113"/>
      <c r="AC30" s="1113"/>
      <c r="AD30" s="1113"/>
      <c r="AE30" s="1114"/>
      <c r="AF30" s="1088">
        <v>8</v>
      </c>
      <c r="AG30" s="1089"/>
      <c r="AH30" s="1089"/>
      <c r="AI30" s="1089"/>
      <c r="AJ30" s="1090"/>
      <c r="AK30" s="1049">
        <v>294</v>
      </c>
      <c r="AL30" s="1040"/>
      <c r="AM30" s="1040"/>
      <c r="AN30" s="1040"/>
      <c r="AO30" s="1040"/>
      <c r="AP30" s="1040" t="s">
        <v>575</v>
      </c>
      <c r="AQ30" s="1040"/>
      <c r="AR30" s="1040"/>
      <c r="AS30" s="1040"/>
      <c r="AT30" s="1040"/>
      <c r="AU30" s="1040" t="s">
        <v>575</v>
      </c>
      <c r="AV30" s="1040"/>
      <c r="AW30" s="1040"/>
      <c r="AX30" s="1040"/>
      <c r="AY30" s="1040"/>
      <c r="AZ30" s="1111" t="s">
        <v>575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579</v>
      </c>
      <c r="C31" s="1107"/>
      <c r="D31" s="1107"/>
      <c r="E31" s="1107"/>
      <c r="F31" s="1107"/>
      <c r="G31" s="1107"/>
      <c r="H31" s="1107"/>
      <c r="I31" s="1107"/>
      <c r="J31" s="1107"/>
      <c r="K31" s="1107"/>
      <c r="L31" s="1107"/>
      <c r="M31" s="1107"/>
      <c r="N31" s="1107"/>
      <c r="O31" s="1107"/>
      <c r="P31" s="1108"/>
      <c r="Q31" s="1112">
        <v>522</v>
      </c>
      <c r="R31" s="1113"/>
      <c r="S31" s="1113"/>
      <c r="T31" s="1113"/>
      <c r="U31" s="1113"/>
      <c r="V31" s="1113">
        <v>506</v>
      </c>
      <c r="W31" s="1113"/>
      <c r="X31" s="1113"/>
      <c r="Y31" s="1113"/>
      <c r="Z31" s="1113"/>
      <c r="AA31" s="1113">
        <v>17</v>
      </c>
      <c r="AB31" s="1113"/>
      <c r="AC31" s="1113"/>
      <c r="AD31" s="1113"/>
      <c r="AE31" s="1114"/>
      <c r="AF31" s="1088">
        <v>17</v>
      </c>
      <c r="AG31" s="1089"/>
      <c r="AH31" s="1089"/>
      <c r="AI31" s="1089"/>
      <c r="AJ31" s="1090"/>
      <c r="AK31" s="1049">
        <v>146</v>
      </c>
      <c r="AL31" s="1040"/>
      <c r="AM31" s="1040"/>
      <c r="AN31" s="1040"/>
      <c r="AO31" s="1040"/>
      <c r="AP31" s="1040" t="s">
        <v>575</v>
      </c>
      <c r="AQ31" s="1040"/>
      <c r="AR31" s="1040"/>
      <c r="AS31" s="1040"/>
      <c r="AT31" s="1040"/>
      <c r="AU31" s="1040" t="s">
        <v>575</v>
      </c>
      <c r="AV31" s="1040"/>
      <c r="AW31" s="1040"/>
      <c r="AX31" s="1040"/>
      <c r="AY31" s="1040"/>
      <c r="AZ31" s="1111" t="s">
        <v>575</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580</v>
      </c>
      <c r="C32" s="1107"/>
      <c r="D32" s="1107"/>
      <c r="E32" s="1107"/>
      <c r="F32" s="1107"/>
      <c r="G32" s="1107"/>
      <c r="H32" s="1107"/>
      <c r="I32" s="1107"/>
      <c r="J32" s="1107"/>
      <c r="K32" s="1107"/>
      <c r="L32" s="1107"/>
      <c r="M32" s="1107"/>
      <c r="N32" s="1107"/>
      <c r="O32" s="1107"/>
      <c r="P32" s="1108"/>
      <c r="Q32" s="1112">
        <v>2401</v>
      </c>
      <c r="R32" s="1113"/>
      <c r="S32" s="1113"/>
      <c r="T32" s="1113"/>
      <c r="U32" s="1113"/>
      <c r="V32" s="1113">
        <v>2277</v>
      </c>
      <c r="W32" s="1113"/>
      <c r="X32" s="1113"/>
      <c r="Y32" s="1113"/>
      <c r="Z32" s="1113"/>
      <c r="AA32" s="1114">
        <v>124</v>
      </c>
      <c r="AB32" s="1089"/>
      <c r="AC32" s="1089"/>
      <c r="AD32" s="1089"/>
      <c r="AE32" s="1090"/>
      <c r="AF32" s="1088">
        <v>2139</v>
      </c>
      <c r="AG32" s="1089"/>
      <c r="AH32" s="1089"/>
      <c r="AI32" s="1089"/>
      <c r="AJ32" s="1090"/>
      <c r="AK32" s="1049">
        <v>294</v>
      </c>
      <c r="AL32" s="1040"/>
      <c r="AM32" s="1040"/>
      <c r="AN32" s="1040"/>
      <c r="AO32" s="1040"/>
      <c r="AP32" s="1040">
        <v>11148</v>
      </c>
      <c r="AQ32" s="1040"/>
      <c r="AR32" s="1040"/>
      <c r="AS32" s="1040"/>
      <c r="AT32" s="1040"/>
      <c r="AU32" s="1040">
        <v>1739</v>
      </c>
      <c r="AV32" s="1040"/>
      <c r="AW32" s="1040"/>
      <c r="AX32" s="1040"/>
      <c r="AY32" s="1040"/>
      <c r="AZ32" s="1111" t="s">
        <v>575</v>
      </c>
      <c r="BA32" s="1111"/>
      <c r="BB32" s="1111"/>
      <c r="BC32" s="1111"/>
      <c r="BD32" s="1111"/>
      <c r="BE32" s="1101" t="s">
        <v>581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582</v>
      </c>
      <c r="C33" s="1107"/>
      <c r="D33" s="1107"/>
      <c r="E33" s="1107"/>
      <c r="F33" s="1107"/>
      <c r="G33" s="1107"/>
      <c r="H33" s="1107"/>
      <c r="I33" s="1107"/>
      <c r="J33" s="1107"/>
      <c r="K33" s="1107"/>
      <c r="L33" s="1107"/>
      <c r="M33" s="1107"/>
      <c r="N33" s="1107"/>
      <c r="O33" s="1107"/>
      <c r="P33" s="1108"/>
      <c r="Q33" s="1112">
        <v>7593</v>
      </c>
      <c r="R33" s="1113"/>
      <c r="S33" s="1113"/>
      <c r="T33" s="1113"/>
      <c r="U33" s="1113"/>
      <c r="V33" s="1113">
        <v>7924</v>
      </c>
      <c r="W33" s="1113"/>
      <c r="X33" s="1113"/>
      <c r="Y33" s="1113"/>
      <c r="Z33" s="1113"/>
      <c r="AA33" s="1114">
        <v>-331</v>
      </c>
      <c r="AB33" s="1089"/>
      <c r="AC33" s="1089"/>
      <c r="AD33" s="1089"/>
      <c r="AE33" s="1090"/>
      <c r="AF33" s="1088">
        <v>813</v>
      </c>
      <c r="AG33" s="1089"/>
      <c r="AH33" s="1089"/>
      <c r="AI33" s="1089"/>
      <c r="AJ33" s="1090"/>
      <c r="AK33" s="1049">
        <v>1980</v>
      </c>
      <c r="AL33" s="1040"/>
      <c r="AM33" s="1040"/>
      <c r="AN33" s="1040"/>
      <c r="AO33" s="1040"/>
      <c r="AP33" s="1040">
        <v>10473</v>
      </c>
      <c r="AQ33" s="1040"/>
      <c r="AR33" s="1040"/>
      <c r="AS33" s="1040"/>
      <c r="AT33" s="1040"/>
      <c r="AU33" s="1040">
        <v>6786</v>
      </c>
      <c r="AV33" s="1040"/>
      <c r="AW33" s="1040"/>
      <c r="AX33" s="1040"/>
      <c r="AY33" s="1040"/>
      <c r="AZ33" s="1111" t="s">
        <v>575</v>
      </c>
      <c r="BA33" s="1111"/>
      <c r="BB33" s="1111"/>
      <c r="BC33" s="1111"/>
      <c r="BD33" s="1111"/>
      <c r="BE33" s="1101" t="s">
        <v>581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583</v>
      </c>
      <c r="C34" s="1107"/>
      <c r="D34" s="1107"/>
      <c r="E34" s="1107"/>
      <c r="F34" s="1107"/>
      <c r="G34" s="1107"/>
      <c r="H34" s="1107"/>
      <c r="I34" s="1107"/>
      <c r="J34" s="1107"/>
      <c r="K34" s="1107"/>
      <c r="L34" s="1107"/>
      <c r="M34" s="1107"/>
      <c r="N34" s="1107"/>
      <c r="O34" s="1107"/>
      <c r="P34" s="1108"/>
      <c r="Q34" s="1112">
        <v>3065</v>
      </c>
      <c r="R34" s="1113"/>
      <c r="S34" s="1113"/>
      <c r="T34" s="1113"/>
      <c r="U34" s="1113"/>
      <c r="V34" s="1113">
        <v>3031</v>
      </c>
      <c r="W34" s="1113"/>
      <c r="X34" s="1113"/>
      <c r="Y34" s="1113"/>
      <c r="Z34" s="1113"/>
      <c r="AA34" s="1114">
        <v>34</v>
      </c>
      <c r="AB34" s="1089"/>
      <c r="AC34" s="1089"/>
      <c r="AD34" s="1089"/>
      <c r="AE34" s="1090"/>
      <c r="AF34" s="1088">
        <v>27</v>
      </c>
      <c r="AG34" s="1089"/>
      <c r="AH34" s="1089"/>
      <c r="AI34" s="1089"/>
      <c r="AJ34" s="1090"/>
      <c r="AK34" s="1049">
        <v>1206</v>
      </c>
      <c r="AL34" s="1040"/>
      <c r="AM34" s="1040"/>
      <c r="AN34" s="1040"/>
      <c r="AO34" s="1040"/>
      <c r="AP34" s="1040">
        <v>19603</v>
      </c>
      <c r="AQ34" s="1040"/>
      <c r="AR34" s="1040"/>
      <c r="AS34" s="1040"/>
      <c r="AT34" s="1040"/>
      <c r="AU34" s="1040">
        <v>19348</v>
      </c>
      <c r="AV34" s="1040"/>
      <c r="AW34" s="1040"/>
      <c r="AX34" s="1040"/>
      <c r="AY34" s="1040"/>
      <c r="AZ34" s="1111" t="s">
        <v>575</v>
      </c>
      <c r="BA34" s="1111"/>
      <c r="BB34" s="1111"/>
      <c r="BC34" s="1111"/>
      <c r="BD34" s="1111"/>
      <c r="BE34" s="1101" t="s">
        <v>584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585</v>
      </c>
      <c r="C35" s="1107"/>
      <c r="D35" s="1107"/>
      <c r="E35" s="1107"/>
      <c r="F35" s="1107"/>
      <c r="G35" s="1107"/>
      <c r="H35" s="1107"/>
      <c r="I35" s="1107"/>
      <c r="J35" s="1107"/>
      <c r="K35" s="1107"/>
      <c r="L35" s="1107"/>
      <c r="M35" s="1107"/>
      <c r="N35" s="1107"/>
      <c r="O35" s="1107"/>
      <c r="P35" s="1108"/>
      <c r="Q35" s="1112">
        <v>246</v>
      </c>
      <c r="R35" s="1113"/>
      <c r="S35" s="1113"/>
      <c r="T35" s="1113"/>
      <c r="U35" s="1113"/>
      <c r="V35" s="1113">
        <v>229</v>
      </c>
      <c r="W35" s="1113"/>
      <c r="X35" s="1113"/>
      <c r="Y35" s="1113"/>
      <c r="Z35" s="1113"/>
      <c r="AA35" s="1114">
        <v>17</v>
      </c>
      <c r="AB35" s="1089"/>
      <c r="AC35" s="1089"/>
      <c r="AD35" s="1089"/>
      <c r="AE35" s="1090"/>
      <c r="AF35" s="1088">
        <v>17</v>
      </c>
      <c r="AG35" s="1089"/>
      <c r="AH35" s="1089"/>
      <c r="AI35" s="1089"/>
      <c r="AJ35" s="1090"/>
      <c r="AK35" s="1049">
        <v>138</v>
      </c>
      <c r="AL35" s="1040"/>
      <c r="AM35" s="1040"/>
      <c r="AN35" s="1040"/>
      <c r="AO35" s="1040"/>
      <c r="AP35" s="1040">
        <v>2016</v>
      </c>
      <c r="AQ35" s="1040"/>
      <c r="AR35" s="1040"/>
      <c r="AS35" s="1040"/>
      <c r="AT35" s="1040"/>
      <c r="AU35" s="1040">
        <v>1915</v>
      </c>
      <c r="AV35" s="1040"/>
      <c r="AW35" s="1040"/>
      <c r="AX35" s="1040"/>
      <c r="AY35" s="1040"/>
      <c r="AZ35" s="1115" t="s">
        <v>575</v>
      </c>
      <c r="BA35" s="1111"/>
      <c r="BB35" s="1111"/>
      <c r="BC35" s="1111"/>
      <c r="BD35" s="1111"/>
      <c r="BE35" s="1101" t="s">
        <v>584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586</v>
      </c>
      <c r="C36" s="1107"/>
      <c r="D36" s="1107"/>
      <c r="E36" s="1107"/>
      <c r="F36" s="1107"/>
      <c r="G36" s="1107"/>
      <c r="H36" s="1107"/>
      <c r="I36" s="1107"/>
      <c r="J36" s="1107"/>
      <c r="K36" s="1107"/>
      <c r="L36" s="1107"/>
      <c r="M36" s="1107"/>
      <c r="N36" s="1107"/>
      <c r="O36" s="1107"/>
      <c r="P36" s="1108"/>
      <c r="Q36" s="1112">
        <v>307</v>
      </c>
      <c r="R36" s="1113"/>
      <c r="S36" s="1113"/>
      <c r="T36" s="1113"/>
      <c r="U36" s="1113"/>
      <c r="V36" s="1113">
        <v>301</v>
      </c>
      <c r="W36" s="1113"/>
      <c r="X36" s="1113"/>
      <c r="Y36" s="1113"/>
      <c r="Z36" s="1113"/>
      <c r="AA36" s="1114">
        <v>6</v>
      </c>
      <c r="AB36" s="1089"/>
      <c r="AC36" s="1089"/>
      <c r="AD36" s="1089"/>
      <c r="AE36" s="1090"/>
      <c r="AF36" s="1088">
        <v>6</v>
      </c>
      <c r="AG36" s="1089"/>
      <c r="AH36" s="1089"/>
      <c r="AI36" s="1089"/>
      <c r="AJ36" s="1090"/>
      <c r="AK36" s="1049">
        <v>34</v>
      </c>
      <c r="AL36" s="1040"/>
      <c r="AM36" s="1040"/>
      <c r="AN36" s="1040"/>
      <c r="AO36" s="1040"/>
      <c r="AP36" s="1040">
        <v>1052</v>
      </c>
      <c r="AQ36" s="1040"/>
      <c r="AR36" s="1040"/>
      <c r="AS36" s="1040"/>
      <c r="AT36" s="1040"/>
      <c r="AU36" s="1040">
        <v>537</v>
      </c>
      <c r="AV36" s="1040"/>
      <c r="AW36" s="1040"/>
      <c r="AX36" s="1040"/>
      <c r="AY36" s="1040"/>
      <c r="AZ36" s="1111" t="s">
        <v>575</v>
      </c>
      <c r="BA36" s="1111"/>
      <c r="BB36" s="1111"/>
      <c r="BC36" s="1111"/>
      <c r="BD36" s="1111"/>
      <c r="BE36" s="1101" t="s">
        <v>584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587</v>
      </c>
      <c r="C37" s="1107"/>
      <c r="D37" s="1107"/>
      <c r="E37" s="1107"/>
      <c r="F37" s="1107"/>
      <c r="G37" s="1107"/>
      <c r="H37" s="1107"/>
      <c r="I37" s="1107"/>
      <c r="J37" s="1107"/>
      <c r="K37" s="1107"/>
      <c r="L37" s="1107"/>
      <c r="M37" s="1107"/>
      <c r="N37" s="1107"/>
      <c r="O37" s="1107"/>
      <c r="P37" s="1108"/>
      <c r="Q37" s="1112">
        <v>45</v>
      </c>
      <c r="R37" s="1113"/>
      <c r="S37" s="1113"/>
      <c r="T37" s="1113"/>
      <c r="U37" s="1113"/>
      <c r="V37" s="1113">
        <v>43</v>
      </c>
      <c r="W37" s="1113"/>
      <c r="X37" s="1113"/>
      <c r="Y37" s="1113"/>
      <c r="Z37" s="1113"/>
      <c r="AA37" s="1114">
        <v>2</v>
      </c>
      <c r="AB37" s="1089"/>
      <c r="AC37" s="1089"/>
      <c r="AD37" s="1089"/>
      <c r="AE37" s="1090"/>
      <c r="AF37" s="1088" t="s">
        <v>588</v>
      </c>
      <c r="AG37" s="1089"/>
      <c r="AH37" s="1089"/>
      <c r="AI37" s="1089"/>
      <c r="AJ37" s="1090"/>
      <c r="AK37" s="1049">
        <v>45</v>
      </c>
      <c r="AL37" s="1040"/>
      <c r="AM37" s="1040"/>
      <c r="AN37" s="1040"/>
      <c r="AO37" s="1040"/>
      <c r="AP37" s="1040">
        <v>111</v>
      </c>
      <c r="AQ37" s="1040"/>
      <c r="AR37" s="1040"/>
      <c r="AS37" s="1040"/>
      <c r="AT37" s="1040"/>
      <c r="AU37" s="1040">
        <v>111</v>
      </c>
      <c r="AV37" s="1040"/>
      <c r="AW37" s="1040"/>
      <c r="AX37" s="1040"/>
      <c r="AY37" s="1040"/>
      <c r="AZ37" s="1111" t="s">
        <v>575</v>
      </c>
      <c r="BA37" s="1111"/>
      <c r="BB37" s="1111"/>
      <c r="BC37" s="1111"/>
      <c r="BD37" s="1111"/>
      <c r="BE37" s="1101" t="s">
        <v>584</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3368</v>
      </c>
      <c r="AG63" s="1028"/>
      <c r="AH63" s="1028"/>
      <c r="AI63" s="1028"/>
      <c r="AJ63" s="1099"/>
      <c r="AK63" s="1100"/>
      <c r="AL63" s="1032"/>
      <c r="AM63" s="1032"/>
      <c r="AN63" s="1032"/>
      <c r="AO63" s="1032"/>
      <c r="AP63" s="1028">
        <v>44403</v>
      </c>
      <c r="AQ63" s="1028"/>
      <c r="AR63" s="1028"/>
      <c r="AS63" s="1028"/>
      <c r="AT63" s="1028"/>
      <c r="AU63" s="1028">
        <v>30436</v>
      </c>
      <c r="AV63" s="1028"/>
      <c r="AW63" s="1028"/>
      <c r="AX63" s="1028"/>
      <c r="AY63" s="1028"/>
      <c r="AZ63" s="1094"/>
      <c r="BA63" s="1094"/>
      <c r="BB63" s="1094"/>
      <c r="BC63" s="1094"/>
      <c r="BD63" s="1094"/>
      <c r="BE63" s="1029"/>
      <c r="BF63" s="1029"/>
      <c r="BG63" s="1029"/>
      <c r="BH63" s="1029"/>
      <c r="BI63" s="1030"/>
      <c r="BJ63" s="1095" t="s">
        <v>393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395</v>
      </c>
      <c r="B66" s="1065"/>
      <c r="C66" s="1065"/>
      <c r="D66" s="1065"/>
      <c r="E66" s="1065"/>
      <c r="F66" s="1065"/>
      <c r="G66" s="1065"/>
      <c r="H66" s="1065"/>
      <c r="I66" s="1065"/>
      <c r="J66" s="1065"/>
      <c r="K66" s="1065"/>
      <c r="L66" s="1065"/>
      <c r="M66" s="1065"/>
      <c r="N66" s="1065"/>
      <c r="O66" s="1065"/>
      <c r="P66" s="1066"/>
      <c r="Q66" s="1070" t="s">
        <v>396</v>
      </c>
      <c r="R66" s="1071"/>
      <c r="S66" s="1071"/>
      <c r="T66" s="1071"/>
      <c r="U66" s="1072"/>
      <c r="V66" s="1070" t="s">
        <v>397</v>
      </c>
      <c r="W66" s="1071"/>
      <c r="X66" s="1071"/>
      <c r="Y66" s="1071"/>
      <c r="Z66" s="1072"/>
      <c r="AA66" s="1070" t="s">
        <v>398</v>
      </c>
      <c r="AB66" s="1071"/>
      <c r="AC66" s="1071"/>
      <c r="AD66" s="1071"/>
      <c r="AE66" s="1072"/>
      <c r="AF66" s="1076" t="s">
        <v>385</v>
      </c>
      <c r="AG66" s="1077"/>
      <c r="AH66" s="1077"/>
      <c r="AI66" s="1077"/>
      <c r="AJ66" s="1078"/>
      <c r="AK66" s="1070" t="s">
        <v>399</v>
      </c>
      <c r="AL66" s="1065"/>
      <c r="AM66" s="1065"/>
      <c r="AN66" s="1065"/>
      <c r="AO66" s="1066"/>
      <c r="AP66" s="1070" t="s">
        <v>400</v>
      </c>
      <c r="AQ66" s="1071"/>
      <c r="AR66" s="1071"/>
      <c r="AS66" s="1071"/>
      <c r="AT66" s="1072"/>
      <c r="AU66" s="1070" t="s">
        <v>401</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15065</v>
      </c>
      <c r="R68" s="1051"/>
      <c r="S68" s="1051"/>
      <c r="T68" s="1051"/>
      <c r="U68" s="1051"/>
      <c r="V68" s="1051">
        <v>14640</v>
      </c>
      <c r="W68" s="1051"/>
      <c r="X68" s="1051"/>
      <c r="Y68" s="1051"/>
      <c r="Z68" s="1051"/>
      <c r="AA68" s="1051">
        <v>424</v>
      </c>
      <c r="AB68" s="1051"/>
      <c r="AC68" s="1051"/>
      <c r="AD68" s="1051"/>
      <c r="AE68" s="1051"/>
      <c r="AF68" s="1051">
        <v>424</v>
      </c>
      <c r="AG68" s="1051"/>
      <c r="AH68" s="1051"/>
      <c r="AI68" s="1051"/>
      <c r="AJ68" s="1051"/>
      <c r="AK68" s="1051" t="s">
        <v>577</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971</v>
      </c>
      <c r="R69" s="1040"/>
      <c r="S69" s="1040"/>
      <c r="T69" s="1040"/>
      <c r="U69" s="1040"/>
      <c r="V69" s="1040">
        <v>969</v>
      </c>
      <c r="W69" s="1040"/>
      <c r="X69" s="1040"/>
      <c r="Y69" s="1040"/>
      <c r="Z69" s="1040"/>
      <c r="AA69" s="1040">
        <v>2</v>
      </c>
      <c r="AB69" s="1040"/>
      <c r="AC69" s="1040"/>
      <c r="AD69" s="1040"/>
      <c r="AE69" s="1040"/>
      <c r="AF69" s="1040">
        <v>2</v>
      </c>
      <c r="AG69" s="1040"/>
      <c r="AH69" s="1040"/>
      <c r="AI69" s="1040"/>
      <c r="AJ69" s="1040"/>
      <c r="AK69" s="1040">
        <v>3</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591</v>
      </c>
      <c r="C70" s="1044"/>
      <c r="D70" s="1044"/>
      <c r="E70" s="1044"/>
      <c r="F70" s="1044"/>
      <c r="G70" s="1044"/>
      <c r="H70" s="1044"/>
      <c r="I70" s="1044"/>
      <c r="J70" s="1044"/>
      <c r="K70" s="1044"/>
      <c r="L70" s="1044"/>
      <c r="M70" s="1044"/>
      <c r="N70" s="1044"/>
      <c r="O70" s="1044"/>
      <c r="P70" s="1045"/>
      <c r="Q70" s="1046">
        <v>162</v>
      </c>
      <c r="R70" s="1040"/>
      <c r="S70" s="1040"/>
      <c r="T70" s="1040"/>
      <c r="U70" s="1040"/>
      <c r="V70" s="1040">
        <v>156</v>
      </c>
      <c r="W70" s="1040"/>
      <c r="X70" s="1040"/>
      <c r="Y70" s="1040"/>
      <c r="Z70" s="1040"/>
      <c r="AA70" s="1040">
        <v>7</v>
      </c>
      <c r="AB70" s="1040"/>
      <c r="AC70" s="1040"/>
      <c r="AD70" s="1040"/>
      <c r="AE70" s="1040"/>
      <c r="AF70" s="1040">
        <v>7</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592</v>
      </c>
      <c r="C71" s="1044"/>
      <c r="D71" s="1044"/>
      <c r="E71" s="1044"/>
      <c r="F71" s="1044"/>
      <c r="G71" s="1044"/>
      <c r="H71" s="1044"/>
      <c r="I71" s="1044"/>
      <c r="J71" s="1044"/>
      <c r="K71" s="1044"/>
      <c r="L71" s="1044"/>
      <c r="M71" s="1044"/>
      <c r="N71" s="1044"/>
      <c r="O71" s="1044"/>
      <c r="P71" s="1045"/>
      <c r="Q71" s="1046">
        <v>217</v>
      </c>
      <c r="R71" s="1040"/>
      <c r="S71" s="1040"/>
      <c r="T71" s="1040"/>
      <c r="U71" s="1040"/>
      <c r="V71" s="1040">
        <v>163</v>
      </c>
      <c r="W71" s="1040"/>
      <c r="X71" s="1040"/>
      <c r="Y71" s="1040"/>
      <c r="Z71" s="1040"/>
      <c r="AA71" s="1040">
        <v>54</v>
      </c>
      <c r="AB71" s="1040"/>
      <c r="AC71" s="1040"/>
      <c r="AD71" s="1040"/>
      <c r="AE71" s="1040"/>
      <c r="AF71" s="1040">
        <v>54</v>
      </c>
      <c r="AG71" s="1040"/>
      <c r="AH71" s="1040"/>
      <c r="AI71" s="1040"/>
      <c r="AJ71" s="1040"/>
      <c r="AK71" s="1040">
        <v>37</v>
      </c>
      <c r="AL71" s="1040"/>
      <c r="AM71" s="1040"/>
      <c r="AN71" s="1040"/>
      <c r="AO71" s="1040"/>
      <c r="AP71" s="1040" t="s">
        <v>575</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593</v>
      </c>
      <c r="C72" s="1044"/>
      <c r="D72" s="1044"/>
      <c r="E72" s="1044"/>
      <c r="F72" s="1044"/>
      <c r="G72" s="1044"/>
      <c r="H72" s="1044"/>
      <c r="I72" s="1044"/>
      <c r="J72" s="1044"/>
      <c r="K72" s="1044"/>
      <c r="L72" s="1044"/>
      <c r="M72" s="1044"/>
      <c r="N72" s="1044"/>
      <c r="O72" s="1044"/>
      <c r="P72" s="1045"/>
      <c r="Q72" s="1046">
        <v>258848</v>
      </c>
      <c r="R72" s="1040"/>
      <c r="S72" s="1040"/>
      <c r="T72" s="1040"/>
      <c r="U72" s="1040"/>
      <c r="V72" s="1040">
        <v>251777</v>
      </c>
      <c r="W72" s="1040"/>
      <c r="X72" s="1040"/>
      <c r="Y72" s="1040"/>
      <c r="Z72" s="1040"/>
      <c r="AA72" s="1040">
        <v>7072</v>
      </c>
      <c r="AB72" s="1040"/>
      <c r="AC72" s="1040"/>
      <c r="AD72" s="1040"/>
      <c r="AE72" s="1040"/>
      <c r="AF72" s="1040">
        <v>7071</v>
      </c>
      <c r="AG72" s="1040"/>
      <c r="AH72" s="1040"/>
      <c r="AI72" s="1040"/>
      <c r="AJ72" s="1040"/>
      <c r="AK72" s="1040">
        <v>8966</v>
      </c>
      <c r="AL72" s="1040"/>
      <c r="AM72" s="1040"/>
      <c r="AN72" s="1040"/>
      <c r="AO72" s="1040"/>
      <c r="AP72" s="1040" t="s">
        <v>575</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7558</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385</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411</v>
      </c>
      <c r="AB109" s="963"/>
      <c r="AC109" s="963"/>
      <c r="AD109" s="963"/>
      <c r="AE109" s="964"/>
      <c r="AF109" s="965" t="s">
        <v>298</v>
      </c>
      <c r="AG109" s="963"/>
      <c r="AH109" s="963"/>
      <c r="AI109" s="963"/>
      <c r="AJ109" s="964"/>
      <c r="AK109" s="965" t="s">
        <v>297</v>
      </c>
      <c r="AL109" s="963"/>
      <c r="AM109" s="963"/>
      <c r="AN109" s="963"/>
      <c r="AO109" s="964"/>
      <c r="AP109" s="965" t="s">
        <v>412</v>
      </c>
      <c r="AQ109" s="963"/>
      <c r="AR109" s="963"/>
      <c r="AS109" s="963"/>
      <c r="AT109" s="994"/>
      <c r="AU109" s="962" t="s">
        <v>410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411</v>
      </c>
      <c r="BR109" s="963"/>
      <c r="BS109" s="963"/>
      <c r="BT109" s="963"/>
      <c r="BU109" s="964"/>
      <c r="BV109" s="965" t="s">
        <v>298</v>
      </c>
      <c r="BW109" s="963"/>
      <c r="BX109" s="963"/>
      <c r="BY109" s="963"/>
      <c r="BZ109" s="964"/>
      <c r="CA109" s="965" t="s">
        <v>297</v>
      </c>
      <c r="CB109" s="963"/>
      <c r="CC109" s="963"/>
      <c r="CD109" s="963"/>
      <c r="CE109" s="964"/>
      <c r="CF109" s="1001" t="s">
        <v>412</v>
      </c>
      <c r="CG109" s="1001"/>
      <c r="CH109" s="1001"/>
      <c r="CI109" s="1001"/>
      <c r="CJ109" s="1001"/>
      <c r="CK109" s="965" t="s">
        <v>413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411</v>
      </c>
      <c r="DH109" s="963"/>
      <c r="DI109" s="963"/>
      <c r="DJ109" s="963"/>
      <c r="DK109" s="964"/>
      <c r="DL109" s="965" t="s">
        <v>298</v>
      </c>
      <c r="DM109" s="963"/>
      <c r="DN109" s="963"/>
      <c r="DO109" s="963"/>
      <c r="DP109" s="964"/>
      <c r="DQ109" s="965" t="s">
        <v>297</v>
      </c>
      <c r="DR109" s="963"/>
      <c r="DS109" s="963"/>
      <c r="DT109" s="963"/>
      <c r="DU109" s="964"/>
      <c r="DV109" s="965" t="s">
        <v>412</v>
      </c>
      <c r="DW109" s="963"/>
      <c r="DX109" s="963"/>
      <c r="DY109" s="963"/>
      <c r="DZ109" s="994"/>
    </row>
    <row r="110" spans="1:131" s="226" customFormat="1" ht="26.25" customHeight="1" x14ac:dyDescent="0.15">
      <c r="A110" s="865" t="s">
        <v>414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4731695</v>
      </c>
      <c r="AB110" s="956"/>
      <c r="AC110" s="956"/>
      <c r="AD110" s="956"/>
      <c r="AE110" s="957"/>
      <c r="AF110" s="958">
        <v>4910553</v>
      </c>
      <c r="AG110" s="956"/>
      <c r="AH110" s="956"/>
      <c r="AI110" s="956"/>
      <c r="AJ110" s="957"/>
      <c r="AK110" s="958">
        <v>4829712</v>
      </c>
      <c r="AL110" s="956"/>
      <c r="AM110" s="956"/>
      <c r="AN110" s="956"/>
      <c r="AO110" s="957"/>
      <c r="AP110" s="959">
        <v>21.2</v>
      </c>
      <c r="AQ110" s="960"/>
      <c r="AR110" s="960"/>
      <c r="AS110" s="960"/>
      <c r="AT110" s="961"/>
      <c r="AU110" s="995" t="s">
        <v>66</v>
      </c>
      <c r="AV110" s="996"/>
      <c r="AW110" s="996"/>
      <c r="AX110" s="996"/>
      <c r="AY110" s="996"/>
      <c r="AZ110" s="921" t="s">
        <v>415</v>
      </c>
      <c r="BA110" s="866"/>
      <c r="BB110" s="866"/>
      <c r="BC110" s="866"/>
      <c r="BD110" s="866"/>
      <c r="BE110" s="866"/>
      <c r="BF110" s="866"/>
      <c r="BG110" s="866"/>
      <c r="BH110" s="866"/>
      <c r="BI110" s="866"/>
      <c r="BJ110" s="866"/>
      <c r="BK110" s="866"/>
      <c r="BL110" s="866"/>
      <c r="BM110" s="866"/>
      <c r="BN110" s="866"/>
      <c r="BO110" s="866"/>
      <c r="BP110" s="867"/>
      <c r="BQ110" s="922">
        <v>47039782</v>
      </c>
      <c r="BR110" s="903"/>
      <c r="BS110" s="903"/>
      <c r="BT110" s="903"/>
      <c r="BU110" s="903"/>
      <c r="BV110" s="903">
        <v>47930340</v>
      </c>
      <c r="BW110" s="903"/>
      <c r="BX110" s="903"/>
      <c r="BY110" s="903"/>
      <c r="BZ110" s="903"/>
      <c r="CA110" s="903">
        <v>48637621</v>
      </c>
      <c r="CB110" s="903"/>
      <c r="CC110" s="903"/>
      <c r="CD110" s="903"/>
      <c r="CE110" s="903"/>
      <c r="CF110" s="927">
        <v>213.3</v>
      </c>
      <c r="CG110" s="928"/>
      <c r="CH110" s="928"/>
      <c r="CI110" s="928"/>
      <c r="CJ110" s="928"/>
      <c r="CK110" s="991" t="s">
        <v>416</v>
      </c>
      <c r="CL110" s="877"/>
      <c r="CM110" s="952" t="s">
        <v>417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418</v>
      </c>
      <c r="DH110" s="903"/>
      <c r="DI110" s="903"/>
      <c r="DJ110" s="903"/>
      <c r="DK110" s="903"/>
      <c r="DL110" s="903" t="s">
        <v>379</v>
      </c>
      <c r="DM110" s="903"/>
      <c r="DN110" s="903"/>
      <c r="DO110" s="903"/>
      <c r="DP110" s="903"/>
      <c r="DQ110" s="903" t="s">
        <v>419</v>
      </c>
      <c r="DR110" s="903"/>
      <c r="DS110" s="903"/>
      <c r="DT110" s="903"/>
      <c r="DU110" s="903"/>
      <c r="DV110" s="904" t="s">
        <v>418</v>
      </c>
      <c r="DW110" s="904"/>
      <c r="DX110" s="904"/>
      <c r="DY110" s="904"/>
      <c r="DZ110" s="905"/>
    </row>
    <row r="111" spans="1:131" s="226" customFormat="1" ht="26.25" customHeight="1" x14ac:dyDescent="0.15">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419</v>
      </c>
      <c r="AB111" s="984"/>
      <c r="AC111" s="984"/>
      <c r="AD111" s="984"/>
      <c r="AE111" s="985"/>
      <c r="AF111" s="986" t="s">
        <v>419</v>
      </c>
      <c r="AG111" s="984"/>
      <c r="AH111" s="984"/>
      <c r="AI111" s="984"/>
      <c r="AJ111" s="985"/>
      <c r="AK111" s="986" t="s">
        <v>419</v>
      </c>
      <c r="AL111" s="984"/>
      <c r="AM111" s="984"/>
      <c r="AN111" s="984"/>
      <c r="AO111" s="985"/>
      <c r="AP111" s="987" t="s">
        <v>419</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v>668063</v>
      </c>
      <c r="BR111" s="875"/>
      <c r="BS111" s="875"/>
      <c r="BT111" s="875"/>
      <c r="BU111" s="875"/>
      <c r="BV111" s="875">
        <v>495724</v>
      </c>
      <c r="BW111" s="875"/>
      <c r="BX111" s="875"/>
      <c r="BY111" s="875"/>
      <c r="BZ111" s="875"/>
      <c r="CA111" s="875">
        <v>355415</v>
      </c>
      <c r="CB111" s="875"/>
      <c r="CC111" s="875"/>
      <c r="CD111" s="875"/>
      <c r="CE111" s="875"/>
      <c r="CF111" s="936">
        <v>1.6</v>
      </c>
      <c r="CG111" s="937"/>
      <c r="CH111" s="937"/>
      <c r="CI111" s="937"/>
      <c r="CJ111" s="937"/>
      <c r="CK111" s="992"/>
      <c r="CL111" s="879"/>
      <c r="CM111" s="882" t="s">
        <v>422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390</v>
      </c>
      <c r="DH111" s="875"/>
      <c r="DI111" s="875"/>
      <c r="DJ111" s="875"/>
      <c r="DK111" s="875"/>
      <c r="DL111" s="875" t="s">
        <v>423</v>
      </c>
      <c r="DM111" s="875"/>
      <c r="DN111" s="875"/>
      <c r="DO111" s="875"/>
      <c r="DP111" s="875"/>
      <c r="DQ111" s="875" t="s">
        <v>424</v>
      </c>
      <c r="DR111" s="875"/>
      <c r="DS111" s="875"/>
      <c r="DT111" s="875"/>
      <c r="DU111" s="875"/>
      <c r="DV111" s="852" t="s">
        <v>425</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86667</v>
      </c>
      <c r="AB112" s="838"/>
      <c r="AC112" s="838"/>
      <c r="AD112" s="838"/>
      <c r="AE112" s="839"/>
      <c r="AF112" s="840">
        <v>86667</v>
      </c>
      <c r="AG112" s="838"/>
      <c r="AH112" s="838"/>
      <c r="AI112" s="838"/>
      <c r="AJ112" s="839"/>
      <c r="AK112" s="840">
        <v>86667</v>
      </c>
      <c r="AL112" s="838"/>
      <c r="AM112" s="838"/>
      <c r="AN112" s="838"/>
      <c r="AO112" s="839"/>
      <c r="AP112" s="885">
        <v>0.4</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36890820</v>
      </c>
      <c r="BR112" s="875"/>
      <c r="BS112" s="875"/>
      <c r="BT112" s="875"/>
      <c r="BU112" s="875"/>
      <c r="BV112" s="875">
        <v>34390579</v>
      </c>
      <c r="BW112" s="875"/>
      <c r="BX112" s="875"/>
      <c r="BY112" s="875"/>
      <c r="BZ112" s="875"/>
      <c r="CA112" s="875">
        <v>30482649</v>
      </c>
      <c r="CB112" s="875"/>
      <c r="CC112" s="875"/>
      <c r="CD112" s="875"/>
      <c r="CE112" s="875"/>
      <c r="CF112" s="936">
        <v>133.69999999999999</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666419</v>
      </c>
      <c r="DH112" s="875"/>
      <c r="DI112" s="875"/>
      <c r="DJ112" s="875"/>
      <c r="DK112" s="875"/>
      <c r="DL112" s="875">
        <v>495216</v>
      </c>
      <c r="DM112" s="875"/>
      <c r="DN112" s="875"/>
      <c r="DO112" s="875"/>
      <c r="DP112" s="875"/>
      <c r="DQ112" s="875">
        <v>355415</v>
      </c>
      <c r="DR112" s="875"/>
      <c r="DS112" s="875"/>
      <c r="DT112" s="875"/>
      <c r="DU112" s="875"/>
      <c r="DV112" s="852">
        <v>1.6</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2269264</v>
      </c>
      <c r="AB113" s="984"/>
      <c r="AC113" s="984"/>
      <c r="AD113" s="984"/>
      <c r="AE113" s="985"/>
      <c r="AF113" s="986">
        <v>2715514</v>
      </c>
      <c r="AG113" s="984"/>
      <c r="AH113" s="984"/>
      <c r="AI113" s="984"/>
      <c r="AJ113" s="985"/>
      <c r="AK113" s="986">
        <v>2273165</v>
      </c>
      <c r="AL113" s="984"/>
      <c r="AM113" s="984"/>
      <c r="AN113" s="984"/>
      <c r="AO113" s="985"/>
      <c r="AP113" s="987">
        <v>10</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t="s">
        <v>423</v>
      </c>
      <c r="BR113" s="875"/>
      <c r="BS113" s="875"/>
      <c r="BT113" s="875"/>
      <c r="BU113" s="875"/>
      <c r="BV113" s="875" t="s">
        <v>432</v>
      </c>
      <c r="BW113" s="875"/>
      <c r="BX113" s="875"/>
      <c r="BY113" s="875"/>
      <c r="BZ113" s="875"/>
      <c r="CA113" s="875" t="s">
        <v>432</v>
      </c>
      <c r="CB113" s="875"/>
      <c r="CC113" s="875"/>
      <c r="CD113" s="875"/>
      <c r="CE113" s="875"/>
      <c r="CF113" s="936" t="s">
        <v>432</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435</v>
      </c>
      <c r="DM113" s="838"/>
      <c r="DN113" s="838"/>
      <c r="DO113" s="838"/>
      <c r="DP113" s="839"/>
      <c r="DQ113" s="840" t="s">
        <v>436</v>
      </c>
      <c r="DR113" s="838"/>
      <c r="DS113" s="838"/>
      <c r="DT113" s="838"/>
      <c r="DU113" s="839"/>
      <c r="DV113" s="885" t="s">
        <v>432</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438</v>
      </c>
      <c r="AB114" s="838"/>
      <c r="AC114" s="838"/>
      <c r="AD114" s="838"/>
      <c r="AE114" s="839"/>
      <c r="AF114" s="840" t="s">
        <v>435</v>
      </c>
      <c r="AG114" s="838"/>
      <c r="AH114" s="838"/>
      <c r="AI114" s="838"/>
      <c r="AJ114" s="839"/>
      <c r="AK114" s="840" t="s">
        <v>424</v>
      </c>
      <c r="AL114" s="838"/>
      <c r="AM114" s="838"/>
      <c r="AN114" s="838"/>
      <c r="AO114" s="839"/>
      <c r="AP114" s="885" t="s">
        <v>432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11413929</v>
      </c>
      <c r="BR114" s="875"/>
      <c r="BS114" s="875"/>
      <c r="BT114" s="875"/>
      <c r="BU114" s="875"/>
      <c r="BV114" s="875">
        <v>10977248</v>
      </c>
      <c r="BW114" s="875"/>
      <c r="BX114" s="875"/>
      <c r="BY114" s="875"/>
      <c r="BZ114" s="875"/>
      <c r="CA114" s="875">
        <v>9977626</v>
      </c>
      <c r="CB114" s="875"/>
      <c r="CC114" s="875"/>
      <c r="CD114" s="875"/>
      <c r="CE114" s="875"/>
      <c r="CF114" s="936">
        <v>43.8</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390</v>
      </c>
      <c r="DH114" s="838"/>
      <c r="DI114" s="838"/>
      <c r="DJ114" s="838"/>
      <c r="DK114" s="839"/>
      <c r="DL114" s="840" t="s">
        <v>432</v>
      </c>
      <c r="DM114" s="838"/>
      <c r="DN114" s="838"/>
      <c r="DO114" s="838"/>
      <c r="DP114" s="839"/>
      <c r="DQ114" s="840" t="s">
        <v>441</v>
      </c>
      <c r="DR114" s="838"/>
      <c r="DS114" s="838"/>
      <c r="DT114" s="838"/>
      <c r="DU114" s="839"/>
      <c r="DV114" s="885" t="s">
        <v>390</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255199</v>
      </c>
      <c r="AB115" s="984"/>
      <c r="AC115" s="984"/>
      <c r="AD115" s="984"/>
      <c r="AE115" s="985"/>
      <c r="AF115" s="986">
        <v>197845</v>
      </c>
      <c r="AG115" s="984"/>
      <c r="AH115" s="984"/>
      <c r="AI115" s="984"/>
      <c r="AJ115" s="985"/>
      <c r="AK115" s="986">
        <v>157160</v>
      </c>
      <c r="AL115" s="984"/>
      <c r="AM115" s="984"/>
      <c r="AN115" s="984"/>
      <c r="AO115" s="985"/>
      <c r="AP115" s="987">
        <v>0.7</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v>8996</v>
      </c>
      <c r="BR115" s="875"/>
      <c r="BS115" s="875"/>
      <c r="BT115" s="875"/>
      <c r="BU115" s="875"/>
      <c r="BV115" s="875">
        <v>10627</v>
      </c>
      <c r="BW115" s="875"/>
      <c r="BX115" s="875"/>
      <c r="BY115" s="875"/>
      <c r="BZ115" s="875"/>
      <c r="CA115" s="875" t="s">
        <v>434</v>
      </c>
      <c r="CB115" s="875"/>
      <c r="CC115" s="875"/>
      <c r="CD115" s="875"/>
      <c r="CE115" s="875"/>
      <c r="CF115" s="936" t="s">
        <v>390</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t="s">
        <v>435</v>
      </c>
      <c r="DM115" s="838"/>
      <c r="DN115" s="838"/>
      <c r="DO115" s="838"/>
      <c r="DP115" s="839"/>
      <c r="DQ115" s="840" t="s">
        <v>423</v>
      </c>
      <c r="DR115" s="838"/>
      <c r="DS115" s="838"/>
      <c r="DT115" s="838"/>
      <c r="DU115" s="839"/>
      <c r="DV115" s="885" t="s">
        <v>432</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390</v>
      </c>
      <c r="AB116" s="838"/>
      <c r="AC116" s="838"/>
      <c r="AD116" s="838"/>
      <c r="AE116" s="839"/>
      <c r="AF116" s="840" t="s">
        <v>425</v>
      </c>
      <c r="AG116" s="838"/>
      <c r="AH116" s="838"/>
      <c r="AI116" s="838"/>
      <c r="AJ116" s="839"/>
      <c r="AK116" s="840" t="s">
        <v>446</v>
      </c>
      <c r="AL116" s="838"/>
      <c r="AM116" s="838"/>
      <c r="AN116" s="838"/>
      <c r="AO116" s="839"/>
      <c r="AP116" s="885" t="s">
        <v>432</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390</v>
      </c>
      <c r="BW116" s="875"/>
      <c r="BX116" s="875"/>
      <c r="BY116" s="875"/>
      <c r="BZ116" s="875"/>
      <c r="CA116" s="875" t="s">
        <v>423</v>
      </c>
      <c r="CB116" s="875"/>
      <c r="CC116" s="875"/>
      <c r="CD116" s="875"/>
      <c r="CE116" s="875"/>
      <c r="CF116" s="936" t="s">
        <v>446</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432</v>
      </c>
      <c r="DM116" s="838"/>
      <c r="DN116" s="838"/>
      <c r="DO116" s="838"/>
      <c r="DP116" s="839"/>
      <c r="DQ116" s="840" t="s">
        <v>390</v>
      </c>
      <c r="DR116" s="838"/>
      <c r="DS116" s="838"/>
      <c r="DT116" s="838"/>
      <c r="DU116" s="839"/>
      <c r="DV116" s="885" t="s">
        <v>449</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7342825</v>
      </c>
      <c r="AB117" s="970"/>
      <c r="AC117" s="970"/>
      <c r="AD117" s="970"/>
      <c r="AE117" s="971"/>
      <c r="AF117" s="972">
        <v>7910579</v>
      </c>
      <c r="AG117" s="970"/>
      <c r="AH117" s="970"/>
      <c r="AI117" s="970"/>
      <c r="AJ117" s="971"/>
      <c r="AK117" s="972">
        <v>7346704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432</v>
      </c>
      <c r="BR117" s="875"/>
      <c r="BS117" s="875"/>
      <c r="BT117" s="875"/>
      <c r="BU117" s="875"/>
      <c r="BV117" s="875" t="s">
        <v>446</v>
      </c>
      <c r="BW117" s="875"/>
      <c r="BX117" s="875"/>
      <c r="BY117" s="875"/>
      <c r="BZ117" s="875"/>
      <c r="CA117" s="875" t="s">
        <v>423</v>
      </c>
      <c r="CB117" s="875"/>
      <c r="CC117" s="875"/>
      <c r="CD117" s="875"/>
      <c r="CE117" s="875"/>
      <c r="CF117" s="936" t="s">
        <v>424</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390</v>
      </c>
      <c r="DM117" s="838"/>
      <c r="DN117" s="838"/>
      <c r="DO117" s="838"/>
      <c r="DP117" s="839"/>
      <c r="DQ117" s="840" t="s">
        <v>453</v>
      </c>
      <c r="DR117" s="838"/>
      <c r="DS117" s="838"/>
      <c r="DT117" s="838"/>
      <c r="DU117" s="839"/>
      <c r="DV117" s="885" t="s">
        <v>454</v>
      </c>
      <c r="DW117" s="886"/>
      <c r="DX117" s="886"/>
      <c r="DY117" s="886"/>
      <c r="DZ117" s="887"/>
    </row>
    <row r="118" spans="1:130" s="226" customFormat="1" ht="26.25" customHeight="1" x14ac:dyDescent="0.15">
      <c r="A118" s="962" t="s">
        <v>413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411</v>
      </c>
      <c r="AB118" s="963"/>
      <c r="AC118" s="963"/>
      <c r="AD118" s="963"/>
      <c r="AE118" s="964"/>
      <c r="AF118" s="965" t="s">
        <v>298</v>
      </c>
      <c r="AG118" s="963"/>
      <c r="AH118" s="963"/>
      <c r="AI118" s="963"/>
      <c r="AJ118" s="964"/>
      <c r="AK118" s="965" t="s">
        <v>297</v>
      </c>
      <c r="AL118" s="963"/>
      <c r="AM118" s="963"/>
      <c r="AN118" s="963"/>
      <c r="AO118" s="964"/>
      <c r="AP118" s="966" t="s">
        <v>412</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446</v>
      </c>
      <c r="BR118" s="906"/>
      <c r="BS118" s="906"/>
      <c r="BT118" s="906"/>
      <c r="BU118" s="906"/>
      <c r="BV118" s="906" t="s">
        <v>425</v>
      </c>
      <c r="BW118" s="906"/>
      <c r="BX118" s="906"/>
      <c r="BY118" s="906"/>
      <c r="BZ118" s="906"/>
      <c r="CA118" s="906" t="s">
        <v>423</v>
      </c>
      <c r="CB118" s="906"/>
      <c r="CC118" s="906"/>
      <c r="CD118" s="906"/>
      <c r="CE118" s="906"/>
      <c r="CF118" s="936" t="s">
        <v>424</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454</v>
      </c>
      <c r="DM118" s="838"/>
      <c r="DN118" s="838"/>
      <c r="DO118" s="838"/>
      <c r="DP118" s="839"/>
      <c r="DQ118" s="840" t="s">
        <v>446</v>
      </c>
      <c r="DR118" s="838"/>
      <c r="DS118" s="838"/>
      <c r="DT118" s="838"/>
      <c r="DU118" s="839"/>
      <c r="DV118" s="885" t="s">
        <v>432</v>
      </c>
      <c r="DW118" s="886"/>
      <c r="DX118" s="886"/>
      <c r="DY118" s="886"/>
      <c r="DZ118" s="887"/>
    </row>
    <row r="119" spans="1:130" s="226" customFormat="1" ht="26.25" customHeight="1" x14ac:dyDescent="0.15">
      <c r="A119" s="876" t="s">
        <v>416</v>
      </c>
      <c r="B119" s="877"/>
      <c r="C119" s="952" t="s">
        <v>417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423</v>
      </c>
      <c r="AB119" s="956"/>
      <c r="AC119" s="956"/>
      <c r="AD119" s="956"/>
      <c r="AE119" s="957"/>
      <c r="AF119" s="958" t="s">
        <v>424</v>
      </c>
      <c r="AG119" s="956"/>
      <c r="AH119" s="956"/>
      <c r="AI119" s="956"/>
      <c r="AJ119" s="957"/>
      <c r="AK119" s="958" t="s">
        <v>390</v>
      </c>
      <c r="AL119" s="956"/>
      <c r="AM119" s="956"/>
      <c r="AN119" s="956"/>
      <c r="AO119" s="957"/>
      <c r="AP119" s="959" t="s">
        <v>432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457</v>
      </c>
      <c r="BP119" s="939"/>
      <c r="BQ119" s="943">
        <v>96021590</v>
      </c>
      <c r="BR119" s="906"/>
      <c r="BS119" s="906"/>
      <c r="BT119" s="906"/>
      <c r="BU119" s="906"/>
      <c r="BV119" s="906">
        <v>93804518</v>
      </c>
      <c r="BW119" s="906"/>
      <c r="BX119" s="906"/>
      <c r="BY119" s="906"/>
      <c r="BZ119" s="906"/>
      <c r="CA119" s="906">
        <v>89453311</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1644</v>
      </c>
      <c r="DH119" s="821"/>
      <c r="DI119" s="821"/>
      <c r="DJ119" s="821"/>
      <c r="DK119" s="822"/>
      <c r="DL119" s="823">
        <v>508</v>
      </c>
      <c r="DM119" s="821"/>
      <c r="DN119" s="821"/>
      <c r="DO119" s="821"/>
      <c r="DP119" s="822"/>
      <c r="DQ119" s="823" t="s">
        <v>423</v>
      </c>
      <c r="DR119" s="821"/>
      <c r="DS119" s="821"/>
      <c r="DT119" s="821"/>
      <c r="DU119" s="822"/>
      <c r="DV119" s="909" t="s">
        <v>459</v>
      </c>
      <c r="DW119" s="910"/>
      <c r="DX119" s="910"/>
      <c r="DY119" s="910"/>
      <c r="DZ119" s="911"/>
    </row>
    <row r="120" spans="1:130" s="226" customFormat="1" ht="26.25" customHeight="1" x14ac:dyDescent="0.15">
      <c r="A120" s="878"/>
      <c r="B120" s="879"/>
      <c r="C120" s="882" t="s">
        <v>422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432</v>
      </c>
      <c r="AB120" s="838"/>
      <c r="AC120" s="838"/>
      <c r="AD120" s="838"/>
      <c r="AE120" s="839"/>
      <c r="AF120" s="840" t="s">
        <v>390</v>
      </c>
      <c r="AG120" s="838"/>
      <c r="AH120" s="838"/>
      <c r="AI120" s="838"/>
      <c r="AJ120" s="839"/>
      <c r="AK120" s="840" t="s">
        <v>425</v>
      </c>
      <c r="AL120" s="838"/>
      <c r="AM120" s="838"/>
      <c r="AN120" s="838"/>
      <c r="AO120" s="839"/>
      <c r="AP120" s="885" t="s">
        <v>446</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24408653</v>
      </c>
      <c r="BR120" s="903"/>
      <c r="BS120" s="903"/>
      <c r="BT120" s="903"/>
      <c r="BU120" s="903"/>
      <c r="BV120" s="903">
        <v>24031748</v>
      </c>
      <c r="BW120" s="903"/>
      <c r="BX120" s="903"/>
      <c r="BY120" s="903"/>
      <c r="BZ120" s="903"/>
      <c r="CA120" s="903">
        <v>24849186</v>
      </c>
      <c r="CB120" s="903"/>
      <c r="CC120" s="903"/>
      <c r="CD120" s="903"/>
      <c r="CE120" s="903"/>
      <c r="CF120" s="927">
        <v>109</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20173073</v>
      </c>
      <c r="DH120" s="903"/>
      <c r="DI120" s="903"/>
      <c r="DJ120" s="903"/>
      <c r="DK120" s="903"/>
      <c r="DL120" s="903">
        <v>19765095</v>
      </c>
      <c r="DM120" s="903"/>
      <c r="DN120" s="903"/>
      <c r="DO120" s="903"/>
      <c r="DP120" s="903"/>
      <c r="DQ120" s="903">
        <v>19348064</v>
      </c>
      <c r="DR120" s="903"/>
      <c r="DS120" s="903"/>
      <c r="DT120" s="903"/>
      <c r="DU120" s="903"/>
      <c r="DV120" s="904">
        <v>84.8</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233752</v>
      </c>
      <c r="AB121" s="838"/>
      <c r="AC121" s="838"/>
      <c r="AD121" s="838"/>
      <c r="AE121" s="839"/>
      <c r="AF121" s="840">
        <v>181877</v>
      </c>
      <c r="AG121" s="838"/>
      <c r="AH121" s="838"/>
      <c r="AI121" s="838"/>
      <c r="AJ121" s="839"/>
      <c r="AK121" s="840">
        <v>144203</v>
      </c>
      <c r="AL121" s="838"/>
      <c r="AM121" s="838"/>
      <c r="AN121" s="838"/>
      <c r="AO121" s="839"/>
      <c r="AP121" s="885">
        <v>0.6</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655771</v>
      </c>
      <c r="BR121" s="875"/>
      <c r="BS121" s="875"/>
      <c r="BT121" s="875"/>
      <c r="BU121" s="875"/>
      <c r="BV121" s="875">
        <v>538399</v>
      </c>
      <c r="BW121" s="875"/>
      <c r="BX121" s="875"/>
      <c r="BY121" s="875"/>
      <c r="BZ121" s="875"/>
      <c r="CA121" s="875">
        <v>445312</v>
      </c>
      <c r="CB121" s="875"/>
      <c r="CC121" s="875"/>
      <c r="CD121" s="875"/>
      <c r="CE121" s="875"/>
      <c r="CF121" s="936">
        <v>2</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7544171</v>
      </c>
      <c r="DH121" s="875"/>
      <c r="DI121" s="875"/>
      <c r="DJ121" s="875"/>
      <c r="DK121" s="875"/>
      <c r="DL121" s="875">
        <v>7150115</v>
      </c>
      <c r="DM121" s="875"/>
      <c r="DN121" s="875"/>
      <c r="DO121" s="875"/>
      <c r="DP121" s="875"/>
      <c r="DQ121" s="875">
        <v>6786481</v>
      </c>
      <c r="DR121" s="875"/>
      <c r="DS121" s="875"/>
      <c r="DT121" s="875"/>
      <c r="DU121" s="875"/>
      <c r="DV121" s="852">
        <v>29.8</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390</v>
      </c>
      <c r="AB122" s="838"/>
      <c r="AC122" s="838"/>
      <c r="AD122" s="838"/>
      <c r="AE122" s="839"/>
      <c r="AF122" s="840" t="s">
        <v>459</v>
      </c>
      <c r="AG122" s="838"/>
      <c r="AH122" s="838"/>
      <c r="AI122" s="838"/>
      <c r="AJ122" s="839"/>
      <c r="AK122" s="840" t="s">
        <v>432</v>
      </c>
      <c r="AL122" s="838"/>
      <c r="AM122" s="838"/>
      <c r="AN122" s="838"/>
      <c r="AO122" s="839"/>
      <c r="AP122" s="885" t="s">
        <v>432</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56014553</v>
      </c>
      <c r="BR122" s="906"/>
      <c r="BS122" s="906"/>
      <c r="BT122" s="906"/>
      <c r="BU122" s="906"/>
      <c r="BV122" s="906">
        <v>56215401</v>
      </c>
      <c r="BW122" s="906"/>
      <c r="BX122" s="906"/>
      <c r="BY122" s="906"/>
      <c r="BZ122" s="906"/>
      <c r="CA122" s="906">
        <v>56185427</v>
      </c>
      <c r="CB122" s="906"/>
      <c r="CC122" s="906"/>
      <c r="CD122" s="906"/>
      <c r="CE122" s="906"/>
      <c r="CF122" s="907">
        <v>246.4</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1858436</v>
      </c>
      <c r="DH122" s="875"/>
      <c r="DI122" s="875"/>
      <c r="DJ122" s="875"/>
      <c r="DK122" s="875"/>
      <c r="DL122" s="875">
        <v>1874528</v>
      </c>
      <c r="DM122" s="875"/>
      <c r="DN122" s="875"/>
      <c r="DO122" s="875"/>
      <c r="DP122" s="875"/>
      <c r="DQ122" s="875">
        <v>1915377</v>
      </c>
      <c r="DR122" s="875"/>
      <c r="DS122" s="875"/>
      <c r="DT122" s="875"/>
      <c r="DU122" s="875"/>
      <c r="DV122" s="852">
        <v>8.4</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446</v>
      </c>
      <c r="AB123" s="838"/>
      <c r="AC123" s="838"/>
      <c r="AD123" s="838"/>
      <c r="AE123" s="839"/>
      <c r="AF123" s="840" t="s">
        <v>435</v>
      </c>
      <c r="AG123" s="838"/>
      <c r="AH123" s="838"/>
      <c r="AI123" s="838"/>
      <c r="AJ123" s="839"/>
      <c r="AK123" s="840" t="s">
        <v>446</v>
      </c>
      <c r="AL123" s="838"/>
      <c r="AM123" s="838"/>
      <c r="AN123" s="838"/>
      <c r="AO123" s="839"/>
      <c r="AP123" s="885" t="s">
        <v>459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469</v>
      </c>
      <c r="BP123" s="939"/>
      <c r="BQ123" s="893">
        <v>81078977</v>
      </c>
      <c r="BR123" s="894"/>
      <c r="BS123" s="894"/>
      <c r="BT123" s="894"/>
      <c r="BU123" s="894"/>
      <c r="BV123" s="894">
        <v>80785548</v>
      </c>
      <c r="BW123" s="894"/>
      <c r="BX123" s="894"/>
      <c r="BY123" s="894"/>
      <c r="BZ123" s="894"/>
      <c r="CA123" s="894">
        <v>81479925</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v>370451</v>
      </c>
      <c r="DH123" s="838"/>
      <c r="DI123" s="838"/>
      <c r="DJ123" s="838"/>
      <c r="DK123" s="839"/>
      <c r="DL123" s="840">
        <v>404060</v>
      </c>
      <c r="DM123" s="838"/>
      <c r="DN123" s="838"/>
      <c r="DO123" s="838"/>
      <c r="DP123" s="839"/>
      <c r="DQ123" s="840">
        <v>1739010</v>
      </c>
      <c r="DR123" s="838"/>
      <c r="DS123" s="838"/>
      <c r="DT123" s="838"/>
      <c r="DU123" s="839"/>
      <c r="DV123" s="885">
        <v>7.6</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471</v>
      </c>
      <c r="AB124" s="838"/>
      <c r="AC124" s="838"/>
      <c r="AD124" s="838"/>
      <c r="AE124" s="839"/>
      <c r="AF124" s="840" t="s">
        <v>423</v>
      </c>
      <c r="AG124" s="838"/>
      <c r="AH124" s="838"/>
      <c r="AI124" s="838"/>
      <c r="AJ124" s="839"/>
      <c r="AK124" s="840" t="s">
        <v>435</v>
      </c>
      <c r="AL124" s="838"/>
      <c r="AM124" s="838"/>
      <c r="AN124" s="838"/>
      <c r="AO124" s="839"/>
      <c r="AP124" s="885" t="s">
        <v>446</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61.5</v>
      </c>
      <c r="BR124" s="892"/>
      <c r="BS124" s="892"/>
      <c r="BT124" s="892"/>
      <c r="BU124" s="892"/>
      <c r="BV124" s="892">
        <v>55.1</v>
      </c>
      <c r="BW124" s="892"/>
      <c r="BX124" s="892"/>
      <c r="BY124" s="892"/>
      <c r="BZ124" s="892"/>
      <c r="CA124" s="892">
        <v>34.9</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6944689</v>
      </c>
      <c r="DH124" s="821"/>
      <c r="DI124" s="821"/>
      <c r="DJ124" s="821"/>
      <c r="DK124" s="822"/>
      <c r="DL124" s="823">
        <v>5196781</v>
      </c>
      <c r="DM124" s="821"/>
      <c r="DN124" s="821"/>
      <c r="DO124" s="821"/>
      <c r="DP124" s="822"/>
      <c r="DQ124" s="823">
        <v>693717</v>
      </c>
      <c r="DR124" s="821"/>
      <c r="DS124" s="821"/>
      <c r="DT124" s="821"/>
      <c r="DU124" s="822"/>
      <c r="DV124" s="909">
        <v>3</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453</v>
      </c>
      <c r="AB125" s="838"/>
      <c r="AC125" s="838"/>
      <c r="AD125" s="838"/>
      <c r="AE125" s="839"/>
      <c r="AF125" s="840" t="s">
        <v>425</v>
      </c>
      <c r="AG125" s="838"/>
      <c r="AH125" s="838"/>
      <c r="AI125" s="838"/>
      <c r="AJ125" s="839"/>
      <c r="AK125" s="840" t="s">
        <v>423</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446</v>
      </c>
      <c r="DH125" s="903"/>
      <c r="DI125" s="903"/>
      <c r="DJ125" s="903"/>
      <c r="DK125" s="903"/>
      <c r="DL125" s="903" t="s">
        <v>390</v>
      </c>
      <c r="DM125" s="903"/>
      <c r="DN125" s="903"/>
      <c r="DO125" s="903"/>
      <c r="DP125" s="903"/>
      <c r="DQ125" s="903" t="s">
        <v>434</v>
      </c>
      <c r="DR125" s="903"/>
      <c r="DS125" s="903"/>
      <c r="DT125" s="903"/>
      <c r="DU125" s="903"/>
      <c r="DV125" s="904" t="s">
        <v>390</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6828</v>
      </c>
      <c r="AB126" s="838"/>
      <c r="AC126" s="838"/>
      <c r="AD126" s="838"/>
      <c r="AE126" s="839"/>
      <c r="AF126" s="840">
        <v>1169</v>
      </c>
      <c r="AG126" s="838"/>
      <c r="AH126" s="838"/>
      <c r="AI126" s="838"/>
      <c r="AJ126" s="839"/>
      <c r="AK126" s="840">
        <v>516</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423</v>
      </c>
      <c r="DH126" s="875"/>
      <c r="DI126" s="875"/>
      <c r="DJ126" s="875"/>
      <c r="DK126" s="875"/>
      <c r="DL126" s="875" t="s">
        <v>390</v>
      </c>
      <c r="DM126" s="875"/>
      <c r="DN126" s="875"/>
      <c r="DO126" s="875"/>
      <c r="DP126" s="875"/>
      <c r="DQ126" s="875" t="s">
        <v>438</v>
      </c>
      <c r="DR126" s="875"/>
      <c r="DS126" s="875"/>
      <c r="DT126" s="875"/>
      <c r="DU126" s="875"/>
      <c r="DV126" s="852" t="s">
        <v>471</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14619</v>
      </c>
      <c r="AB127" s="838"/>
      <c r="AC127" s="838"/>
      <c r="AD127" s="838"/>
      <c r="AE127" s="839"/>
      <c r="AF127" s="840">
        <v>14799</v>
      </c>
      <c r="AG127" s="838"/>
      <c r="AH127" s="838"/>
      <c r="AI127" s="838"/>
      <c r="AJ127" s="839"/>
      <c r="AK127" s="840">
        <v>12441</v>
      </c>
      <c r="AL127" s="838"/>
      <c r="AM127" s="838"/>
      <c r="AN127" s="838"/>
      <c r="AO127" s="839"/>
      <c r="AP127" s="885">
        <v>0.1</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390</v>
      </c>
      <c r="DH127" s="875"/>
      <c r="DI127" s="875"/>
      <c r="DJ127" s="875"/>
      <c r="DK127" s="875"/>
      <c r="DL127" s="875" t="s">
        <v>471</v>
      </c>
      <c r="DM127" s="875"/>
      <c r="DN127" s="875"/>
      <c r="DO127" s="875"/>
      <c r="DP127" s="875"/>
      <c r="DQ127" s="875" t="s">
        <v>446</v>
      </c>
      <c r="DR127" s="875"/>
      <c r="DS127" s="875"/>
      <c r="DT127" s="875"/>
      <c r="DU127" s="875"/>
      <c r="DV127" s="852" t="s">
        <v>434</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143469</v>
      </c>
      <c r="AB128" s="859"/>
      <c r="AC128" s="859"/>
      <c r="AD128" s="859"/>
      <c r="AE128" s="860"/>
      <c r="AF128" s="861">
        <v>125863</v>
      </c>
      <c r="AG128" s="859"/>
      <c r="AH128" s="859"/>
      <c r="AI128" s="859"/>
      <c r="AJ128" s="860"/>
      <c r="AK128" s="861">
        <v>99336</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390</v>
      </c>
      <c r="BG128" s="845"/>
      <c r="BH128" s="845"/>
      <c r="BI128" s="845"/>
      <c r="BJ128" s="845"/>
      <c r="BK128" s="845"/>
      <c r="BL128" s="868"/>
      <c r="BM128" s="844">
        <v>11.9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8996</v>
      </c>
      <c r="DH128" s="849"/>
      <c r="DI128" s="849"/>
      <c r="DJ128" s="849"/>
      <c r="DK128" s="849"/>
      <c r="DL128" s="849">
        <v>10627</v>
      </c>
      <c r="DM128" s="849"/>
      <c r="DN128" s="849"/>
      <c r="DO128" s="849"/>
      <c r="DP128" s="849"/>
      <c r="DQ128" s="849" t="s">
        <v>390</v>
      </c>
      <c r="DR128" s="849"/>
      <c r="DS128" s="849"/>
      <c r="DT128" s="849"/>
      <c r="DU128" s="849"/>
      <c r="DV128" s="850" t="s">
        <v>434</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29424631</v>
      </c>
      <c r="AB129" s="838"/>
      <c r="AC129" s="838"/>
      <c r="AD129" s="838"/>
      <c r="AE129" s="839"/>
      <c r="AF129" s="840">
        <v>28922084</v>
      </c>
      <c r="AG129" s="838"/>
      <c r="AH129" s="838"/>
      <c r="AI129" s="838"/>
      <c r="AJ129" s="839"/>
      <c r="AK129" s="840">
        <v>28077547</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432</v>
      </c>
      <c r="BG129" s="828"/>
      <c r="BH129" s="828"/>
      <c r="BI129" s="828"/>
      <c r="BJ129" s="828"/>
      <c r="BK129" s="828"/>
      <c r="BL129" s="829"/>
      <c r="BM129" s="827">
        <v>16.899999999999999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5129859</v>
      </c>
      <c r="AB130" s="838"/>
      <c r="AC130" s="838"/>
      <c r="AD130" s="838"/>
      <c r="AE130" s="839"/>
      <c r="AF130" s="840">
        <v>5313403</v>
      </c>
      <c r="AG130" s="838"/>
      <c r="AH130" s="838"/>
      <c r="AI130" s="838"/>
      <c r="AJ130" s="839"/>
      <c r="AK130" s="840">
        <v>5274580</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9.1999999999999993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24294772</v>
      </c>
      <c r="AB131" s="821"/>
      <c r="AC131" s="821"/>
      <c r="AD131" s="821"/>
      <c r="AE131" s="822"/>
      <c r="AF131" s="823">
        <v>23608681</v>
      </c>
      <c r="AG131" s="821"/>
      <c r="AH131" s="821"/>
      <c r="AI131" s="821"/>
      <c r="AJ131" s="822"/>
      <c r="AK131" s="823">
        <v>22802967</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34.9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8.5182812170000002</v>
      </c>
      <c r="AB132" s="801"/>
      <c r="AC132" s="801"/>
      <c r="AD132" s="801"/>
      <c r="AE132" s="802"/>
      <c r="AF132" s="803">
        <v>10.467814779999999</v>
      </c>
      <c r="AG132" s="801"/>
      <c r="AH132" s="801"/>
      <c r="AI132" s="801"/>
      <c r="AJ132" s="802"/>
      <c r="AK132" s="803">
        <v>8.6514531199999993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9.6</v>
      </c>
      <c r="AB133" s="780"/>
      <c r="AC133" s="780"/>
      <c r="AD133" s="780"/>
      <c r="AE133" s="781"/>
      <c r="AF133" s="779">
        <v>9.5</v>
      </c>
      <c r="AG133" s="780"/>
      <c r="AH133" s="780"/>
      <c r="AI133" s="780"/>
      <c r="AJ133" s="781"/>
      <c r="AK133" s="779">
        <v>9.1999999999999993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iqqQbi442wnNwsO8J6gKOihMv+Nfo8ueQ/6jBXb/arvlU0CumDHQJqsGKMxoUwjDWm4yTJnSYjzmgySskt8xg==" saltValue="oKk64pFtbDG57a8SYv8k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XJC1/pFYgNvQ1yy8gd19OOqNomqYOrace0Q4+AJNCLfKhjaCjSThing9p5muDl5NalBap43LGi4jL5G0lwUxQ==" saltValue="lHry1j5POJ2hEzjOZS/a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MI4Z8qfK6rqQS7cWjDHCquXOwSu6k92x74/WeKWofcSkvywin+mrS+lV50vbY4N3GqWcsjhr1P6mh9b8BPhnw==" saltValue="r1hYO8yBdhYeCT6BCJBE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505</v>
      </c>
      <c r="AL9" s="1208"/>
      <c r="AM9" s="1208"/>
      <c r="AN9" s="1209"/>
      <c r="AO9" s="292">
        <v>7549015</v>
      </c>
      <c r="AP9" s="292">
        <v>108804</v>
      </c>
      <c r="AQ9" s="293">
        <v>72828</v>
      </c>
      <c r="AR9" s="294">
        <v>49.4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506</v>
      </c>
      <c r="AL10" s="1208"/>
      <c r="AM10" s="1208"/>
      <c r="AN10" s="1209"/>
      <c r="AO10" s="295">
        <v>436485</v>
      </c>
      <c r="AP10" s="295">
        <v>6291</v>
      </c>
      <c r="AQ10" s="296">
        <v>5865</v>
      </c>
      <c r="AR10" s="297">
        <v>7.3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507</v>
      </c>
      <c r="AL11" s="1208"/>
      <c r="AM11" s="1208"/>
      <c r="AN11" s="1209"/>
      <c r="AO11" s="295">
        <v>1759</v>
      </c>
      <c r="AP11" s="295">
        <v>25</v>
      </c>
      <c r="AQ11" s="296">
        <v>5145</v>
      </c>
      <c r="AR11" s="297">
        <v>-99.5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508</v>
      </c>
      <c r="AL12" s="1208"/>
      <c r="AM12" s="1208"/>
      <c r="AN12" s="1209"/>
      <c r="AO12" s="295">
        <v>1181628</v>
      </c>
      <c r="AP12" s="295">
        <v>17031</v>
      </c>
      <c r="AQ12" s="296">
        <v>1255</v>
      </c>
      <c r="AR12" s="297">
        <v>1257.0999999999999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509</v>
      </c>
      <c r="AL13" s="1208"/>
      <c r="AM13" s="1208"/>
      <c r="AN13" s="1209"/>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511</v>
      </c>
      <c r="AL14" s="1208"/>
      <c r="AM14" s="1208"/>
      <c r="AN14" s="1209"/>
      <c r="AO14" s="295">
        <v>194935</v>
      </c>
      <c r="AP14" s="295">
        <v>2810</v>
      </c>
      <c r="AQ14" s="296">
        <v>3026</v>
      </c>
      <c r="AR14" s="297">
        <v>-7.1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512</v>
      </c>
      <c r="AL15" s="1208"/>
      <c r="AM15" s="1208"/>
      <c r="AN15" s="1209"/>
      <c r="AO15" s="295">
        <v>23730</v>
      </c>
      <c r="AP15" s="295">
        <v>342</v>
      </c>
      <c r="AQ15" s="296">
        <v>1617</v>
      </c>
      <c r="AR15" s="297">
        <v>-78.8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513</v>
      </c>
      <c r="AL16" s="1211"/>
      <c r="AM16" s="1211"/>
      <c r="AN16" s="1212"/>
      <c r="AO16" s="295">
        <v>-879217</v>
      </c>
      <c r="AP16" s="295">
        <v>-12672</v>
      </c>
      <c r="AQ16" s="296">
        <v>-6841</v>
      </c>
      <c r="AR16" s="297">
        <v>85.2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179</v>
      </c>
      <c r="AL17" s="1211"/>
      <c r="AM17" s="1211"/>
      <c r="AN17" s="1212"/>
      <c r="AO17" s="295">
        <v>8508335</v>
      </c>
      <c r="AP17" s="295">
        <v>122630</v>
      </c>
      <c r="AQ17" s="296">
        <v>82896</v>
      </c>
      <c r="AR17" s="297">
        <v>47.9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518</v>
      </c>
      <c r="AL21" s="1205"/>
      <c r="AM21" s="1205"/>
      <c r="AN21" s="1206"/>
      <c r="AO21" s="307">
        <v>13.36</v>
      </c>
      <c r="AP21" s="308">
        <v>8.3000000000000007</v>
      </c>
      <c r="AQ21" s="309">
        <v>5.0599999999999996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519</v>
      </c>
      <c r="AL22" s="1205"/>
      <c r="AM22" s="1205"/>
      <c r="AN22" s="1206"/>
      <c r="AO22" s="312">
        <v>94</v>
      </c>
      <c r="AP22" s="313">
        <v>98</v>
      </c>
      <c r="AQ22" s="314">
        <v>-4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524</v>
      </c>
      <c r="AL32" s="1196"/>
      <c r="AM32" s="1196"/>
      <c r="AN32" s="1197"/>
      <c r="AO32" s="322">
        <v>4829712</v>
      </c>
      <c r="AP32" s="322">
        <v>69610</v>
      </c>
      <c r="AQ32" s="323">
        <v>54128</v>
      </c>
      <c r="AR32" s="324">
        <v>28.6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525</v>
      </c>
      <c r="AL33" s="1196"/>
      <c r="AM33" s="1196"/>
      <c r="AN33" s="1197"/>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526</v>
      </c>
      <c r="AL34" s="1196"/>
      <c r="AM34" s="1196"/>
      <c r="AN34" s="1197"/>
      <c r="AO34" s="322">
        <v>86667</v>
      </c>
      <c r="AP34" s="322">
        <v>1249</v>
      </c>
      <c r="AQ34" s="323">
        <v>36</v>
      </c>
      <c r="AR34" s="324">
        <v>3369.4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527</v>
      </c>
      <c r="AL35" s="1196"/>
      <c r="AM35" s="1196"/>
      <c r="AN35" s="1197"/>
      <c r="AO35" s="322">
        <v>2273165</v>
      </c>
      <c r="AP35" s="322">
        <v>32763</v>
      </c>
      <c r="AQ35" s="323">
        <v>14780</v>
      </c>
      <c r="AR35" s="324">
        <v>121.7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528</v>
      </c>
      <c r="AL36" s="1196"/>
      <c r="AM36" s="1196"/>
      <c r="AN36" s="1197"/>
      <c r="AO36" s="322" t="s">
        <v>510</v>
      </c>
      <c r="AP36" s="322" t="s">
        <v>510</v>
      </c>
      <c r="AQ36" s="323">
        <v>1208</v>
      </c>
      <c r="AR36" s="324" t="s">
        <v>510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529</v>
      </c>
      <c r="AL37" s="1196"/>
      <c r="AM37" s="1196"/>
      <c r="AN37" s="1197"/>
      <c r="AO37" s="322">
        <v>157160</v>
      </c>
      <c r="AP37" s="322">
        <v>2265</v>
      </c>
      <c r="AQ37" s="323">
        <v>884</v>
      </c>
      <c r="AR37" s="324">
        <v>156.19999999999999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530</v>
      </c>
      <c r="AL38" s="1199"/>
      <c r="AM38" s="1199"/>
      <c r="AN38" s="1200"/>
      <c r="AO38" s="325" t="s">
        <v>510</v>
      </c>
      <c r="AP38" s="325" t="s">
        <v>510</v>
      </c>
      <c r="AQ38" s="326">
        <v>2</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531</v>
      </c>
      <c r="AL39" s="1199"/>
      <c r="AM39" s="1199"/>
      <c r="AN39" s="1200"/>
      <c r="AO39" s="322">
        <v>-99336</v>
      </c>
      <c r="AP39" s="322">
        <v>-1432</v>
      </c>
      <c r="AQ39" s="323">
        <v>-4266</v>
      </c>
      <c r="AR39" s="324">
        <v>-66.400000000000006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532</v>
      </c>
      <c r="AL40" s="1196"/>
      <c r="AM40" s="1196"/>
      <c r="AN40" s="1197"/>
      <c r="AO40" s="322">
        <v>-5274580</v>
      </c>
      <c r="AP40" s="322">
        <v>-76022</v>
      </c>
      <c r="AQ40" s="323">
        <v>-48487</v>
      </c>
      <c r="AR40" s="324">
        <v>56.8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292</v>
      </c>
      <c r="AL41" s="1202"/>
      <c r="AM41" s="1202"/>
      <c r="AN41" s="1203"/>
      <c r="AO41" s="322">
        <v>1972788</v>
      </c>
      <c r="AP41" s="322">
        <v>28434</v>
      </c>
      <c r="AQ41" s="323">
        <v>18285</v>
      </c>
      <c r="AR41" s="324">
        <v>55.5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500</v>
      </c>
      <c r="AN49" s="1190" t="s">
        <v>536</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9052173</v>
      </c>
      <c r="AN51" s="344">
        <v>122509</v>
      </c>
      <c r="AO51" s="345">
        <v>14.7</v>
      </c>
      <c r="AP51" s="346">
        <v>63956</v>
      </c>
      <c r="AQ51" s="347">
        <v>25.7</v>
      </c>
      <c r="AR51" s="348">
        <v>-11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4957185</v>
      </c>
      <c r="AN52" s="352">
        <v>67089</v>
      </c>
      <c r="AO52" s="353">
        <v>23.1</v>
      </c>
      <c r="AP52" s="354">
        <v>29239</v>
      </c>
      <c r="AQ52" s="355">
        <v>8.8000000000000007</v>
      </c>
      <c r="AR52" s="356">
        <v>14.3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8371344</v>
      </c>
      <c r="AN53" s="344">
        <v>115116</v>
      </c>
      <c r="AO53" s="345">
        <v>-6</v>
      </c>
      <c r="AP53" s="346">
        <v>66255</v>
      </c>
      <c r="AQ53" s="347">
        <v>3.6</v>
      </c>
      <c r="AR53" s="348">
        <v>-9.6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6141046</v>
      </c>
      <c r="AN54" s="352">
        <v>84447</v>
      </c>
      <c r="AO54" s="353">
        <v>25.9</v>
      </c>
      <c r="AP54" s="354">
        <v>31822</v>
      </c>
      <c r="AQ54" s="355">
        <v>8.8000000000000007</v>
      </c>
      <c r="AR54" s="356">
        <v>17.100000000000001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10026711</v>
      </c>
      <c r="AN55" s="344">
        <v>139749</v>
      </c>
      <c r="AO55" s="345">
        <v>21.4</v>
      </c>
      <c r="AP55" s="346">
        <v>92247</v>
      </c>
      <c r="AQ55" s="347">
        <v>39.200000000000003</v>
      </c>
      <c r="AR55" s="348">
        <v>-17.8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5823755</v>
      </c>
      <c r="AN56" s="352">
        <v>81170</v>
      </c>
      <c r="AO56" s="353">
        <v>-3.9</v>
      </c>
      <c r="AP56" s="354">
        <v>37204</v>
      </c>
      <c r="AQ56" s="355">
        <v>16.899999999999999</v>
      </c>
      <c r="AR56" s="356">
        <v>-20.8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8166491</v>
      </c>
      <c r="AN57" s="344">
        <v>115787</v>
      </c>
      <c r="AO57" s="345">
        <v>-17.100000000000001</v>
      </c>
      <c r="AP57" s="346">
        <v>67319</v>
      </c>
      <c r="AQ57" s="347">
        <v>-27</v>
      </c>
      <c r="AR57" s="348">
        <v>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6362992</v>
      </c>
      <c r="AN58" s="352">
        <v>90217</v>
      </c>
      <c r="AO58" s="353">
        <v>11.1</v>
      </c>
      <c r="AP58" s="354">
        <v>38101</v>
      </c>
      <c r="AQ58" s="355">
        <v>2.4</v>
      </c>
      <c r="AR58" s="356">
        <v>8.6999999999999993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7680806</v>
      </c>
      <c r="AN59" s="344">
        <v>110703</v>
      </c>
      <c r="AO59" s="345">
        <v>-4.4000000000000004</v>
      </c>
      <c r="AP59" s="346">
        <v>70615</v>
      </c>
      <c r="AQ59" s="347">
        <v>4.9000000000000004</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5196702</v>
      </c>
      <c r="AN60" s="352">
        <v>74900</v>
      </c>
      <c r="AO60" s="353">
        <v>-17</v>
      </c>
      <c r="AP60" s="354">
        <v>37382</v>
      </c>
      <c r="AQ60" s="355">
        <v>-1.9</v>
      </c>
      <c r="AR60" s="356">
        <v>-15.1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8659505</v>
      </c>
      <c r="AN61" s="359">
        <v>120773</v>
      </c>
      <c r="AO61" s="360">
        <v>1.7</v>
      </c>
      <c r="AP61" s="361">
        <v>72078</v>
      </c>
      <c r="AQ61" s="362">
        <v>9.3000000000000007</v>
      </c>
      <c r="AR61" s="348">
        <v>-7.6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5696336</v>
      </c>
      <c r="AN62" s="352">
        <v>79565</v>
      </c>
      <c r="AO62" s="353">
        <v>7.8</v>
      </c>
      <c r="AP62" s="354">
        <v>34750</v>
      </c>
      <c r="AQ62" s="355">
        <v>7</v>
      </c>
      <c r="AR62" s="356">
        <v>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4rbq1pL5czbqEJUX9c2wjQdzH5ktlp3oEt/A+0ocUOzS8qw5tEdtc9De5gmXD65B49XO4DPsPp9zbNCLKIBlA==" saltValue="ht+KEtVY8VaJaU+rLFey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bNO2YJ48HoPJDI0hj2z9yEFxnMA914IVPEabVvwUnDpCP4LST/0otdIdCtiNEj+KuKoEUg2XD3sLCt0606bKA==" saltValue="m44qVnPnkeHtUGKr3Rfv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wCd6PXau5HOCjKeGilcuNrYC363dXfEGIM8hvowC2aOhic+8ewt1U2ic3d4bEpJ3uB46wi1FN0h5xcZzYRZKA==" saltValue="MRj5pcMWQBZzvvy5fuS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3" t="s">
        <v>3</v>
      </c>
      <c r="D47" s="1213"/>
      <c r="E47" s="1214"/>
      <c r="F47" s="11">
        <v>33.18</v>
      </c>
      <c r="G47" s="12">
        <v>39.340000000000003</v>
      </c>
      <c r="H47" s="12">
        <v>41.54</v>
      </c>
      <c r="I47" s="12">
        <v>42.24</v>
      </c>
      <c r="J47" s="13">
        <v>39.14</v>
      </c>
    </row>
    <row r="48" spans="2:10" ht="57.75" customHeight="1" x14ac:dyDescent="0.15">
      <c r="B48" s="14"/>
      <c r="C48" s="1215" t="s">
        <v>4</v>
      </c>
      <c r="D48" s="1215"/>
      <c r="E48" s="1216"/>
      <c r="F48" s="15">
        <v>3.34</v>
      </c>
      <c r="G48" s="16">
        <v>3.28</v>
      </c>
      <c r="H48" s="16">
        <v>3.29</v>
      </c>
      <c r="I48" s="16">
        <v>3.64</v>
      </c>
      <c r="J48" s="17">
        <v>3.49</v>
      </c>
    </row>
    <row r="49" spans="2:10" ht="57.75" customHeight="1" thickBot="1" x14ac:dyDescent="0.2">
      <c r="B49" s="18"/>
      <c r="C49" s="1217" t="s">
        <v>5</v>
      </c>
      <c r="D49" s="1217"/>
      <c r="E49" s="1218"/>
      <c r="F49" s="19">
        <v>7.29</v>
      </c>
      <c r="G49" s="20">
        <v>5.81</v>
      </c>
      <c r="H49" s="20">
        <v>2.2000000000000002</v>
      </c>
      <c r="I49" s="20">
        <v>0.26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t/iZEHaKTc2RLfk7b0hPYvISqb+z2fGDGmSrX1GKdVEB2qd/BIk3olaIKb/q+TzaV40qF/QBJ5WHooAybbP6Q==" saltValue="23p+g0ulaN2dVavyIldk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2019-09-05T05:14:39Z</cp:lastPrinted>
  <dcterms:created xsi:type="dcterms:W3CDTF">2019-02-14T01:26:28Z</dcterms:created>
  <dcterms:modified xsi:type="dcterms:W3CDTF">2019-10-27T23:17:46Z</dcterms:modified>
  <cp:category/>
</cp:coreProperties>
</file>