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780" tabRatio="7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AA32" i="11" l="1"/>
  <c r="AA31" i="11"/>
  <c r="AA72" i="11" l="1"/>
  <c r="AA71" i="11"/>
  <c r="AA70" i="11"/>
  <c r="AA69" i="11"/>
  <c r="AA68" i="11"/>
  <c r="AA34" i="11" l="1"/>
  <c r="AA33" i="11"/>
  <c r="AA30" i="11"/>
  <c r="AA29" i="11"/>
  <c r="AA28" i="11"/>
  <c r="AA7" i="1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35" i="9"/>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CO34" i="9" l="1"/>
  <c r="CO35" i="9" s="1"/>
  <c r="BW35" i="9"/>
  <c r="BW36" i="9" s="1"/>
  <c r="BW37" i="9" s="1"/>
  <c r="BW38" i="9" s="1"/>
</calcChain>
</file>

<file path=xl/sharedStrings.xml><?xml version="1.0" encoding="utf-8"?>
<sst xmlns="http://schemas.openxmlformats.org/spreadsheetml/2006/main" count="1053" uniqueCount="557">
  <si>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</si>
  <si>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</si>
  <si>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</si>
  <si>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</si>
  <si>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</si>
  <si>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</si>
  <si>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</si>
  <si>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</si>
  <si>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</si>
  <si>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</si>
  <si>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</si>
  <si>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</si>
  <si>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</si>
  <si>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</si>
  <si>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</si>
  <si>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</si>
  <si>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</si>
  <si>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</si>
  <si>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</si>
  <si>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</si>
  <si>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</si>
  <si>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</si>
  <si>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</si>
  <si>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</si>
  <si>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</si>
  <si>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</si>
  <si>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</si>
  <si>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</si>
  <si>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</si>
  <si>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</si>
  <si>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</si>
  <si>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</si>
  <si>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</si>
  <si>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</si>
  <si>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</si>
  <si>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</si>
  <si>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</si>
  <si>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</si>
  <si>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</si>
  <si>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</si>
  <si>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</si>
  <si>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</si>
  <si>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</si>
  <si>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</si>
  <si>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</si>
  <si>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</si>
  <si>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</si>
  <si>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</si>
  <si>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</si>
  <si>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</si>
  <si>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</si>
  <si>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</si>
  <si>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</si>
  <si>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</si>
  <si>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</si>
  <si>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</si>
  <si>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</si>
  <si>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</si>
  <si>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</si>
  <si>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</si>
  <si>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</si>
  <si>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</si>
  <si>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</si>
  <si>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</si>
  <si>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</si>
  <si>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</si>
  <si>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</si>
  <si>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</si>
  <si>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</si>
  <si>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</si>
  <si>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</si>
  <si>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</si>
  <si>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</si>
  <si>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</si>
  <si>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</si>
  <si>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</si>
  <si>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</si>
  <si>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</si>
  <si>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</si>
  <si>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</si>
  <si>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</si>
  <si>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岩沼市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</si>
  <si>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</si>
  <si>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</si>
  <si>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</si>
  <si>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</si>
  <si>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</si>
  <si>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</si>
  <si>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</si>
  <si>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</si>
  <si>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</si>
  <si>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</si>
  <si>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</si>
  <si>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</si>
  <si>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</si>
  <si>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</si>
  <si>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</si>
  <si>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</si>
  <si>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</si>
  <si>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</si>
  <si>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</si>
  <si>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</si>
  <si>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</si>
  <si>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</si>
  <si>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</si>
  <si>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</si>
  <si>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</si>
  <si>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</si>
  <si>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</si>
  <si>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</si>
  <si>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</si>
  <si>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</si>
  <si>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</si>
  <si>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</si>
  <si>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</si>
  <si>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</si>
  <si>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</si>
  <si>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</si>
  <si>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</si>
  <si>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</si>
  <si>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</si>
  <si>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</si>
  <si>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</si>
  <si>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</si>
  <si>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</si>
  <si>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</si>
  <si>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</si>
  <si>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</si>
  <si>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</si>
  <si>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</si>
  <si>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</si>
  <si>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</si>
  <si>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</si>
  <si>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</si>
  <si>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</si>
  <si>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</si>
  <si>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</si>
  <si>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</si>
  <si>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</si>
  <si>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</si>
  <si>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</si>
  <si>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</si>
  <si>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</si>
  <si>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</si>
  <si>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</si>
  <si>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</si>
  <si>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</si>
  <si>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</si>
  <si>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</si>
  <si>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</si>
  <si>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</si>
  <si>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</si>
  <si>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</si>
  <si>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</si>
  <si>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</si>
  <si>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</si>
  <si>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</si>
  <si>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</si>
  <si>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</si>
  <si>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</si>
  <si>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</si>
  <si>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</si>
  <si>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</si>
  <si>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</si>
  <si>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</si>
  <si>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</si>
  <si>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</si>
  <si>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</si>
  <si>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</si>
  <si>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</si>
  <si>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</si>
  <si>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</si>
  <si>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</si>
  <si>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</si>
  <si>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</si>
  <si>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</si>
  <si>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</si>
  <si>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</si>
  <si>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</si>
  <si>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</si>
  <si>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</si>
  <si>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</si>
  <si>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</si>
  <si>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</si>
  <si>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</si>
  <si>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</si>
  <si>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</si>
  <si>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</si>
  <si>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</si>
  <si>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</si>
  <si>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</si>
  <si>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</si>
  <si>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</si>
  <si>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</si>
  <si>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宮城県岩沼市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</si>
  <si>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</si>
  <si>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</si>
  <si>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</si>
  <si>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</si>
  <si>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</si>
  <si>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</si>
  <si>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</si>
  <si>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</si>
  <si>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</si>
  <si>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</si>
  <si>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</si>
  <si>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</si>
  <si>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</si>
  <si>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</si>
  <si>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</si>
  <si>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</si>
  <si>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</si>
  <si>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</si>
  <si>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</si>
  <si>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</si>
  <si>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</si>
  <si>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</si>
  <si>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</si>
  <si>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</si>
  <si>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</si>
  <si>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</si>
  <si>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</si>
  <si>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</si>
  <si>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</si>
  <si>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</si>
  <si>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</si>
  <si>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</si>
  <si>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</si>
  <si>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</si>
  <si>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</si>
  <si>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</si>
  <si>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</si>
  <si>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</si>
  <si>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</si>
  <si>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</si>
  <si>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</si>
  <si>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</si>
  <si>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</si>
  <si>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</si>
  <si>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</si>
  <si>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</si>
  <si>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</si>
  <si>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</si>
  <si>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</si>
  <si>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</si>
  <si>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</si>
  <si>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</si>
  <si>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</si>
  <si>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</si>
  <si>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</si>
  <si>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</si>
  <si>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</si>
  <si>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</si>
  <si>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</si>
  <si>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</si>
  <si>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</si>
  <si>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</si>
  <si>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</si>
  <si>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</si>
  <si>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</si>
  <si>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</si>
  <si>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</si>
  <si>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</si>
  <si>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</si>
  <si>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</si>
  <si>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</si>
  <si>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</si>
  <si>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</si>
  <si>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</si>
  <si>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</si>
  <si>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</si>
  <si>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</si>
  <si>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</si>
  <si>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</si>
  <si>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</si>
  <si>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</si>
  <si>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</si>
  <si>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</si>
  <si>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</si>
  <si>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</si>
  <si>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</si>
  <si>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</si>
  <si>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</si>
  <si>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</si>
  <si>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</si>
  <si>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</si>
  <si>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</si>
  <si>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</si>
  <si>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</si>
  <si>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</si>
  <si>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</si>
  <si>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</si>
  <si>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</si>
  <si>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</si>
  <si>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</si>
  <si>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</si>
  <si>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</si>
  <si>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</si>
  <si>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</si>
  <si>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</si>
  <si>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</si>
  <si>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</si>
  <si>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</si>
  <si>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</si>
  <si>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</si>
  <si>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</si>
  <si>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</si>
  <si>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</si>
  <si>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</si>
  <si>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</si>
  <si>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</si>
  <si>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</si>
  <si>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</si>
  <si>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</si>
  <si>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</si>
  <si>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</si>
  <si>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</si>
  <si>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</si>
  <si>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</si>
  <si>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</si>
  <si>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</si>
  <si>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</si>
  <si>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</si>
  <si>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</si>
  <si>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</si>
  <si>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</si>
  <si>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</si>
  <si>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</si>
  <si>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</si>
  <si>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</si>
  <si>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</si>
  <si>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</si>
  <si>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</si>
  <si>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</si>
  <si>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</si>
  <si>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</si>
  <si>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</si>
  <si>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</si>
  <si>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</si>
  <si>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</si>
  <si>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</si>
  <si>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</si>
  <si>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</si>
  <si>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宮城県岩沼市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</si>
  <si>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</si>
  <si>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</si>
  <si>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</si>
  <si>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</si>
  <si>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</si>
  <si>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</si>
  <si>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</si>
  <si>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</si>
  <si>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</si>
  <si>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</si>
  <si>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</si>
  <si>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</si>
  <si>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</si>
  <si>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</si>
  <si>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</si>
  <si>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</si>
  <si>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</si>
  <si>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</si>
  <si>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</si>
  <si>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</si>
  <si>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</si>
  <si>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</si>
  <si>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</si>
  <si>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</si>
  <si>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</si>
  <si>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</si>
  <si>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</si>
  <si>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</si>
  <si>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</si>
  <si>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</si>
  <si>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</si>
  <si>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</si>
  <si>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</si>
  <si>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</si>
  <si>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</si>
  <si>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</si>
  <si>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</si>
  <si>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</si>
  <si>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特定公共下水道事業会計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</si>
  <si>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</si>
  <si>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</si>
  <si>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</si>
  <si>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</si>
  <si>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</si>
  <si>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</si>
  <si>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</si>
  <si>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</si>
  <si>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</si>
  <si>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</si>
  <si>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</si>
  <si>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</si>
  <si>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</si>
  <si>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</si>
  <si>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</si>
  <si>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</si>
  <si>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</si>
  <si>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</si>
  <si>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</si>
  <si>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</si>
  <si>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</si>
  <si>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</si>
  <si>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</si>
  <si>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</si>
  <si>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</si>
  <si>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</si>
  <si>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</si>
  <si>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</si>
  <si>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</si>
  <si>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</si>
  <si>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</si>
  <si>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</si>
  <si>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</si>
  <si>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</si>
  <si>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</si>
  <si>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</si>
  <si>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</si>
  <si>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</si>
  <si>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</si>
  <si>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</si>
  <si>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</si>
  <si>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</si>
  <si>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</si>
  <si>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</si>
  <si>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</si>
  <si>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</si>
  <si>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</si>
  <si>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</si>
  <si>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</si>
  <si>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</si>
  <si>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</si>
  <si>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</si>
  <si>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</si>
  <si>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</si>
  <si>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</si>
  <si>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</si>
  <si>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</si>
  <si>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</si>
  <si>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</si>
  <si>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</si>
  <si>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</si>
  <si>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</si>
  <si>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</si>
  <si>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</si>
  <si>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</si>
  <si>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</si>
  <si>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</si>
  <si>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</si>
  <si>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</si>
  <si>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</si>
  <si>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</si>
  <si>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</si>
  <si>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</si>
  <si>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</si>
  <si>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</si>
  <si>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</si>
  <si>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</si>
  <si>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</si>
  <si>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</si>
  <si>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</si>
  <si>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</si>
  <si>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</si>
  <si>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</si>
  <si>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</si>
  <si>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</si>
  <si>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</si>
  <si>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</si>
  <si>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</si>
  <si>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</si>
  <si>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</si>
  <si>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</si>
  <si>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</si>
  <si>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</si>
  <si>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</si>
  <si>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</si>
  <si>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</si>
  <si>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</si>
  <si>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</si>
  <si>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</si>
  <si>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</si>
  <si>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</si>
  <si>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</si>
  <si>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</si>
  <si>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</si>
  <si>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</si>
  <si>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</si>
  <si>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</si>
  <si>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</si>
  <si>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</si>
  <si>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</si>
  <si>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</si>
  <si>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</si>
  <si>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</si>
  <si>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</si>
  <si>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</si>
  <si>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</si>
  <si>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</si>
  <si>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</si>
  <si>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</si>
  <si>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</si>
  <si>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</si>
  <si>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</si>
  <si>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</si>
  <si>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</si>
  <si>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</si>
  <si>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</si>
  <si>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</si>
  <si>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</si>
  <si>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</si>
  <si>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</si>
  <si>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</si>
  <si>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</si>
  <si>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</si>
  <si>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</si>
  <si>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</si>
  <si>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</si>
  <si>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</si>
  <si>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</si>
  <si>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7.12</t>
  </si>
  <si>
    <t>▲ 35.73</t>
  </si>
  <si>
    <t>一般会計</t>
  </si>
  <si>
    <t>特定公共下水道事業会計</t>
  </si>
  <si>
    <t>水道事業会計</t>
  </si>
  <si>
    <t>公共下水道事業特別会計</t>
  </si>
  <si>
    <t>国民健康保険事業特別会計</t>
  </si>
  <si>
    <t>介護保険事業特別会計</t>
  </si>
  <si>
    <t>後期高齢者医療特別会計</t>
  </si>
  <si>
    <t>農業集落排水事業特別会計</t>
  </si>
  <si>
    <t>その他会計（赤字）</t>
  </si>
  <si>
    <t>その他会計（黒字）</t>
  </si>
  <si>
    <t>岩沼土地開発公社</t>
  </si>
  <si>
    <t>（株）エフエムいわぬま</t>
  </si>
  <si>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</si>
  <si>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</si>
  <si>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</si>
  <si>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</si>
  <si>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</si>
  <si>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30"/>
  </si>
  <si>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</si>
  <si>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</si>
  <si>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</si>
  <si>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</si>
  <si>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</si>
  <si>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</si>
  <si>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</si>
  <si>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</si>
  <si>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</si>
  <si>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</si>
  <si>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</si>
  <si>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</si>
  <si>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</si>
  <si>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</si>
  <si>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は、公営企業債等繰入見込額や退職手当負担金額などの減少のほか、東日本大震災復興交付金を活用した公共施設の新設等の影響で、28年度決算においても、将来負担比率が算出されない状況（マイナス）である。有形固定資産減価償却率が類似団体より低い水準にはあるのは、東日本大震災復興交付金による公共施設の新設に加え、公共施設の更新が続いたことによるものである。今後、公共施設の老朽化の進行を鑑み、個別計画に基づいた公共施設の長寿命化を図る必要がある。</t>
    <phoneticPr fontId="5"/>
  </si>
  <si>
    <t>一般会計の元利償還金が前年度に比べ減少したこと、更に公共下水道事業特別会計及び一部事務組合である亘理名取共立衛生処理組合における元利償還金及び公債費に準じる債務負担行為額が減少したため、実質公債費比率の分子が減少することとなった。将来負担比率については、充当可能財源が減少したが、公営企業債等繰入見込額や退職手当負担金額などが減少したため、28年度決算においても、将来負担は発生していない状況である。引き続き地方債発行の抑制に努め、将来負担が発生することのないよう、継続かつ健全的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</si>
</sst>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
      <sz val="11"/>
      <color indexed="8"/>
      <name val="Meiryo UI"/>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34"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189207</c:v>
                </c:pt>
                <c:pt idx="1">
                  <c:v>231177</c:v>
                </c:pt>
                <c:pt idx="2">
                  <c:v>290050</c:v>
                </c:pt>
                <c:pt idx="3">
                  <c:v>148659</c:v>
                </c:pt>
                <c:pt idx="4">
                  <c:v>156373</c:v>
                </c:pt>
              </c:numCache>
            </c:numRef>
          </c:val>
          <c:smooth val="0"/>
        </c:ser>
        <c:dLbls>
          <c:showLegendKey val="0"/>
          <c:showVal val="0"/>
          <c:showCatName val="0"/>
          <c:showSerName val="0"/>
          <c:showPercent val="0"/>
          <c:showBubbleSize val="0"/>
        </c:dLbls>
        <c:marker val="1"/>
        <c:smooth val="0"/>
        <c:axId val="122509952"/>
        <c:axId val="140555008"/>
      </c:lineChart>
      <c:catAx>
        <c:axId val="122509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555008"/>
        <c:crosses val="autoZero"/>
        <c:auto val="1"/>
        <c:lblAlgn val="ctr"/>
        <c:lblOffset val="100"/>
        <c:tickLblSkip val="1"/>
        <c:tickMarkSkip val="1"/>
        <c:noMultiLvlLbl val="0"/>
      </c:catAx>
      <c:valAx>
        <c:axId val="1405550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09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11.02</c:v>
                </c:pt>
                <c:pt idx="1">
                  <c:v>25.37</c:v>
                </c:pt>
                <c:pt idx="2">
                  <c:v>18.329999999999998</c:v>
                </c:pt>
                <c:pt idx="3">
                  <c:v>13.78</c:v>
                </c:pt>
                <c:pt idx="4">
                  <c:v>26.45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69.45</c:v>
                </c:pt>
                <c:pt idx="1">
                  <c:v>69.209999999999994</c:v>
                </c:pt>
                <c:pt idx="2">
                  <c:v>77.349999999999994</c:v>
                </c:pt>
                <c:pt idx="3">
                  <c:v>57.88</c:v>
                </c:pt>
                <c:pt idx="4">
                  <c:v>61.34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248384"/>
        <c:axId val="11725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8.5</c:v>
                </c:pt>
                <c:pt idx="1">
                  <c:v>9.69</c:v>
                </c:pt>
                <c:pt idx="2">
                  <c:v>-7.12</c:v>
                </c:pt>
                <c:pt idx="3">
                  <c:v>-35.729999999999997</c:v>
                </c:pt>
                <c:pt idx="4">
                  <c:v>7.56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248384"/>
        <c:axId val="117250304"/>
      </c:lineChart>
      <c:catAx>
        <c:axId val="11724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250304"/>
        <c:crosses val="autoZero"/>
        <c:auto val="1"/>
        <c:lblAlgn val="ctr"/>
        <c:lblOffset val="100"/>
        <c:tickLblSkip val="1"/>
        <c:tickMarkSkip val="1"/>
        <c:noMultiLvlLbl val="0"/>
      </c:catAx>
      <c:valAx>
        <c:axId val="11725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4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0.14000000000000001</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0.18</c:v>
                </c:pt>
                <c:pt idx="4">
                  <c:v>#N/A</c:v>
                </c:pt>
                <c:pt idx="5">
                  <c:v>0.2</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0.1</c:v>
                </c:pt>
                <c:pt idx="4">
                  <c:v>#N/A</c:v>
                </c:pt>
                <c:pt idx="5">
                  <c:v>0.26</c:v>
                </c:pt>
                <c:pt idx="6">
                  <c:v>#N/A</c:v>
                </c:pt>
                <c:pt idx="7">
                  <c:v>0.75</c:v>
                </c:pt>
                <c:pt idx="8">
                  <c:v>#N/A</c:v>
                </c:pt>
                <c:pt idx="9">
                  <c:v>1.43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5.35</c:v>
                </c:pt>
                <c:pt idx="2">
                  <c:v>#N/A</c:v>
                </c:pt>
                <c:pt idx="3">
                  <c:v>3.26</c:v>
                </c:pt>
                <c:pt idx="4">
                  <c:v>#N/A</c:v>
                </c:pt>
                <c:pt idx="5">
                  <c:v>4.16</c:v>
                </c:pt>
                <c:pt idx="6">
                  <c:v>#N/A</c:v>
                </c:pt>
                <c:pt idx="7">
                  <c:v>4.6100000000000003</c:v>
                </c:pt>
                <c:pt idx="8">
                  <c:v>#N/A</c:v>
                </c:pt>
                <c:pt idx="9">
                  <c:v>4.3600000000000003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1.01</c:v>
                </c:pt>
                <c:pt idx="2">
                  <c:v>#N/A</c:v>
                </c:pt>
                <c:pt idx="3">
                  <c:v>5.15</c:v>
                </c:pt>
                <c:pt idx="4">
                  <c:v>#N/A</c:v>
                </c:pt>
                <c:pt idx="5">
                  <c:v>5.22</c:v>
                </c:pt>
                <c:pt idx="6">
                  <c:v>#N/A</c:v>
                </c:pt>
                <c:pt idx="7">
                  <c:v>4.0999999999999996</c:v>
                </c:pt>
                <c:pt idx="8">
                  <c:v>#N/A</c:v>
                </c:pt>
                <c:pt idx="9">
                  <c:v>7.32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9.85</c:v>
                </c:pt>
                <c:pt idx="2">
                  <c:v>#N/A</c:v>
                </c:pt>
                <c:pt idx="3">
                  <c:v>9.7200000000000006</c:v>
                </c:pt>
                <c:pt idx="4">
                  <c:v>#N/A</c:v>
                </c:pt>
                <c:pt idx="5">
                  <c:v>9.5299999999999994</c:v>
                </c:pt>
                <c:pt idx="6">
                  <c:v>#N/A</c:v>
                </c:pt>
                <c:pt idx="7">
                  <c:v>10.9</c:v>
                </c:pt>
                <c:pt idx="8">
                  <c:v>#N/A</c:v>
                </c:pt>
                <c:pt idx="9">
                  <c:v>11.48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特定公共下水道事業会計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8.16</c:v>
                </c:pt>
                <c:pt idx="2">
                  <c:v>#N/A</c:v>
                </c:pt>
                <c:pt idx="3">
                  <c:v>9.0299999999999994</c:v>
                </c:pt>
                <c:pt idx="4">
                  <c:v>#N/A</c:v>
                </c:pt>
                <c:pt idx="5">
                  <c:v>9.3800000000000008</c:v>
                </c:pt>
                <c:pt idx="6">
                  <c:v>#N/A</c:v>
                </c:pt>
                <c:pt idx="7">
                  <c:v>10.56</c:v>
                </c:pt>
                <c:pt idx="8">
                  <c:v>#N/A</c:v>
                </c:pt>
                <c:pt idx="9">
                  <c:v>11.54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11.01</c:v>
                </c:pt>
                <c:pt idx="2">
                  <c:v>#N/A</c:v>
                </c:pt>
                <c:pt idx="3">
                  <c:v>25.37</c:v>
                </c:pt>
                <c:pt idx="4">
                  <c:v>#N/A</c:v>
                </c:pt>
                <c:pt idx="5">
                  <c:v>18.32</c:v>
                </c:pt>
                <c:pt idx="6">
                  <c:v>#N/A</c:v>
                </c:pt>
                <c:pt idx="7">
                  <c:v>13.78</c:v>
                </c:pt>
                <c:pt idx="8">
                  <c:v>#N/A</c:v>
                </c:pt>
                <c:pt idx="9">
                  <c:v>26.45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4988416"/>
        <c:axId val="145006592"/>
      </c:barChart>
      <c:catAx>
        <c:axId val="1449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006592"/>
        <c:crosses val="autoZero"/>
        <c:auto val="1"/>
        <c:lblAlgn val="ctr"/>
        <c:lblOffset val="100"/>
        <c:tickLblSkip val="1"/>
        <c:tickMarkSkip val="1"/>
        <c:noMultiLvlLbl val="0"/>
      </c:catAx>
      <c:valAx>
        <c:axId val="14500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1573</c:v>
                </c:pt>
                <c:pt idx="5">
                  <c:v>1341</c:v>
                </c:pt>
                <c:pt idx="8">
                  <c:v>1374</c:v>
                </c:pt>
                <c:pt idx="11">
                  <c:v>1289</c:v>
                </c:pt>
                <c:pt idx="14">
                  <c:v>1397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c:v>
                </c:pt>
                <c:pt idx="3">
                  <c:v>24</c:v>
                </c:pt>
                <c:pt idx="6">
                  <c:v>2</c:v>
                </c:pt>
                <c:pt idx="9">
                  <c:v>14</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132</c:v>
                </c:pt>
                <c:pt idx="3">
                  <c:v>8</c:v>
                </c:pt>
                <c:pt idx="6">
                  <c:v>7</c:v>
                </c:pt>
                <c:pt idx="9">
                  <c:v>6</c:v>
                </c:pt>
                <c:pt idx="12">
                  <c:v>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895</c:v>
                </c:pt>
                <c:pt idx="3">
                  <c:v>274</c:v>
                </c:pt>
                <c:pt idx="6">
                  <c:v>120</c:v>
                </c:pt>
                <c:pt idx="9">
                  <c:v>120</c:v>
                </c:pt>
                <c:pt idx="12">
                  <c:v>265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c:v>
                </c:pt>
                <c:pt idx="3">
                  <c:v>10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1123</c:v>
                </c:pt>
                <c:pt idx="3">
                  <c:v>1159</c:v>
                </c:pt>
                <c:pt idx="6">
                  <c:v>1141</c:v>
                </c:pt>
                <c:pt idx="9">
                  <c:v>1006</c:v>
                </c:pt>
                <c:pt idx="12">
                  <c:v>991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5143296"/>
        <c:axId val="145145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612</c:v>
                </c:pt>
                <c:pt idx="2">
                  <c:v>#N/A</c:v>
                </c:pt>
                <c:pt idx="3">
                  <c:v>#N/A</c:v>
                </c:pt>
                <c:pt idx="4">
                  <c:v>134</c:v>
                </c:pt>
                <c:pt idx="5">
                  <c:v>#N/A</c:v>
                </c:pt>
                <c:pt idx="6">
                  <c:v>#N/A</c:v>
                </c:pt>
                <c:pt idx="7">
                  <c:v>-104</c:v>
                </c:pt>
                <c:pt idx="8">
                  <c:v>#N/A</c:v>
                </c:pt>
                <c:pt idx="9">
                  <c:v>#N/A</c:v>
                </c:pt>
                <c:pt idx="10">
                  <c:v>-143</c:v>
                </c:pt>
                <c:pt idx="11">
                  <c:v>#N/A</c:v>
                </c:pt>
                <c:pt idx="12">
                  <c:v>#N/A</c:v>
                </c:pt>
                <c:pt idx="13">
                  <c:v>-130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5143296"/>
        <c:axId val="145145216"/>
      </c:lineChart>
      <c:catAx>
        <c:axId val="14514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145216"/>
        <c:crosses val="autoZero"/>
        <c:auto val="1"/>
        <c:lblAlgn val="ctr"/>
        <c:lblOffset val="100"/>
        <c:tickLblSkip val="1"/>
        <c:tickMarkSkip val="1"/>
        <c:noMultiLvlLbl val="0"/>
      </c:catAx>
      <c:valAx>
        <c:axId val="14514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14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13278</c:v>
                </c:pt>
                <c:pt idx="5">
                  <c:v>13142</c:v>
                </c:pt>
                <c:pt idx="8">
                  <c:v>13280</c:v>
                </c:pt>
                <c:pt idx="11">
                  <c:v>12560</c:v>
                </c:pt>
                <c:pt idx="14">
                  <c:v>12393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3413</c:v>
                </c:pt>
                <c:pt idx="5">
                  <c:v>2490</c:v>
                </c:pt>
                <c:pt idx="8">
                  <c:v>2200</c:v>
                </c:pt>
                <c:pt idx="11">
                  <c:v>1827</c:v>
                </c:pt>
                <c:pt idx="14">
                  <c:v>2366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10372</c:v>
                </c:pt>
                <c:pt idx="5">
                  <c:v>10235</c:v>
                </c:pt>
                <c:pt idx="8">
                  <c:v>11590</c:v>
                </c:pt>
                <c:pt idx="11">
                  <c:v>10330</c:v>
                </c:pt>
                <c:pt idx="14">
                  <c:v>10724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463</c:v>
                </c:pt>
                <c:pt idx="3">
                  <c:v>462</c:v>
                </c:pt>
                <c:pt idx="6">
                  <c:v>449</c:v>
                </c:pt>
                <c:pt idx="9">
                  <c:v>442</c:v>
                </c:pt>
                <c:pt idx="12">
                  <c:v>445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2958</c:v>
                </c:pt>
                <c:pt idx="3">
                  <c:v>2817</c:v>
                </c:pt>
                <c:pt idx="6">
                  <c:v>2564</c:v>
                </c:pt>
                <c:pt idx="9">
                  <c:v>2370</c:v>
                </c:pt>
                <c:pt idx="12">
                  <c:v>2303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235</c:v>
                </c:pt>
                <c:pt idx="3">
                  <c:v>69</c:v>
                </c:pt>
                <c:pt idx="6">
                  <c:v>168</c:v>
                </c:pt>
                <c:pt idx="9">
                  <c:v>386</c:v>
                </c:pt>
                <c:pt idx="12">
                  <c:v>322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7656</c:v>
                </c:pt>
                <c:pt idx="3">
                  <c:v>6320</c:v>
                </c:pt>
                <c:pt idx="6">
                  <c:v>3701</c:v>
                </c:pt>
                <c:pt idx="9">
                  <c:v>1609</c:v>
                </c:pt>
                <c:pt idx="12">
                  <c:v>1539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11580</c:v>
                </c:pt>
                <c:pt idx="3">
                  <c:v>10690</c:v>
                </c:pt>
                <c:pt idx="6">
                  <c:v>10218</c:v>
                </c:pt>
                <c:pt idx="9">
                  <c:v>10144</c:v>
                </c:pt>
                <c:pt idx="12">
                  <c:v>9998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8306176"/>
        <c:axId val="14857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8306176"/>
        <c:axId val="148578688"/>
      </c:lineChart>
      <c:catAx>
        <c:axId val="14830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578688"/>
        <c:crosses val="autoZero"/>
        <c:auto val="1"/>
        <c:lblAlgn val="ctr"/>
        <c:lblOffset val="100"/>
        <c:tickLblSkip val="1"/>
        <c:tickMarkSkip val="1"/>
        <c:noMultiLvlLbl val="0"/>
      </c:catAx>
      <c:valAx>
        <c:axId val="14857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30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{2F49E5D8-0A1D-4ED5-8EFA-6D54CA487EEE}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{44C5FC9A-BBAB-40E3-A22B-3CF0475CBDF0}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{618997AE-F763-4D2B-94EC-E95B17343C25}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{778558AF-8A81-42BA-B1C1-8EE969796D3E}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{7812FC6A-AD99-473B-BEBE-9F1A7767577C}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33.5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{02AB9D49-D8D6-4583-86EB-92E07B441E57}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{90A9CFCE-10D8-4B98-B1DE-8A1C56052CBF}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{9D8E6E97-8592-4E05-92B6-0F914CA7E0AF}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{8C87B910-DCB0-42F5-A2B9-65B090A1E484}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{8A216E53-0C6A-486A-8313-84350EBBD285}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8691584"/>
        <c:axId val="148386560"/>
      </c:scatterChart>
      <c:valAx>
        <c:axId val="148691584"/>
        <c:scaling>
          <c:orientation val="minMax"/>
          <c:max val="67.699999999999989"/>
          <c:min val="4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386560"/>
        <c:crosses val="autoZero"/>
        <c:crossBetween val="midCat"/>
      </c:valAx>
      <c:valAx>
        <c:axId val="148386560"/>
        <c:scaling>
          <c:orientation val="minMax"/>
          <c:max val="49.8"/>
          <c:min val="33.2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691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{8683EDA5-3A0A-4414-BA11-DC108FA58A69}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{A21F97E1-7928-4B14-8C3F-3CC8B8404D7F}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{FEF9FF04-9F9C-448C-90DA-8A178AC9A26A}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{9439FCD1-043D-4FB2-9B17-644B48A8A9A4}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{3C8ADBD1-1914-4C0D-8349-2E3925A6E44B}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6.5</c:v>
                </c:pt>
                <c:pt idx="1">
                  <c:v>6.1</c:v>
                </c:pt>
                <c:pt idx="2">
                  <c:v>2.8</c:v>
                </c:pt>
                <c:pt idx="3">
                  <c:v>-0.4</c:v>
                </c:pt>
                <c:pt idx="4">
                  <c:v>-1.5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{BE6EE35B-5AEF-4C2E-9404-30F866FDC443}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{7956CBF6-A73B-4509-96C6-C4C49EA24766}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{BD9EC74A-542B-4B1C-84CE-79A4DE1DE067}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{F7044125-78CD-4D75-905E-788C49885171}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{E0586072-D98F-475A-B31A-F7CFF0D319D1}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7936000"/>
        <c:axId val="147937920"/>
      </c:scatterChart>
      <c:valAx>
        <c:axId val="147936000"/>
        <c:scaling>
          <c:orientation val="minMax"/>
          <c:max val="13.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937920"/>
        <c:crosses val="autoZero"/>
        <c:crossBetween val="midCat"/>
      </c:valAx>
      <c:valAx>
        <c:axId val="147937920"/>
        <c:scaling>
          <c:orientation val="minMax"/>
          <c:max val="8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936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一般会計の元利償還金が前年度に比べ減少し、更に公債費に準じる債務負担行為額が</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ゼロとなったが、</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公共下水道事業特別会計及び一部事務組合である亘理名取共立衛生処理組合における元利償還金</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が増加</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したため、実質公債費比率の分子が</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増加</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することとなった。</a:t>
          </a:r>
          <a:endPar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一般会計における地方債残高は、借入抑制措置の効果などもあり、着実に減少している。充当可能財源が</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増加し</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、公営企業債等繰入見込額や退職手当負担金額などが減少したため、</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28</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年度決算においても、将来負担は発生していない状況である。</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29</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年度に新火葬場建設事業などの大型事業が</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本格着工する</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ため、今後も引き続き地方債発行の抑制に努め、将来負担が発生することのないように、健全的な財政運営を継続する。</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44,332
44,122
60.45
28,248,527
22,413,238
2,439,712
9,223,522
9,997,960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有形固定資産減価償却率が類似団体より低い水準にあるのは、近年、公共施設等の更新又は東日本大震災復興交付金を活用した公共施設等の新設が続いたことによるものである。今後、公共施設の老朽化の進行を鑑み、個別計画に基づいた公共施設等の長寿命化及び最適化を図る必要がある。</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136797</xdr:rowOff>
    </xdr:from>
    <xdr:to>
      <xdr:col>3</xdr:col>
      <xdr:colOff>1170940</xdr:colOff>
      <xdr:row>33</xdr:row>
      <xdr:rowOff>16147</xdr:rowOff>
    </xdr:to>
    <xdr:cxnSp macro="">
      <xdr:nvCxnSpPr>
        <xdr:cNvPr id="72" name="直線コネクタ 71"/>
        <xdr:cNvCxnSpPr/>
      </xdr:nvCxnSpPr>
      <xdr:spPr>
        <a:xfrm flipV="1">
          <a:off x="4760595" y="5375547"/>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19974</xdr:rowOff>
    </xdr:from>
    <xdr:ext cx="405111" cy="259045"/>
    <xdr:sp macro="" textlink="">
      <xdr:nvSpPr>
        <xdr:cNvPr id="73" name="有形固定資産減価償却率最小値テキスト"/>
        <xdr:cNvSpPr txBox="1"/>
      </xdr:nvSpPr>
      <xdr:spPr>
        <a:xfrm>
          <a:off x="4813300" y="645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33</xdr:row>
      <xdr:rowOff>16147</xdr:rowOff>
    </xdr:from>
    <xdr:to>
      <xdr:col>3</xdr:col>
      <xdr:colOff>1260475</xdr:colOff>
      <xdr:row>33</xdr:row>
      <xdr:rowOff>16147</xdr:rowOff>
    </xdr:to>
    <xdr:cxnSp macro="">
      <xdr:nvCxnSpPr>
        <xdr:cNvPr id="74" name="直線コネクタ 73"/>
        <xdr:cNvCxnSpPr/>
      </xdr:nvCxnSpPr>
      <xdr:spPr>
        <a:xfrm>
          <a:off x="4673600" y="6455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83474</xdr:rowOff>
    </xdr:from>
    <xdr:ext cx="405111" cy="259045"/>
    <xdr:sp macro="" textlink="">
      <xdr:nvSpPr>
        <xdr:cNvPr id="75" name="有形固定資産減価償却率最大値テキスト"/>
        <xdr:cNvSpPr txBox="1"/>
      </xdr:nvSpPr>
      <xdr:spPr>
        <a:xfrm>
          <a:off x="4813300" y="5150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26</xdr:row>
      <xdr:rowOff>136797</xdr:rowOff>
    </xdr:from>
    <xdr:to>
      <xdr:col>3</xdr:col>
      <xdr:colOff>1260475</xdr:colOff>
      <xdr:row>26</xdr:row>
      <xdr:rowOff>136797</xdr:rowOff>
    </xdr:to>
    <xdr:cxnSp macro="">
      <xdr:nvCxnSpPr>
        <xdr:cNvPr id="76" name="直線コネクタ 75"/>
        <xdr:cNvCxnSpPr/>
      </xdr:nvCxnSpPr>
      <xdr:spPr>
        <a:xfrm>
          <a:off x="4673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157678</xdr:rowOff>
    </xdr:from>
    <xdr:ext cx="405111" cy="259045"/>
    <xdr:sp macro="" textlink="">
      <xdr:nvSpPr>
        <xdr:cNvPr id="77" name="有形固定資産減価償却率平均値テキスト"/>
        <xdr:cNvSpPr txBox="1"/>
      </xdr:nvSpPr>
      <xdr:spPr>
        <a:xfrm>
          <a:off x="4813300" y="5910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7801</xdr:rowOff>
    </xdr:from>
    <xdr:to>
      <xdr:col>3</xdr:col>
      <xdr:colOff>1222375</xdr:colOff>
      <xdr:row>30</xdr:row>
      <xdr:rowOff>109401</xdr:rowOff>
    </xdr:to>
    <xdr:sp macro="" textlink="">
      <xdr:nvSpPr>
        <xdr:cNvPr id="78" name="フローチャート : 判断 77"/>
        <xdr:cNvSpPr/>
      </xdr:nvSpPr>
      <xdr:spPr>
        <a:xfrm>
          <a:off x="47117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13970</xdr:rowOff>
    </xdr:from>
    <xdr:to>
      <xdr:col>3</xdr:col>
      <xdr:colOff>511175</xdr:colOff>
      <xdr:row>30</xdr:row>
      <xdr:rowOff>115570</xdr:rowOff>
    </xdr:to>
    <xdr:sp macro="" textlink="">
      <xdr:nvSpPr>
        <xdr:cNvPr id="79" name="フローチャート : 判断 78"/>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34472</xdr:rowOff>
    </xdr:from>
    <xdr:to>
      <xdr:col>3</xdr:col>
      <xdr:colOff>511175</xdr:colOff>
      <xdr:row>34</xdr:row>
      <xdr:rowOff>136072</xdr:rowOff>
    </xdr:to>
    <xdr:sp macro="" textlink="">
      <xdr:nvSpPr>
        <xdr:cNvPr id="85" name="円/楕円 84"/>
        <xdr:cNvSpPr/>
      </xdr:nvSpPr>
      <xdr:spPr>
        <a:xfrm>
          <a:off x="4000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132097</xdr:rowOff>
    </xdr:from>
    <xdr:ext cx="405111" cy="259045"/>
    <xdr:sp macro="" textlink="">
      <xdr:nvSpPr>
        <xdr:cNvPr id="86" name="n_1aveValue有形固定資産減価償却率"/>
        <xdr:cNvSpPr txBox="1"/>
      </xdr:nvSpPr>
      <xdr:spPr>
        <a:xfrm>
          <a:off x="3836043"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127199</xdr:rowOff>
    </xdr:from>
    <xdr:ext cx="405111" cy="259045"/>
    <xdr:sp macro="" textlink="">
      <xdr:nvSpPr>
        <xdr:cNvPr id="87" name="n_1mainValue有形固定資産減価償却率"/>
        <xdr:cNvSpPr txBox="1"/>
      </xdr:nvSpPr>
      <xdr:spPr>
        <a:xfrm>
          <a:off x="3836043" y="6737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44,332
44,122
60.45
28,248,527
22,413,238
2,439,712
9,223,522
9,997,960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44450</xdr:rowOff>
    </xdr:from>
    <xdr:to>
      <xdr:col>5</xdr:col>
      <xdr:colOff>409575</xdr:colOff>
      <xdr:row>34</xdr:row>
      <xdr:rowOff>146050</xdr:rowOff>
    </xdr:to>
    <xdr:sp macro="" textlink="">
      <xdr:nvSpPr>
        <xdr:cNvPr id="70" name="円/楕円 69"/>
        <xdr:cNvSpPr/>
      </xdr:nvSpPr>
      <xdr:spPr>
        <a:xfrm>
          <a:off x="374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114317</xdr:rowOff>
    </xdr:from>
    <xdr:ext cx="405111" cy="259045"/>
    <xdr:sp macro="" textlink="">
      <xdr:nvSpPr>
        <xdr:cNvPr id="71"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162577</xdr:rowOff>
    </xdr:from>
    <xdr:ext cx="405111" cy="259045"/>
    <xdr:sp macro="" textlink="">
      <xdr:nvSpPr>
        <xdr:cNvPr id="72" name="n_1mainValue【道路】&#10;有形固定資産減価償却率"/>
        <xdr:cNvSpPr txBox="1"/>
      </xdr:nvSpPr>
      <xdr:spPr>
        <a:xfrm>
          <a:off x="3582043"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81727</xdr:rowOff>
    </xdr:from>
    <xdr:to>
      <xdr:col>14</xdr:col>
      <xdr:colOff>79375</xdr:colOff>
      <xdr:row>39</xdr:row>
      <xdr:rowOff>11877</xdr:rowOff>
    </xdr:to>
    <xdr:sp macro="" textlink="">
      <xdr:nvSpPr>
        <xdr:cNvPr id="107" name="円/楕円 106"/>
        <xdr:cNvSpPr/>
      </xdr:nvSpPr>
      <xdr:spPr>
        <a:xfrm>
          <a:off x="9588500" y="65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99865</xdr:rowOff>
    </xdr:from>
    <xdr:ext cx="534377" cy="259045"/>
    <xdr:sp macro="" textlink="">
      <xdr:nvSpPr>
        <xdr:cNvPr id="108"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3004</xdr:rowOff>
    </xdr:from>
    <xdr:ext cx="534377" cy="259045"/>
    <xdr:sp macro="" textlink="">
      <xdr:nvSpPr>
        <xdr:cNvPr id="109" name="n_1mainValue【道路】&#10;一人当たり延長"/>
        <xdr:cNvSpPr txBox="1"/>
      </xdr:nvSpPr>
      <xdr:spPr>
        <a:xfrm>
          <a:off x="9359410" y="668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39" name="フローチャート : 判断 138"/>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100076</xdr:rowOff>
    </xdr:from>
    <xdr:to>
      <xdr:col>5</xdr:col>
      <xdr:colOff>409575</xdr:colOff>
      <xdr:row>61</xdr:row>
      <xdr:rowOff>30226</xdr:rowOff>
    </xdr:to>
    <xdr:sp macro="" textlink="">
      <xdr:nvSpPr>
        <xdr:cNvPr id="145" name="円/楕円 144"/>
        <xdr:cNvSpPr/>
      </xdr:nvSpPr>
      <xdr:spPr>
        <a:xfrm>
          <a:off x="3746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117619</xdr:rowOff>
    </xdr:from>
    <xdr:ext cx="405111" cy="259045"/>
    <xdr:sp macro="" textlink="">
      <xdr:nvSpPr>
        <xdr:cNvPr id="146"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21353</xdr:rowOff>
    </xdr:from>
    <xdr:ext cx="405111" cy="259045"/>
    <xdr:sp macro="" textlink="">
      <xdr:nvSpPr>
        <xdr:cNvPr id="147" name="n_1mainValue【橋りょう・トンネル】&#10;有形固定資産減価償却率"/>
        <xdr:cNvSpPr txBox="1"/>
      </xdr:nvSpPr>
      <xdr:spPr>
        <a:xfrm>
          <a:off x="3582043"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0" name="フローチャート : 判断 179"/>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156566</xdr:rowOff>
    </xdr:from>
    <xdr:to>
      <xdr:col>14</xdr:col>
      <xdr:colOff>79375</xdr:colOff>
      <xdr:row>63</xdr:row>
      <xdr:rowOff>86716</xdr:rowOff>
    </xdr:to>
    <xdr:sp macro="" textlink="">
      <xdr:nvSpPr>
        <xdr:cNvPr id="186" name="円/楕円 185"/>
        <xdr:cNvSpPr/>
      </xdr:nvSpPr>
      <xdr:spPr>
        <a:xfrm>
          <a:off x="9588500" y="107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139982</xdr:rowOff>
    </xdr:from>
    <xdr:ext cx="599010" cy="259045"/>
    <xdr:sp macro="" textlink="">
      <xdr:nvSpPr>
        <xdr:cNvPr id="187"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77843</xdr:rowOff>
    </xdr:from>
    <xdr:ext cx="599010" cy="259045"/>
    <xdr:sp macro="" textlink="">
      <xdr:nvSpPr>
        <xdr:cNvPr id="188" name="n_1mainValue【橋りょう・トンネル】&#10;一人当たり有形固定資産（償却資産）額"/>
        <xdr:cNvSpPr txBox="1"/>
      </xdr:nvSpPr>
      <xdr:spPr>
        <a:xfrm>
          <a:off x="9327094" y="1087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0" name="フローチャート : 判断 21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78739</xdr:rowOff>
    </xdr:from>
    <xdr:to>
      <xdr:col>5</xdr:col>
      <xdr:colOff>409575</xdr:colOff>
      <xdr:row>86</xdr:row>
      <xdr:rowOff>8889</xdr:rowOff>
    </xdr:to>
    <xdr:sp macro="" textlink="">
      <xdr:nvSpPr>
        <xdr:cNvPr id="226" name="円/楕円 225"/>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168291</xdr:rowOff>
    </xdr:from>
    <xdr:ext cx="405111" cy="259045"/>
    <xdr:sp macro="" textlink="">
      <xdr:nvSpPr>
        <xdr:cNvPr id="227" name="n_1aveValue【公営住宅】&#10;有形固定資産減価償却率"/>
        <xdr:cNvSpPr txBox="1"/>
      </xdr:nvSpPr>
      <xdr:spPr>
        <a:xfrm>
          <a:off x="3582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16</xdr:rowOff>
    </xdr:from>
    <xdr:ext cx="405111" cy="259045"/>
    <xdr:sp macro="" textlink="">
      <xdr:nvSpPr>
        <xdr:cNvPr id="228" name="n_1mainValue【公営住宅】&#10;有形固定資産減価償却率"/>
        <xdr:cNvSpPr txBox="1"/>
      </xdr:nvSpPr>
      <xdr:spPr>
        <a:xfrm>
          <a:off x="3582043"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52" name="直線コネクタ 251"/>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3"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4" name="直線コネクタ 253"/>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55"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56" name="直線コネクタ 255"/>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57"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58" name="フローチャート : 判断 257"/>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59" name="フローチャート : 判断 258"/>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89408</xdr:rowOff>
    </xdr:from>
    <xdr:to>
      <xdr:col>14</xdr:col>
      <xdr:colOff>79375</xdr:colOff>
      <xdr:row>86</xdr:row>
      <xdr:rowOff>19558</xdr:rowOff>
    </xdr:to>
    <xdr:sp macro="" textlink="">
      <xdr:nvSpPr>
        <xdr:cNvPr id="265" name="円/楕円 264"/>
        <xdr:cNvSpPr/>
      </xdr:nvSpPr>
      <xdr:spPr>
        <a:xfrm>
          <a:off x="9588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87901</xdr:rowOff>
    </xdr:from>
    <xdr:ext cx="469744" cy="259045"/>
    <xdr:sp macro="" textlink="">
      <xdr:nvSpPr>
        <xdr:cNvPr id="266"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10685</xdr:rowOff>
    </xdr:from>
    <xdr:ext cx="469744" cy="259045"/>
    <xdr:sp macro="" textlink="">
      <xdr:nvSpPr>
        <xdr:cNvPr id="267" name="n_1mainValue【公営住宅】&#10;一人当たり面積"/>
        <xdr:cNvSpPr txBox="1"/>
      </xdr:nvSpPr>
      <xdr:spPr>
        <a:xfrm>
          <a:off x="93917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2" name="テキスト ボックス 3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06" name="直線コネクタ 305"/>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07"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08" name="直線コネクタ 307"/>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09"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10" name="直線コネクタ 309"/>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11" name="【認定こども園・幼稚園・保育所】&#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2" name="フローチャート : 判断 311"/>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13" name="フローチャート : 判断 312"/>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52832</xdr:rowOff>
    </xdr:from>
    <xdr:to>
      <xdr:col>22</xdr:col>
      <xdr:colOff>415925</xdr:colOff>
      <xdr:row>33</xdr:row>
      <xdr:rowOff>154432</xdr:rowOff>
    </xdr:to>
    <xdr:sp macro="" textlink="">
      <xdr:nvSpPr>
        <xdr:cNvPr id="319" name="円/楕円 318"/>
        <xdr:cNvSpPr/>
      </xdr:nvSpPr>
      <xdr:spPr>
        <a:xfrm>
          <a:off x="15430500" y="57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47261</xdr:rowOff>
    </xdr:from>
    <xdr:ext cx="405111" cy="259045"/>
    <xdr:sp macro="" textlink="">
      <xdr:nvSpPr>
        <xdr:cNvPr id="320" name="n_1aveValue【認定こども園・幼稚園・保育所】&#10;有形固定資産減価償却率"/>
        <xdr:cNvSpPr txBox="1"/>
      </xdr:nvSpPr>
      <xdr:spPr>
        <a:xfrm>
          <a:off x="15266043"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170959</xdr:rowOff>
    </xdr:from>
    <xdr:ext cx="405111" cy="259045"/>
    <xdr:sp macro="" textlink="">
      <xdr:nvSpPr>
        <xdr:cNvPr id="321" name="n_1mainValue【認定こども園・幼稚園・保育所】&#10;有形固定資産減価償却率"/>
        <xdr:cNvSpPr txBox="1"/>
      </xdr:nvSpPr>
      <xdr:spPr>
        <a:xfrm>
          <a:off x="15266043" y="548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3" name="テキスト ボックス 3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5" name="テキスト ボックス 3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7" name="テキスト ボックス 3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9" name="テキスト ボックス 3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1" name="テキスト ボックス 3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3" name="テキスト ボックス 3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347" name="直線コネクタ 346"/>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348"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349" name="直線コネクタ 348"/>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50"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51" name="直線コネクタ 350"/>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352"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353" name="フローチャート : 判断 35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354" name="フローチャート : 判断 353"/>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105410</xdr:rowOff>
    </xdr:from>
    <xdr:to>
      <xdr:col>31</xdr:col>
      <xdr:colOff>85725</xdr:colOff>
      <xdr:row>42</xdr:row>
      <xdr:rowOff>35560</xdr:rowOff>
    </xdr:to>
    <xdr:sp macro="" textlink="">
      <xdr:nvSpPr>
        <xdr:cNvPr id="360" name="円/楕円 359"/>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48821</xdr:rowOff>
    </xdr:from>
    <xdr:ext cx="469744" cy="259045"/>
    <xdr:sp macro="" textlink="">
      <xdr:nvSpPr>
        <xdr:cNvPr id="361"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26687</xdr:rowOff>
    </xdr:from>
    <xdr:ext cx="469744" cy="259045"/>
    <xdr:sp macro="" textlink="">
      <xdr:nvSpPr>
        <xdr:cNvPr id="362" name="n_1mainValue【認定こども園・幼稚園・保育所】&#10;一人当たり面積"/>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385" name="直線コネクタ 384"/>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386"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387" name="直線コネクタ 386"/>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388"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389" name="直線コネクタ 388"/>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390"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391" name="フローチャート : 判断 390"/>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392" name="フローチャート : 判断 391"/>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161798</xdr:rowOff>
    </xdr:from>
    <xdr:to>
      <xdr:col>22</xdr:col>
      <xdr:colOff>415925</xdr:colOff>
      <xdr:row>58</xdr:row>
      <xdr:rowOff>91948</xdr:rowOff>
    </xdr:to>
    <xdr:sp macro="" textlink="">
      <xdr:nvSpPr>
        <xdr:cNvPr id="398" name="円/楕円 397"/>
        <xdr:cNvSpPr/>
      </xdr:nvSpPr>
      <xdr:spPr>
        <a:xfrm>
          <a:off x="15430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81043</xdr:rowOff>
    </xdr:from>
    <xdr:ext cx="405111" cy="259045"/>
    <xdr:sp macro="" textlink="">
      <xdr:nvSpPr>
        <xdr:cNvPr id="399" name="n_1aveValue【学校施設】&#10;有形固定資産減価償却率"/>
        <xdr:cNvSpPr txBox="1"/>
      </xdr:nvSpPr>
      <xdr:spPr>
        <a:xfrm>
          <a:off x="15266043"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83075</xdr:rowOff>
    </xdr:from>
    <xdr:ext cx="405111" cy="259045"/>
    <xdr:sp macro="" textlink="">
      <xdr:nvSpPr>
        <xdr:cNvPr id="400" name="n_1mainValue【学校施設】&#10;有形固定資産減価償却率"/>
        <xdr:cNvSpPr txBox="1"/>
      </xdr:nvSpPr>
      <xdr:spPr>
        <a:xfrm>
          <a:off x="15266043" y="1002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10341</xdr:rowOff>
    </xdr:from>
    <xdr:to>
      <xdr:col>32</xdr:col>
      <xdr:colOff>186689</xdr:colOff>
      <xdr:row>62</xdr:row>
      <xdr:rowOff>133894</xdr:rowOff>
    </xdr:to>
    <xdr:cxnSp macro="">
      <xdr:nvCxnSpPr>
        <xdr:cNvPr id="427" name="直線コネクタ 426"/>
        <xdr:cNvCxnSpPr/>
      </xdr:nvCxnSpPr>
      <xdr:spPr>
        <a:xfrm flipV="1">
          <a:off x="22160864" y="9440091"/>
          <a:ext cx="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137721</xdr:rowOff>
    </xdr:from>
    <xdr:ext cx="469744" cy="259045"/>
    <xdr:sp macro="" textlink="">
      <xdr:nvSpPr>
        <xdr:cNvPr id="428" name="【学校施設】&#10;一人当たり面積最小値テキスト"/>
        <xdr:cNvSpPr txBox="1"/>
      </xdr:nvSpPr>
      <xdr:spPr>
        <a:xfrm>
          <a:off x="22250400" y="1076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62</xdr:row>
      <xdr:rowOff>133894</xdr:rowOff>
    </xdr:from>
    <xdr:to>
      <xdr:col>32</xdr:col>
      <xdr:colOff>276225</xdr:colOff>
      <xdr:row>62</xdr:row>
      <xdr:rowOff>133894</xdr:rowOff>
    </xdr:to>
    <xdr:cxnSp macro="">
      <xdr:nvCxnSpPr>
        <xdr:cNvPr id="429" name="直線コネクタ 428"/>
        <xdr:cNvCxnSpPr/>
      </xdr:nvCxnSpPr>
      <xdr:spPr>
        <a:xfrm>
          <a:off x="22072600" y="107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128468</xdr:rowOff>
    </xdr:from>
    <xdr:ext cx="469744" cy="259045"/>
    <xdr:sp macro="" textlink="">
      <xdr:nvSpPr>
        <xdr:cNvPr id="430" name="【学校施設】&#10;一人当たり面積最大値テキスト"/>
        <xdr:cNvSpPr txBox="1"/>
      </xdr:nvSpPr>
      <xdr:spPr>
        <a:xfrm>
          <a:off x="22250400" y="921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10341</xdr:rowOff>
    </xdr:from>
    <xdr:to>
      <xdr:col>32</xdr:col>
      <xdr:colOff>276225</xdr:colOff>
      <xdr:row>55</xdr:row>
      <xdr:rowOff>10341</xdr:rowOff>
    </xdr:to>
    <xdr:cxnSp macro="">
      <xdr:nvCxnSpPr>
        <xdr:cNvPr id="431" name="直線コネクタ 430"/>
        <xdr:cNvCxnSpPr/>
      </xdr:nvCxnSpPr>
      <xdr:spPr>
        <a:xfrm>
          <a:off x="22072600" y="94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140443</xdr:rowOff>
    </xdr:from>
    <xdr:ext cx="469744" cy="259045"/>
    <xdr:sp macro="" textlink="">
      <xdr:nvSpPr>
        <xdr:cNvPr id="432" name="【学校施設】&#10;一人当たり面積平均値テキスト"/>
        <xdr:cNvSpPr txBox="1"/>
      </xdr:nvSpPr>
      <xdr:spPr>
        <a:xfrm>
          <a:off x="22250400" y="1025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162016</xdr:rowOff>
    </xdr:from>
    <xdr:to>
      <xdr:col>32</xdr:col>
      <xdr:colOff>238125</xdr:colOff>
      <xdr:row>60</xdr:row>
      <xdr:rowOff>92166</xdr:rowOff>
    </xdr:to>
    <xdr:sp macro="" textlink="">
      <xdr:nvSpPr>
        <xdr:cNvPr id="433" name="フローチャート : 判断 432"/>
        <xdr:cNvSpPr/>
      </xdr:nvSpPr>
      <xdr:spPr>
        <a:xfrm>
          <a:off x="22110700" y="1027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169635</xdr:rowOff>
    </xdr:from>
    <xdr:to>
      <xdr:col>31</xdr:col>
      <xdr:colOff>85725</xdr:colOff>
      <xdr:row>60</xdr:row>
      <xdr:rowOff>99785</xdr:rowOff>
    </xdr:to>
    <xdr:sp macro="" textlink="">
      <xdr:nvSpPr>
        <xdr:cNvPr id="434" name="フローチャート : 判断 433"/>
        <xdr:cNvSpPr/>
      </xdr:nvSpPr>
      <xdr:spPr>
        <a:xfrm>
          <a:off x="21272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153307</xdr:rowOff>
    </xdr:from>
    <xdr:to>
      <xdr:col>31</xdr:col>
      <xdr:colOff>85725</xdr:colOff>
      <xdr:row>64</xdr:row>
      <xdr:rowOff>83457</xdr:rowOff>
    </xdr:to>
    <xdr:sp macro="" textlink="">
      <xdr:nvSpPr>
        <xdr:cNvPr id="440" name="円/楕円 439"/>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116312</xdr:rowOff>
    </xdr:from>
    <xdr:ext cx="469744" cy="259045"/>
    <xdr:sp macro="" textlink="">
      <xdr:nvSpPr>
        <xdr:cNvPr id="441" name="n_1aveValue【学校施設】&#10;一人当たり面積"/>
        <xdr:cNvSpPr txBox="1"/>
      </xdr:nvSpPr>
      <xdr:spPr>
        <a:xfrm>
          <a:off x="210757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74584</xdr:rowOff>
    </xdr:from>
    <xdr:ext cx="469744" cy="259045"/>
    <xdr:sp macro="" textlink="">
      <xdr:nvSpPr>
        <xdr:cNvPr id="442" name="n_1mainValue【学校施設】&#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3" name="テキスト ボックス 4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4" name="直線コネクタ 4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5" name="テキスト ボックス 45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6" name="直線コネクタ 4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7" name="テキスト ボックス 4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8" name="直線コネクタ 4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9" name="テキスト ボックス 4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0" name="直線コネクタ 4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1" name="テキスト ボックス 4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2" name="直線コネクタ 4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3" name="テキスト ボックス 4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84</xdr:row>
      <xdr:rowOff>95250</xdr:rowOff>
    </xdr:to>
    <xdr:cxnSp macro="">
      <xdr:nvCxnSpPr>
        <xdr:cNvPr id="467" name="直線コネクタ 466"/>
        <xdr:cNvCxnSpPr/>
      </xdr:nvCxnSpPr>
      <xdr:spPr>
        <a:xfrm flipV="1">
          <a:off x="16318864" y="133350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99077</xdr:rowOff>
    </xdr:from>
    <xdr:ext cx="405111" cy="259045"/>
    <xdr:sp macro="" textlink="">
      <xdr:nvSpPr>
        <xdr:cNvPr id="468" name="【児童館】&#10;有形固定資産減価償却率最小値テキスト"/>
        <xdr:cNvSpPr txBox="1"/>
      </xdr:nvSpPr>
      <xdr:spPr>
        <a:xfrm>
          <a:off x="16408400"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84</xdr:row>
      <xdr:rowOff>95250</xdr:rowOff>
    </xdr:from>
    <xdr:to>
      <xdr:col>23</xdr:col>
      <xdr:colOff>606425</xdr:colOff>
      <xdr:row>84</xdr:row>
      <xdr:rowOff>95250</xdr:rowOff>
    </xdr:to>
    <xdr:cxnSp macro="">
      <xdr:nvCxnSpPr>
        <xdr:cNvPr id="469" name="直線コネクタ 468"/>
        <xdr:cNvCxnSpPr/>
      </xdr:nvCxnSpPr>
      <xdr:spPr>
        <a:xfrm>
          <a:off x="16230600" y="1449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1" name="直線コネクタ 47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144797</xdr:rowOff>
    </xdr:from>
    <xdr:ext cx="405111" cy="259045"/>
    <xdr:sp macro="" textlink="">
      <xdr:nvSpPr>
        <xdr:cNvPr id="472" name="【児童館】&#10;有形固定資産減価償却率平均値テキスト"/>
        <xdr:cNvSpPr txBox="1"/>
      </xdr:nvSpPr>
      <xdr:spPr>
        <a:xfrm>
          <a:off x="164084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166370</xdr:rowOff>
    </xdr:from>
    <xdr:to>
      <xdr:col>23</xdr:col>
      <xdr:colOff>568325</xdr:colOff>
      <xdr:row>82</xdr:row>
      <xdr:rowOff>96520</xdr:rowOff>
    </xdr:to>
    <xdr:sp macro="" textlink="">
      <xdr:nvSpPr>
        <xdr:cNvPr id="473" name="フローチャート : 判断 472"/>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38736</xdr:rowOff>
    </xdr:from>
    <xdr:to>
      <xdr:col>22</xdr:col>
      <xdr:colOff>415925</xdr:colOff>
      <xdr:row>81</xdr:row>
      <xdr:rowOff>140336</xdr:rowOff>
    </xdr:to>
    <xdr:sp macro="" textlink="">
      <xdr:nvSpPr>
        <xdr:cNvPr id="474" name="フローチャート : 判断 473"/>
        <xdr:cNvSpPr/>
      </xdr:nvSpPr>
      <xdr:spPr>
        <a:xfrm>
          <a:off x="15430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116839</xdr:rowOff>
    </xdr:from>
    <xdr:to>
      <xdr:col>22</xdr:col>
      <xdr:colOff>415925</xdr:colOff>
      <xdr:row>86</xdr:row>
      <xdr:rowOff>46989</xdr:rowOff>
    </xdr:to>
    <xdr:sp macro="" textlink="">
      <xdr:nvSpPr>
        <xdr:cNvPr id="480" name="円/楕円 479"/>
        <xdr:cNvSpPr/>
      </xdr:nvSpPr>
      <xdr:spPr>
        <a:xfrm>
          <a:off x="15430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156863</xdr:rowOff>
    </xdr:from>
    <xdr:ext cx="405111" cy="259045"/>
    <xdr:sp macro="" textlink="">
      <xdr:nvSpPr>
        <xdr:cNvPr id="481" name="n_1aveValue【児童館】&#10;有形固定資産減価償却率"/>
        <xdr:cNvSpPr txBox="1"/>
      </xdr:nvSpPr>
      <xdr:spPr>
        <a:xfrm>
          <a:off x="15266043"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38116</xdr:rowOff>
    </xdr:from>
    <xdr:ext cx="405111" cy="259045"/>
    <xdr:sp macro="" textlink="">
      <xdr:nvSpPr>
        <xdr:cNvPr id="482" name="n_1mainValue【児童館】&#10;有形固定資産減価償却率"/>
        <xdr:cNvSpPr txBox="1"/>
      </xdr:nvSpPr>
      <xdr:spPr>
        <a:xfrm>
          <a:off x="15266043"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3" name="直線コネクタ 4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4" name="テキスト ボックス 4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5" name="直線コネクタ 4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6" name="テキスト ボックス 4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7" name="直線コネクタ 4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8" name="テキスト ボックス 4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9" name="直線コネクタ 4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0" name="テキスト ボックス 4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1" name="直線コネクタ 5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2" name="テキスト ボックス 5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3" name="直線コネクタ 5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4" name="テキスト ボックス 5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508" name="直線コネクタ 507"/>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509"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510" name="直線コネクタ 509"/>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511"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512" name="直線コネクタ 511"/>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513" name="【児童館】&#10;一人当たり面積平均値テキスト"/>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14" name="フローチャート : 判断 513"/>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515" name="フローチャート : 判断 514"/>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85271</xdr:rowOff>
    </xdr:from>
    <xdr:to>
      <xdr:col>31</xdr:col>
      <xdr:colOff>85725</xdr:colOff>
      <xdr:row>83</xdr:row>
      <xdr:rowOff>15421</xdr:rowOff>
    </xdr:to>
    <xdr:sp macro="" textlink="">
      <xdr:nvSpPr>
        <xdr:cNvPr id="521" name="円/楕円 520"/>
        <xdr:cNvSpPr/>
      </xdr:nvSpPr>
      <xdr:spPr>
        <a:xfrm>
          <a:off x="2127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96356</xdr:rowOff>
    </xdr:from>
    <xdr:ext cx="469744" cy="259045"/>
    <xdr:sp macro="" textlink="">
      <xdr:nvSpPr>
        <xdr:cNvPr id="522"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31948</xdr:rowOff>
    </xdr:from>
    <xdr:ext cx="469744" cy="259045"/>
    <xdr:sp macro="" textlink="">
      <xdr:nvSpPr>
        <xdr:cNvPr id="523" name="n_1main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6" name="テキスト ボックス 53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6" name="テキスト ボックス 54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8" name="テキスト ボックス 54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50" name="直線コネクタ 549"/>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51"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52" name="直線コネクタ 551"/>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53"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54" name="直線コネクタ 553"/>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555"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56" name="フローチャート : 判断 555"/>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57" name="フローチャート : 判断 556"/>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129902</xdr:rowOff>
    </xdr:from>
    <xdr:to>
      <xdr:col>22</xdr:col>
      <xdr:colOff>415925</xdr:colOff>
      <xdr:row>103</xdr:row>
      <xdr:rowOff>60052</xdr:rowOff>
    </xdr:to>
    <xdr:sp macro="" textlink="">
      <xdr:nvSpPr>
        <xdr:cNvPr id="563" name="円/楕円 562"/>
        <xdr:cNvSpPr/>
      </xdr:nvSpPr>
      <xdr:spPr>
        <a:xfrm>
          <a:off x="15430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152416</xdr:rowOff>
    </xdr:from>
    <xdr:ext cx="405111" cy="259045"/>
    <xdr:sp macro="" textlink="">
      <xdr:nvSpPr>
        <xdr:cNvPr id="564" name="n_1aveValue【公民館】&#10;有形固定資産減価償却率"/>
        <xdr:cNvSpPr txBox="1"/>
      </xdr:nvSpPr>
      <xdr:spPr>
        <a:xfrm>
          <a:off x="15266043"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76579</xdr:rowOff>
    </xdr:from>
    <xdr:ext cx="405111" cy="259045"/>
    <xdr:sp macro="" textlink="">
      <xdr:nvSpPr>
        <xdr:cNvPr id="565" name="n_1mainValue【公民館】&#10;有形固定資産減価償却率"/>
        <xdr:cNvSpPr txBox="1"/>
      </xdr:nvSpPr>
      <xdr:spPr>
        <a:xfrm>
          <a:off x="15266043"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589" name="直線コネクタ 588"/>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590"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591" name="直線コネクタ 590"/>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592"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593" name="直線コネクタ 592"/>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4"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5" name="フローチャート : 判断 594"/>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596" name="フローチャート : 判断 595"/>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74930</xdr:rowOff>
    </xdr:from>
    <xdr:to>
      <xdr:col>31</xdr:col>
      <xdr:colOff>85725</xdr:colOff>
      <xdr:row>108</xdr:row>
      <xdr:rowOff>5080</xdr:rowOff>
    </xdr:to>
    <xdr:sp macro="" textlink="">
      <xdr:nvSpPr>
        <xdr:cNvPr id="602" name="円/楕円 601"/>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25416</xdr:rowOff>
    </xdr:from>
    <xdr:ext cx="469744" cy="259045"/>
    <xdr:sp macro="" textlink="">
      <xdr:nvSpPr>
        <xdr:cNvPr id="603"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167657</xdr:rowOff>
    </xdr:from>
    <xdr:ext cx="469744" cy="259045"/>
    <xdr:sp macro="" textlink="">
      <xdr:nvSpPr>
        <xdr:cNvPr id="604" name="n_1mainValue【公民館】&#10;一人当たり面積"/>
        <xdr:cNvSpPr txBox="1"/>
      </xdr:nvSpPr>
      <xdr:spPr>
        <a:xfrm>
          <a:off x="21075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類似団体より有形固定資産減価償却率が高い水準にあるのは道路、保育所である。保育所については、東日本大震災復興交付金を活用し、保育所の建設が始まる予定である。</a:t>
          </a:r>
          <a:endParaRPr lang="ja-JP" altLang="ja-JP" sz="11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道路の有形固定資産減価償却率は類似団体内の平均値を大きく上回っているのが、これは取得年が不明のものは道路認定年度を取得年度とみなしていることによるものであり、実際の点検等を踏まえ、状況に応じた計画的な維持管理に努める必要がある。　</a:t>
          </a:r>
          <a:endParaRPr lang="ja-JP" altLang="ja-JP" sz="11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営住宅については、東日本大震災復興交付金を活用した災害公営住宅の整備により、減価償却率の低い施設が増となったことによるものである。今後は個別計画に基づき長寿命化を図ることにより、更新費用の平準化を図っていく予定である。　</a:t>
          </a:r>
          <a:endParaRPr lang="ja-JP" altLang="ja-JP" sz="1100">
            <a:effectLst/>
            <a:latin typeface="Meiryo UI" panose="020B0604030504040204" pitchFamily="50" charset="-128"/>
            <a:ea typeface="Meiryo UI" panose="020B0604030504040204" pitchFamily="50" charset="-128"/>
            <a:cs typeface="Meiryo UI" panose="020B0604030504040204" pitchFamily="50" charset="-128"/>
          </a:endParaRPr>
        </a:p>
        <a:p>
          <a:pPr eaLnBrk="1" fontAlgn="auto" latinLnBrk="0" hangingPunct="1"/>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児童館については、放課後児童クラブ利用者の需要増により分室の新設が続き、減価償却率が低くなる要因となった。今後は個別計画に基づき長寿命化を図ることにより、更新費用の平準化を図っていく予定である。　</a:t>
          </a:r>
          <a:endParaRPr lang="ja-JP" altLang="ja-JP" sz="11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44,332
44,122
60.45
28,248,527
22,413,238
2,439,712
9,223,522
9,997,960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32113</xdr:rowOff>
    </xdr:from>
    <xdr:to>
      <xdr:col>6</xdr:col>
      <xdr:colOff>510540</xdr:colOff>
      <xdr:row>38</xdr:row>
      <xdr:rowOff>28847</xdr:rowOff>
    </xdr:to>
    <xdr:cxnSp macro="">
      <xdr:nvCxnSpPr>
        <xdr:cNvPr id="58" name="直線コネクタ 57"/>
        <xdr:cNvCxnSpPr/>
      </xdr:nvCxnSpPr>
      <xdr:spPr>
        <a:xfrm flipV="1">
          <a:off x="4634865" y="5861413"/>
          <a:ext cx="0" cy="682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32674</xdr:rowOff>
    </xdr:from>
    <xdr:ext cx="405111" cy="259045"/>
    <xdr:sp macro="" textlink="">
      <xdr:nvSpPr>
        <xdr:cNvPr id="59" name="【図書館】&#10;有形固定資産減価償却率最小値テキスト"/>
        <xdr:cNvSpPr txBox="1"/>
      </xdr:nvSpPr>
      <xdr:spPr>
        <a:xfrm>
          <a:off x="4724400" y="654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38</xdr:row>
      <xdr:rowOff>28847</xdr:rowOff>
    </xdr:from>
    <xdr:to>
      <xdr:col>6</xdr:col>
      <xdr:colOff>600075</xdr:colOff>
      <xdr:row>38</xdr:row>
      <xdr:rowOff>28847</xdr:rowOff>
    </xdr:to>
    <xdr:cxnSp macro="">
      <xdr:nvCxnSpPr>
        <xdr:cNvPr id="60" name="直線コネクタ 59"/>
        <xdr:cNvCxnSpPr/>
      </xdr:nvCxnSpPr>
      <xdr:spPr>
        <a:xfrm>
          <a:off x="4546600" y="65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150240</xdr:rowOff>
    </xdr:from>
    <xdr:ext cx="405111" cy="259045"/>
    <xdr:sp macro="" textlink="">
      <xdr:nvSpPr>
        <xdr:cNvPr id="61" name="【図書館】&#10;有形固定資産減価償却率最大値テキスト"/>
        <xdr:cNvSpPr txBox="1"/>
      </xdr:nvSpPr>
      <xdr:spPr>
        <a:xfrm>
          <a:off x="47244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34</xdr:row>
      <xdr:rowOff>32113</xdr:rowOff>
    </xdr:from>
    <xdr:to>
      <xdr:col>6</xdr:col>
      <xdr:colOff>600075</xdr:colOff>
      <xdr:row>34</xdr:row>
      <xdr:rowOff>32113</xdr:rowOff>
    </xdr:to>
    <xdr:cxnSp macro="">
      <xdr:nvCxnSpPr>
        <xdr:cNvPr id="62" name="直線コネクタ 61"/>
        <xdr:cNvCxnSpPr/>
      </xdr:nvCxnSpPr>
      <xdr:spPr>
        <a:xfrm>
          <a:off x="4546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165480</xdr:rowOff>
    </xdr:from>
    <xdr:ext cx="405111" cy="259045"/>
    <xdr:sp macro="" textlink="">
      <xdr:nvSpPr>
        <xdr:cNvPr id="63" name="【図書館】&#10;有形固定資産減価償却率平均値テキスト"/>
        <xdr:cNvSpPr txBox="1"/>
      </xdr:nvSpPr>
      <xdr:spPr>
        <a:xfrm>
          <a:off x="4724400" y="6166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15603</xdr:rowOff>
    </xdr:from>
    <xdr:to>
      <xdr:col>6</xdr:col>
      <xdr:colOff>561975</xdr:colOff>
      <xdr:row>36</xdr:row>
      <xdr:rowOff>117203</xdr:rowOff>
    </xdr:to>
    <xdr:sp macro="" textlink="">
      <xdr:nvSpPr>
        <xdr:cNvPr id="64" name="フローチャート : 判断 63"/>
        <xdr:cNvSpPr/>
      </xdr:nvSpPr>
      <xdr:spPr>
        <a:xfrm>
          <a:off x="45847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107043</xdr:rowOff>
    </xdr:from>
    <xdr:to>
      <xdr:col>5</xdr:col>
      <xdr:colOff>409575</xdr:colOff>
      <xdr:row>37</xdr:row>
      <xdr:rowOff>37193</xdr:rowOff>
    </xdr:to>
    <xdr:sp macro="" textlink="">
      <xdr:nvSpPr>
        <xdr:cNvPr id="65" name="フローチャート : 判断 64"/>
        <xdr:cNvSpPr/>
      </xdr:nvSpPr>
      <xdr:spPr>
        <a:xfrm>
          <a:off x="3746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53720</xdr:rowOff>
    </xdr:from>
    <xdr:ext cx="405111" cy="259045"/>
    <xdr:sp macro="" textlink="">
      <xdr:nvSpPr>
        <xdr:cNvPr id="66" name="n_1aveValue【図書館】&#10;有形固定資産減価償却率"/>
        <xdr:cNvSpPr txBox="1"/>
      </xdr:nvSpPr>
      <xdr:spPr>
        <a:xfrm>
          <a:off x="3582043"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164193</xdr:rowOff>
    </xdr:from>
    <xdr:to>
      <xdr:col>5</xdr:col>
      <xdr:colOff>409575</xdr:colOff>
      <xdr:row>41</xdr:row>
      <xdr:rowOff>94343</xdr:rowOff>
    </xdr:to>
    <xdr:sp macro="" textlink="">
      <xdr:nvSpPr>
        <xdr:cNvPr id="72" name="円/楕円 71"/>
        <xdr:cNvSpPr/>
      </xdr:nvSpPr>
      <xdr:spPr>
        <a:xfrm>
          <a:off x="3746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85470</xdr:rowOff>
    </xdr:from>
    <xdr:ext cx="405111" cy="259045"/>
    <xdr:sp macro="" textlink="">
      <xdr:nvSpPr>
        <xdr:cNvPr id="73" name="n_1mainValue【図書館】&#10;有形固定資産減価償却率"/>
        <xdr:cNvSpPr txBox="1"/>
      </xdr:nvSpPr>
      <xdr:spPr>
        <a:xfrm>
          <a:off x="3582043"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0" name="直線コネクタ 99"/>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1"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2" name="直線コネクタ 101"/>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3"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4" name="直線コネクタ 103"/>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5"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6" name="フローチャート : 判断 105"/>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7" name="フローチャート : 判断 106"/>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08"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131536</xdr:rowOff>
    </xdr:from>
    <xdr:to>
      <xdr:col>14</xdr:col>
      <xdr:colOff>79375</xdr:colOff>
      <xdr:row>38</xdr:row>
      <xdr:rowOff>61686</xdr:rowOff>
    </xdr:to>
    <xdr:sp macro="" textlink="">
      <xdr:nvSpPr>
        <xdr:cNvPr id="114" name="円/楕円 113"/>
        <xdr:cNvSpPr/>
      </xdr:nvSpPr>
      <xdr:spPr>
        <a:xfrm>
          <a:off x="958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78213</xdr:rowOff>
    </xdr:from>
    <xdr:ext cx="469744" cy="259045"/>
    <xdr:sp macro="" textlink="">
      <xdr:nvSpPr>
        <xdr:cNvPr id="115" name="n_1mainValue【図書館】&#10;一人当たり面積"/>
        <xdr:cNvSpPr txBox="1"/>
      </xdr:nvSpPr>
      <xdr:spPr>
        <a:xfrm>
          <a:off x="93917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4" name="テキスト ボックス 13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8" name="直線コネクタ 137"/>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39"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0" name="直線コネクタ 139"/>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1"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2" name="直線コネクタ 141"/>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3"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4" name="フローチャート : 判断 143"/>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45" name="フローチャート : 判断 144"/>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165625</xdr:rowOff>
    </xdr:from>
    <xdr:ext cx="405111" cy="259045"/>
    <xdr:sp macro="" textlink="">
      <xdr:nvSpPr>
        <xdr:cNvPr id="146" name="n_1aveValue【体育館・プール】&#10;有形固定資産減価償却率"/>
        <xdr:cNvSpPr txBox="1"/>
      </xdr:nvSpPr>
      <xdr:spPr>
        <a:xfrm>
          <a:off x="3582043"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116078</xdr:rowOff>
    </xdr:from>
    <xdr:to>
      <xdr:col>5</xdr:col>
      <xdr:colOff>409575</xdr:colOff>
      <xdr:row>63</xdr:row>
      <xdr:rowOff>46228</xdr:rowOff>
    </xdr:to>
    <xdr:sp macro="" textlink="">
      <xdr:nvSpPr>
        <xdr:cNvPr id="152" name="円/楕円 151"/>
        <xdr:cNvSpPr/>
      </xdr:nvSpPr>
      <xdr:spPr>
        <a:xfrm>
          <a:off x="3746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37355</xdr:rowOff>
    </xdr:from>
    <xdr:ext cx="405111" cy="259045"/>
    <xdr:sp macro="" textlink="">
      <xdr:nvSpPr>
        <xdr:cNvPr id="153" name="n_1mainValue【体育館・プール】&#10;有形固定資産減価償却率"/>
        <xdr:cNvSpPr txBox="1"/>
      </xdr:nvSpPr>
      <xdr:spPr>
        <a:xfrm>
          <a:off x="3582043" y="1083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77" name="直線コネクタ 176"/>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78"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79" name="直線コネクタ 178"/>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80"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81" name="直線コネクタ 18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82"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83" name="フローチャート : 判断 182"/>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84" name="フローチャート : 判断 183"/>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106697</xdr:rowOff>
    </xdr:from>
    <xdr:ext cx="469744" cy="259045"/>
    <xdr:sp macro="" textlink="">
      <xdr:nvSpPr>
        <xdr:cNvPr id="185" name="n_1aveValue【体育館・プール】&#10;一人当たり面積"/>
        <xdr:cNvSpPr txBox="1"/>
      </xdr:nvSpPr>
      <xdr:spPr>
        <a:xfrm>
          <a:off x="9391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59690</xdr:rowOff>
    </xdr:from>
    <xdr:to>
      <xdr:col>14</xdr:col>
      <xdr:colOff>79375</xdr:colOff>
      <xdr:row>57</xdr:row>
      <xdr:rowOff>161290</xdr:rowOff>
    </xdr:to>
    <xdr:sp macro="" textlink="">
      <xdr:nvSpPr>
        <xdr:cNvPr id="191" name="円/楕円 190"/>
        <xdr:cNvSpPr/>
      </xdr:nvSpPr>
      <xdr:spPr>
        <a:xfrm>
          <a:off x="9588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6367</xdr:rowOff>
    </xdr:from>
    <xdr:ext cx="469744" cy="259045"/>
    <xdr:sp macro="" textlink="">
      <xdr:nvSpPr>
        <xdr:cNvPr id="192" name="n_1mainValue【体育館・プール】&#10;一人当たり面積"/>
        <xdr:cNvSpPr txBox="1"/>
      </xdr:nvSpPr>
      <xdr:spPr>
        <a:xfrm>
          <a:off x="9391727" y="96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3" name="テキスト ボックス 21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17" name="直線コネクタ 216"/>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18"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19" name="直線コネクタ 218"/>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20"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21" name="直線コネクタ 220"/>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22"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23" name="フローチャート : 判断 222"/>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24" name="フローチャート : 判断 223"/>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137813</xdr:rowOff>
    </xdr:from>
    <xdr:ext cx="405111" cy="259045"/>
    <xdr:sp macro="" textlink="">
      <xdr:nvSpPr>
        <xdr:cNvPr id="225" name="n_1aveValue【福祉施設】&#10;有形固定資産減価償却率"/>
        <xdr:cNvSpPr txBox="1"/>
      </xdr:nvSpPr>
      <xdr:spPr>
        <a:xfrm>
          <a:off x="3582043"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42545</xdr:rowOff>
    </xdr:from>
    <xdr:to>
      <xdr:col>5</xdr:col>
      <xdr:colOff>409575</xdr:colOff>
      <xdr:row>84</xdr:row>
      <xdr:rowOff>144145</xdr:rowOff>
    </xdr:to>
    <xdr:sp macro="" textlink="">
      <xdr:nvSpPr>
        <xdr:cNvPr id="231" name="円/楕円 230"/>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135272</xdr:rowOff>
    </xdr:from>
    <xdr:ext cx="405111" cy="259045"/>
    <xdr:sp macro="" textlink="">
      <xdr:nvSpPr>
        <xdr:cNvPr id="232" name="n_1mainValue【福祉施設】&#10;有形固定資産減価償却率"/>
        <xdr:cNvSpPr txBox="1"/>
      </xdr:nvSpPr>
      <xdr:spPr>
        <a:xfrm>
          <a:off x="3582043"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58" name="直線コネクタ 257"/>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59"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60" name="直線コネクタ 259"/>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61"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62" name="直線コネクタ 261"/>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73496</xdr:rowOff>
    </xdr:from>
    <xdr:ext cx="469744" cy="259045"/>
    <xdr:sp macro="" textlink="">
      <xdr:nvSpPr>
        <xdr:cNvPr id="263" name="【福祉施設】&#10;一人当たり面積平均値テキスト"/>
        <xdr:cNvSpPr txBox="1"/>
      </xdr:nvSpPr>
      <xdr:spPr>
        <a:xfrm>
          <a:off x="10566400" y="144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64" name="フローチャート : 判断 263"/>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65" name="フローチャート : 判断 264"/>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28683</xdr:rowOff>
    </xdr:from>
    <xdr:ext cx="469744" cy="259045"/>
    <xdr:sp macro="" textlink="">
      <xdr:nvSpPr>
        <xdr:cNvPr id="266" name="n_1ave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3629</xdr:rowOff>
    </xdr:from>
    <xdr:to>
      <xdr:col>14</xdr:col>
      <xdr:colOff>79375</xdr:colOff>
      <xdr:row>86</xdr:row>
      <xdr:rowOff>105229</xdr:rowOff>
    </xdr:to>
    <xdr:sp macro="" textlink="">
      <xdr:nvSpPr>
        <xdr:cNvPr id="272" name="円/楕円 271"/>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96356</xdr:rowOff>
    </xdr:from>
    <xdr:ext cx="469744" cy="259045"/>
    <xdr:sp macro="" textlink="">
      <xdr:nvSpPr>
        <xdr:cNvPr id="273" name="n_1mainValue【福祉施設】&#10;一人当たり面積"/>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85" name="テキスト ボックス 28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3" name="テキスト ボックス 29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297" name="直線コネクタ 296"/>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298"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299" name="直線コネクタ 298"/>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300"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301" name="直線コネクタ 300"/>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302"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03" name="フローチャート : 判断 302"/>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304" name="フローチャート : 判断 303"/>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81932</xdr:rowOff>
    </xdr:from>
    <xdr:ext cx="405111" cy="259045"/>
    <xdr:sp macro="" textlink="">
      <xdr:nvSpPr>
        <xdr:cNvPr id="305" name="n_1aveValue【市民会館】&#10;有形固定資産減価償却率"/>
        <xdr:cNvSpPr txBox="1"/>
      </xdr:nvSpPr>
      <xdr:spPr>
        <a:xfrm>
          <a:off x="3582043"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158750</xdr:rowOff>
    </xdr:from>
    <xdr:to>
      <xdr:col>5</xdr:col>
      <xdr:colOff>409575</xdr:colOff>
      <xdr:row>102</xdr:row>
      <xdr:rowOff>88900</xdr:rowOff>
    </xdr:to>
    <xdr:sp macro="" textlink="">
      <xdr:nvSpPr>
        <xdr:cNvPr id="311" name="円/楕円 310"/>
        <xdr:cNvSpPr/>
      </xdr:nvSpPr>
      <xdr:spPr>
        <a:xfrm>
          <a:off x="3746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105427</xdr:rowOff>
    </xdr:from>
    <xdr:ext cx="405111" cy="259045"/>
    <xdr:sp macro="" textlink="">
      <xdr:nvSpPr>
        <xdr:cNvPr id="312" name="n_1mainValue【市民会館】&#10;有形固定資産減価償却率"/>
        <xdr:cNvSpPr txBox="1"/>
      </xdr:nvSpPr>
      <xdr:spPr>
        <a:xfrm>
          <a:off x="3582043"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3" name="テキスト ボックス 32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24" name="直線コネクタ 32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5" name="テキスト ボックス 32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6" name="直線コネクタ 32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7" name="テキスト ボックス 32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8" name="直線コネクタ 32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9" name="テキスト ボックス 32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0" name="直線コネクタ 32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1" name="テキスト ボックス 33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3" name="テキスト ボックス 3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35" name="直線コネクタ 334"/>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36"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37" name="直線コネクタ 336"/>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38"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39" name="直線コネクタ 338"/>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340"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41" name="フローチャート : 判断 340"/>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42" name="フローチャート : 判断 341"/>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70375</xdr:rowOff>
    </xdr:from>
    <xdr:ext cx="469744" cy="259045"/>
    <xdr:sp macro="" textlink="">
      <xdr:nvSpPr>
        <xdr:cNvPr id="343" name="n_1aveValue【市民会館】&#10;一人当たり面積"/>
        <xdr:cNvSpPr txBox="1"/>
      </xdr:nvSpPr>
      <xdr:spPr>
        <a:xfrm>
          <a:off x="9391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11685</xdr:rowOff>
    </xdr:from>
    <xdr:to>
      <xdr:col>14</xdr:col>
      <xdr:colOff>79375</xdr:colOff>
      <xdr:row>108</xdr:row>
      <xdr:rowOff>113285</xdr:rowOff>
    </xdr:to>
    <xdr:sp macro="" textlink="">
      <xdr:nvSpPr>
        <xdr:cNvPr id="349" name="円/楕円 348"/>
        <xdr:cNvSpPr/>
      </xdr:nvSpPr>
      <xdr:spPr>
        <a:xfrm>
          <a:off x="95885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104412</xdr:rowOff>
    </xdr:from>
    <xdr:ext cx="469744" cy="259045"/>
    <xdr:sp macro="" textlink="">
      <xdr:nvSpPr>
        <xdr:cNvPr id="350" name="n_1mainValue【市民会館】&#10;一人当たり面積"/>
        <xdr:cNvSpPr txBox="1"/>
      </xdr:nvSpPr>
      <xdr:spPr>
        <a:xfrm>
          <a:off x="9391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8" name="正方形/長方形 3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6" name="正方形/長方形 36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8" name="直線コネクタ 3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9" name="テキスト ボックス 3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0" name="直線コネクタ 3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1" name="テキスト ボックス 3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2" name="直線コネクタ 3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3" name="テキスト ボックス 3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4" name="直線コネクタ 3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5" name="テキスト ボックス 3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6" name="直線コネクタ 3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7" name="テキスト ボックス 3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8" name="直線コネクタ 3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9" name="テキスト ボックス 3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0" name="直線コネクタ 3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1" name="テキスト ボックス 39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393" name="直線コネクタ 392"/>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394"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395" name="直線コネクタ 394"/>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396"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397" name="直線コネクタ 396"/>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98"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99" name="フローチャート : 判断 398"/>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00" name="フローチャート : 判断 399"/>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12536</xdr:rowOff>
    </xdr:from>
    <xdr:ext cx="405111" cy="259045"/>
    <xdr:sp macro="" textlink="">
      <xdr:nvSpPr>
        <xdr:cNvPr id="401" name="n_1aveValue【保健センター・保健所】&#10;有形固定資産減価償却率"/>
        <xdr:cNvSpPr txBox="1"/>
      </xdr:nvSpPr>
      <xdr:spPr>
        <a:xfrm>
          <a:off x="15266043"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14515</xdr:rowOff>
    </xdr:from>
    <xdr:to>
      <xdr:col>22</xdr:col>
      <xdr:colOff>415925</xdr:colOff>
      <xdr:row>56</xdr:row>
      <xdr:rowOff>116115</xdr:rowOff>
    </xdr:to>
    <xdr:sp macro="" textlink="">
      <xdr:nvSpPr>
        <xdr:cNvPr id="407" name="円/楕円 406"/>
        <xdr:cNvSpPr/>
      </xdr:nvSpPr>
      <xdr:spPr>
        <a:xfrm>
          <a:off x="15430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132642</xdr:rowOff>
    </xdr:from>
    <xdr:ext cx="405111" cy="259045"/>
    <xdr:sp macro="" textlink="">
      <xdr:nvSpPr>
        <xdr:cNvPr id="408" name="n_1mainValue【保健センター・保健所】&#10;有形固定資産減価償却率"/>
        <xdr:cNvSpPr txBox="1"/>
      </xdr:nvSpPr>
      <xdr:spPr>
        <a:xfrm>
          <a:off x="15266043"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30" name="直線コネクタ 429"/>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31"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32" name="直線コネクタ 431"/>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33"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34" name="直線コネクタ 433"/>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435"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36" name="フローチャート : 判断 435"/>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37" name="フローチャート : 判断 436"/>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163339</xdr:rowOff>
    </xdr:from>
    <xdr:ext cx="469744" cy="259045"/>
    <xdr:sp macro="" textlink="">
      <xdr:nvSpPr>
        <xdr:cNvPr id="438"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15494</xdr:rowOff>
    </xdr:from>
    <xdr:to>
      <xdr:col>31</xdr:col>
      <xdr:colOff>85725</xdr:colOff>
      <xdr:row>63</xdr:row>
      <xdr:rowOff>117094</xdr:rowOff>
    </xdr:to>
    <xdr:sp macro="" textlink="">
      <xdr:nvSpPr>
        <xdr:cNvPr id="444" name="円/楕円 443"/>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108221</xdr:rowOff>
    </xdr:from>
    <xdr:ext cx="469744" cy="259045"/>
    <xdr:sp macro="" textlink="">
      <xdr:nvSpPr>
        <xdr:cNvPr id="445" name="n_1mainValue【保健センター・保健所】&#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6" name="テキスト ボックス 45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7" name="直線コネクタ 45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8" name="テキスト ボックス 45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9" name="直線コネクタ 45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0" name="テキスト ボックス 45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1" name="直線コネクタ 46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2" name="テキスト ボックス 46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3" name="直線コネクタ 46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4" name="テキスト ボックス 46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468" name="直線コネクタ 467"/>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469"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470" name="直線コネクタ 469"/>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471"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472" name="直線コネクタ 471"/>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473" name="【消防施設】&#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474" name="フローチャート : 判断 473"/>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475" name="フローチャート : 判断 474"/>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50564</xdr:rowOff>
    </xdr:from>
    <xdr:ext cx="405111" cy="259045"/>
    <xdr:sp macro="" textlink="">
      <xdr:nvSpPr>
        <xdr:cNvPr id="476" name="n_1aveValue【消防施設】&#10;有形固定資産減価償却率"/>
        <xdr:cNvSpPr txBox="1"/>
      </xdr:nvSpPr>
      <xdr:spPr>
        <a:xfrm>
          <a:off x="15266043"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170180</xdr:rowOff>
    </xdr:from>
    <xdr:to>
      <xdr:col>22</xdr:col>
      <xdr:colOff>415925</xdr:colOff>
      <xdr:row>86</xdr:row>
      <xdr:rowOff>100330</xdr:rowOff>
    </xdr:to>
    <xdr:sp macro="" textlink="">
      <xdr:nvSpPr>
        <xdr:cNvPr id="482" name="円/楕円 481"/>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91457</xdr:rowOff>
    </xdr:from>
    <xdr:ext cx="405111" cy="259045"/>
    <xdr:sp macro="" textlink="">
      <xdr:nvSpPr>
        <xdr:cNvPr id="483" name="n_1mainValue【消防施設】&#10;有形固定資産減価償却率"/>
        <xdr:cNvSpPr txBox="1"/>
      </xdr:nvSpPr>
      <xdr:spPr>
        <a:xfrm>
          <a:off x="15266043"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4" name="テキスト ボックス 4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5" name="直線コネクタ 4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6" name="テキスト ボックス 4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7" name="直線コネクタ 4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8" name="テキスト ボックス 4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9" name="直線コネクタ 4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0" name="テキスト ボックス 4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1" name="直線コネクタ 5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2" name="テキスト ボックス 5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3" name="直線コネクタ 5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4" name="テキスト ボックス 5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5" name="直線コネクタ 5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6" name="テキスト ボックス 5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10" name="直線コネクタ 509"/>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11"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12" name="直線コネクタ 511"/>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13"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14" name="直線コネクタ 513"/>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515"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16" name="フローチャート : 判断 515"/>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17" name="フローチャート : 判断 516"/>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518"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3629</xdr:rowOff>
    </xdr:from>
    <xdr:to>
      <xdr:col>31</xdr:col>
      <xdr:colOff>85725</xdr:colOff>
      <xdr:row>84</xdr:row>
      <xdr:rowOff>105229</xdr:rowOff>
    </xdr:to>
    <xdr:sp macro="" textlink="">
      <xdr:nvSpPr>
        <xdr:cNvPr id="524" name="円/楕円 523"/>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96356</xdr:rowOff>
    </xdr:from>
    <xdr:ext cx="469744" cy="259045"/>
    <xdr:sp macro="" textlink="">
      <xdr:nvSpPr>
        <xdr:cNvPr id="525" name="n_1mainValue【消防施設】&#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7" name="テキスト ボックス 5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7" name="テキスト ボックス 5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551" name="直線コネクタ 550"/>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552"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553" name="直線コネクタ 552"/>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554"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555" name="直線コネクタ 554"/>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556"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557" name="フローチャート : 判断 556"/>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558" name="フローチャート : 判断 55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103432</xdr:rowOff>
    </xdr:from>
    <xdr:ext cx="405111" cy="259045"/>
    <xdr:sp macro="" textlink="">
      <xdr:nvSpPr>
        <xdr:cNvPr id="559"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59689</xdr:rowOff>
    </xdr:from>
    <xdr:to>
      <xdr:col>22</xdr:col>
      <xdr:colOff>415925</xdr:colOff>
      <xdr:row>101</xdr:row>
      <xdr:rowOff>161289</xdr:rowOff>
    </xdr:to>
    <xdr:sp macro="" textlink="">
      <xdr:nvSpPr>
        <xdr:cNvPr id="565" name="円/楕円 564"/>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6366</xdr:rowOff>
    </xdr:from>
    <xdr:ext cx="405111" cy="259045"/>
    <xdr:sp macro="" textlink="">
      <xdr:nvSpPr>
        <xdr:cNvPr id="566" name="n_1mainValue【庁舎】&#10;有形固定資産減価償却率"/>
        <xdr:cNvSpPr txBox="1"/>
      </xdr:nvSpPr>
      <xdr:spPr>
        <a:xfrm>
          <a:off x="15266043"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78" name="直線コネクタ 5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9" name="テキスト ボックス 5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0" name="直線コネクタ 5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81" name="テキスト ボックス 5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2" name="直線コネクタ 5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83" name="テキスト ボックス 5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84" name="直線コネクタ 5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85" name="テキスト ボックス 5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589" name="直線コネクタ 588"/>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590"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591" name="直線コネクタ 590"/>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592"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593" name="直線コネクタ 59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594"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595" name="フローチャート : 判断 594"/>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596" name="フローチャート : 判断 595"/>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102379</xdr:rowOff>
    </xdr:from>
    <xdr:ext cx="469744" cy="259045"/>
    <xdr:sp macro="" textlink="">
      <xdr:nvSpPr>
        <xdr:cNvPr id="597" name="n_1aveValue【庁舎】&#10;一人当たり面積"/>
        <xdr:cNvSpPr txBox="1"/>
      </xdr:nvSpPr>
      <xdr:spPr>
        <a:xfrm>
          <a:off x="21075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121413</xdr:rowOff>
    </xdr:from>
    <xdr:to>
      <xdr:col>31</xdr:col>
      <xdr:colOff>85725</xdr:colOff>
      <xdr:row>107</xdr:row>
      <xdr:rowOff>51563</xdr:rowOff>
    </xdr:to>
    <xdr:sp macro="" textlink="">
      <xdr:nvSpPr>
        <xdr:cNvPr id="603" name="円/楕円 602"/>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42690</xdr:rowOff>
    </xdr:from>
    <xdr:ext cx="469744" cy="259045"/>
    <xdr:sp macro="" textlink="">
      <xdr:nvSpPr>
        <xdr:cNvPr id="604" name="n_1mainValue【庁舎】&#10;一人当たり面積"/>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図書館、消防施設の</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有形固定資産減価償却率が類似団体より低い水準にあるのは、近年施設の更新を行ったことによるもので、今後は個別計画に基づき、計画的な長寿命化を進めていく予定である。　</a:t>
          </a:r>
          <a:endParaRPr lang="ja-JP" altLang="ja-JP" sz="1100">
            <a:effectLst/>
            <a:latin typeface="Meiryo UI" panose="020B0604030504040204" pitchFamily="50" charset="-128"/>
            <a:ea typeface="Meiryo UI" panose="020B0604030504040204" pitchFamily="50" charset="-128"/>
            <a:cs typeface="Meiryo UI" panose="020B0604030504040204" pitchFamily="50" charset="-128"/>
          </a:endParaRPr>
        </a:p>
        <a:p>
          <a:pPr eaLnBrk="1" fontAlgn="auto" latinLnBrk="0" hangingPunct="1"/>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保健センターの</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有形固定資産減価償却率は類似団体より高い水準にある。個別計画を策定し、計画的な長寿命化を進めていく予定である。　</a:t>
          </a:r>
          <a:endParaRPr lang="ja-JP" altLang="ja-JP" sz="1100">
            <a:effectLst/>
            <a:latin typeface="Meiryo UI" panose="020B0604030504040204" pitchFamily="50" charset="-128"/>
            <a:ea typeface="Meiryo UI" panose="020B0604030504040204" pitchFamily="50" charset="-128"/>
            <a:cs typeface="Meiryo UI" panose="020B0604030504040204" pitchFamily="50" charset="-128"/>
          </a:endParaRPr>
        </a:p>
        <a:p>
          <a:pPr eaLnBrk="1" fontAlgn="auto" latinLnBrk="0" hangingPunct="1"/>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市民会館については、有形固定資産減価償却が今後進むほか、施設内部の設備の更新が必要となる。個別計画を策定することで、計画的な長寿命化を進めていく必要がある。　</a:t>
          </a:r>
          <a:endParaRPr lang="ja-JP" altLang="ja-JP" sz="11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44,332
44,122
60.45
28,248,527
22,413,238
2,439,712
9,223,522
9,997,960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ここ数年は類似団体平均、全国平均、県平均を大きく上回る数値で推移している。</a:t>
          </a:r>
          <a:endPar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rtl="0" eaLnBrk="1" fontAlgn="auto" latinLnBrk="0" hangingPunct="1"/>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市税は、震災前の水準に回復している状況だが、復興需要等の影響などによる一時的な現象とも捉えられ</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復興需要が落ち着くことによる減収や今後の景気動向などを注視しながら、引き続き健全な財政運営に努める。</a:t>
          </a:r>
          <a:endPar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89807</xdr:rowOff>
    </xdr:from>
    <xdr:to>
      <xdr:col>7</xdr:col>
      <xdr:colOff>152400</xdr:colOff>
      <xdr:row>37</xdr:row>
      <xdr:rowOff>124278</xdr:rowOff>
    </xdr:to>
    <xdr:cxnSp macro="">
      <xdr:nvCxnSpPr>
        <xdr:cNvPr id="69" name="直線コネクタ 68"/>
        <xdr:cNvCxnSpPr/>
      </xdr:nvCxnSpPr>
      <xdr:spPr>
        <a:xfrm flipV="1">
          <a:off x="4114800" y="64334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124278</xdr:rowOff>
    </xdr:from>
    <xdr:to>
      <xdr:col>6</xdr:col>
      <xdr:colOff>0</xdr:colOff>
      <xdr:row>38</xdr:row>
      <xdr:rowOff>4535</xdr:rowOff>
    </xdr:to>
    <xdr:cxnSp macro="">
      <xdr:nvCxnSpPr>
        <xdr:cNvPr id="72" name="直線コネクタ 71"/>
        <xdr:cNvCxnSpPr/>
      </xdr:nvCxnSpPr>
      <xdr:spPr>
        <a:xfrm flipV="1">
          <a:off x="3225800" y="64679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4535</xdr:rowOff>
    </xdr:from>
    <xdr:to>
      <xdr:col>4</xdr:col>
      <xdr:colOff>482600</xdr:colOff>
      <xdr:row>38</xdr:row>
      <xdr:rowOff>21772</xdr:rowOff>
    </xdr:to>
    <xdr:cxnSp macro="">
      <xdr:nvCxnSpPr>
        <xdr:cNvPr id="75" name="直線コネクタ 74"/>
        <xdr:cNvCxnSpPr/>
      </xdr:nvCxnSpPr>
      <xdr:spPr>
        <a:xfrm flipV="1">
          <a:off x="2336800" y="65196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21772</xdr:rowOff>
    </xdr:from>
    <xdr:to>
      <xdr:col>3</xdr:col>
      <xdr:colOff>279400</xdr:colOff>
      <xdr:row>38</xdr:row>
      <xdr:rowOff>21772</xdr:rowOff>
    </xdr:to>
    <xdr:cxnSp macro="">
      <xdr:nvCxnSpPr>
        <xdr:cNvPr id="78" name="直線コネクタ 77"/>
        <xdr:cNvCxnSpPr/>
      </xdr:nvCxnSpPr>
      <xdr:spPr>
        <a:xfrm>
          <a:off x="1447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0" name="テキスト ボックス 79"/>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39007</xdr:rowOff>
    </xdr:from>
    <xdr:to>
      <xdr:col>7</xdr:col>
      <xdr:colOff>203200</xdr:colOff>
      <xdr:row>37</xdr:row>
      <xdr:rowOff>140607</xdr:rowOff>
    </xdr:to>
    <xdr:sp macro="" textlink="">
      <xdr:nvSpPr>
        <xdr:cNvPr id="88" name="円/楕円 87"/>
        <xdr:cNvSpPr/>
      </xdr:nvSpPr>
      <xdr:spPr>
        <a:xfrm>
          <a:off x="4902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55534</xdr:rowOff>
    </xdr:from>
    <xdr:ext cx="762000" cy="259045"/>
    <xdr:sp macro="" textlink="">
      <xdr:nvSpPr>
        <xdr:cNvPr id="89" name="財政力該当値テキスト"/>
        <xdr:cNvSpPr txBox="1"/>
      </xdr:nvSpPr>
      <xdr:spPr>
        <a:xfrm>
          <a:off x="5041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73478</xdr:rowOff>
    </xdr:from>
    <xdr:to>
      <xdr:col>6</xdr:col>
      <xdr:colOff>50800</xdr:colOff>
      <xdr:row>38</xdr:row>
      <xdr:rowOff>3628</xdr:rowOff>
    </xdr:to>
    <xdr:sp macro="" textlink="">
      <xdr:nvSpPr>
        <xdr:cNvPr id="90" name="円/楕円 89"/>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13805</xdr:rowOff>
    </xdr:from>
    <xdr:ext cx="736600" cy="259045"/>
    <xdr:sp macro="" textlink="">
      <xdr:nvSpPr>
        <xdr:cNvPr id="91" name="テキスト ボックス 90"/>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125186</xdr:rowOff>
    </xdr:from>
    <xdr:to>
      <xdr:col>4</xdr:col>
      <xdr:colOff>533400</xdr:colOff>
      <xdr:row>38</xdr:row>
      <xdr:rowOff>55336</xdr:rowOff>
    </xdr:to>
    <xdr:sp macro="" textlink="">
      <xdr:nvSpPr>
        <xdr:cNvPr id="92" name="円/楕円 91"/>
        <xdr:cNvSpPr/>
      </xdr:nvSpPr>
      <xdr:spPr>
        <a:xfrm>
          <a:off x="3175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65513</xdr:rowOff>
    </xdr:from>
    <xdr:ext cx="762000" cy="259045"/>
    <xdr:sp macro="" textlink="">
      <xdr:nvSpPr>
        <xdr:cNvPr id="93" name="テキスト ボックス 92"/>
        <xdr:cNvSpPr txBox="1"/>
      </xdr:nvSpPr>
      <xdr:spPr>
        <a:xfrm>
          <a:off x="2844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142422</xdr:rowOff>
    </xdr:from>
    <xdr:to>
      <xdr:col>3</xdr:col>
      <xdr:colOff>330200</xdr:colOff>
      <xdr:row>38</xdr:row>
      <xdr:rowOff>72572</xdr:rowOff>
    </xdr:to>
    <xdr:sp macro="" textlink="">
      <xdr:nvSpPr>
        <xdr:cNvPr id="94" name="円/楕円 93"/>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82749</xdr:rowOff>
    </xdr:from>
    <xdr:ext cx="762000" cy="259045"/>
    <xdr:sp macro="" textlink="">
      <xdr:nvSpPr>
        <xdr:cNvPr id="95" name="テキスト ボックス 94"/>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142422</xdr:rowOff>
    </xdr:from>
    <xdr:to>
      <xdr:col>2</xdr:col>
      <xdr:colOff>127000</xdr:colOff>
      <xdr:row>38</xdr:row>
      <xdr:rowOff>72572</xdr:rowOff>
    </xdr:to>
    <xdr:sp macro="" textlink="">
      <xdr:nvSpPr>
        <xdr:cNvPr id="96" name="円/楕円 95"/>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82749</xdr:rowOff>
    </xdr:from>
    <xdr:ext cx="762000" cy="259045"/>
    <xdr:sp macro="" textlink="">
      <xdr:nvSpPr>
        <xdr:cNvPr id="97" name="テキスト ボックス 96"/>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分母である経常一般財源は、</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地方交付税が増となる一方、</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消費税率引き上げに伴う</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駆け込み需要が落ち着いたことによる</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地方消費税交付金の</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減、及び</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復興事業に係る需要が落ち着いてきたこと</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など</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による市税の減により、</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81,722</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千円の減となり、また、分子である経常経費充当一般財源等は、社会保障などに係る扶助費の増や</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消防庁舎建設債の償還額増による公債費の増な</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どにより、</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287,240</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千円の増となった。経常収支比率は、前年度比</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0.5</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ポイント増の</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93.0</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％となり、</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県平均よりは低いものの、</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依然、全国平均</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よ</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り高い水準となっている。</a:t>
          </a:r>
          <a:endParaRPr lang="ja-JP" altLang="ja-JP" sz="14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68580</xdr:rowOff>
    </xdr:to>
    <xdr:cxnSp macro="">
      <xdr:nvCxnSpPr>
        <xdr:cNvPr id="130" name="直線コネクタ 129"/>
        <xdr:cNvCxnSpPr/>
      </xdr:nvCxnSpPr>
      <xdr:spPr>
        <a:xfrm>
          <a:off x="4114800" y="1067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44450</xdr:rowOff>
    </xdr:to>
    <xdr:cxnSp macro="">
      <xdr:nvCxnSpPr>
        <xdr:cNvPr id="133" name="直線コネクタ 132"/>
        <xdr:cNvCxnSpPr/>
      </xdr:nvCxnSpPr>
      <xdr:spPr>
        <a:xfrm>
          <a:off x="3225800" y="106550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64</xdr:row>
      <xdr:rowOff>63500</xdr:rowOff>
    </xdr:to>
    <xdr:cxnSp macro="">
      <xdr:nvCxnSpPr>
        <xdr:cNvPr id="136" name="直線コネクタ 135"/>
        <xdr:cNvCxnSpPr/>
      </xdr:nvCxnSpPr>
      <xdr:spPr>
        <a:xfrm flipV="1">
          <a:off x="2336800" y="10655046"/>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136144</xdr:rowOff>
    </xdr:from>
    <xdr:to>
      <xdr:col>3</xdr:col>
      <xdr:colOff>279400</xdr:colOff>
      <xdr:row>64</xdr:row>
      <xdr:rowOff>63500</xdr:rowOff>
    </xdr:to>
    <xdr:cxnSp macro="">
      <xdr:nvCxnSpPr>
        <xdr:cNvPr id="139" name="直線コネクタ 138"/>
        <xdr:cNvCxnSpPr/>
      </xdr:nvCxnSpPr>
      <xdr:spPr>
        <a:xfrm>
          <a:off x="1447800" y="10766044"/>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9" name="円/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50"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1" name="円/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52" name="テキスト ボックス 151"/>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3" name="円/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60723</xdr:rowOff>
    </xdr:from>
    <xdr:ext cx="762000" cy="259045"/>
    <xdr:sp macro="" textlink="">
      <xdr:nvSpPr>
        <xdr:cNvPr id="154" name="テキスト ボックス 153"/>
        <xdr:cNvSpPr txBox="1"/>
      </xdr:nvSpPr>
      <xdr:spPr>
        <a:xfrm>
          <a:off x="2844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5" name="円/楕円 154"/>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6" name="テキスト ボックス 155"/>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57" name="円/楕円 156"/>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271</xdr:rowOff>
    </xdr:from>
    <xdr:ext cx="762000" cy="259045"/>
    <xdr:sp macro="" textlink="">
      <xdr:nvSpPr>
        <xdr:cNvPr id="158" name="テキスト ボックス 157"/>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[123,506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職員の</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大量</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退職などにより人件費が減となる一方、</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給食調理業務や公営住宅管理などの民間委託、各種計画策定業務委託など、</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委託業務</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が増えたことなど</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に伴い物件費が増となった。人口</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人当たりの決算額</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は</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、県平均と比較し大きく下回り、類似団体中</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位</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ではあるが、引き続き経費削減に努める。</a:t>
          </a:r>
          <a:endParaRPr lang="ja-JP" altLang="ja-JP" sz="14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89630</xdr:rowOff>
    </xdr:from>
    <xdr:to>
      <xdr:col>7</xdr:col>
      <xdr:colOff>152400</xdr:colOff>
      <xdr:row>81</xdr:row>
      <xdr:rowOff>107090</xdr:rowOff>
    </xdr:to>
    <xdr:cxnSp macro="">
      <xdr:nvCxnSpPr>
        <xdr:cNvPr id="191" name="直線コネクタ 190"/>
        <xdr:cNvCxnSpPr/>
      </xdr:nvCxnSpPr>
      <xdr:spPr>
        <a:xfrm>
          <a:off x="4114800" y="13977080"/>
          <a:ext cx="838200" cy="1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56562</xdr:rowOff>
    </xdr:from>
    <xdr:to>
      <xdr:col>6</xdr:col>
      <xdr:colOff>0</xdr:colOff>
      <xdr:row>81</xdr:row>
      <xdr:rowOff>89630</xdr:rowOff>
    </xdr:to>
    <xdr:cxnSp macro="">
      <xdr:nvCxnSpPr>
        <xdr:cNvPr id="194" name="直線コネクタ 193"/>
        <xdr:cNvCxnSpPr/>
      </xdr:nvCxnSpPr>
      <xdr:spPr>
        <a:xfrm>
          <a:off x="3225800" y="13944012"/>
          <a:ext cx="889000" cy="3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54790</xdr:rowOff>
    </xdr:from>
    <xdr:to>
      <xdr:col>4</xdr:col>
      <xdr:colOff>482600</xdr:colOff>
      <xdr:row>81</xdr:row>
      <xdr:rowOff>56562</xdr:rowOff>
    </xdr:to>
    <xdr:cxnSp macro="">
      <xdr:nvCxnSpPr>
        <xdr:cNvPr id="197" name="直線コネクタ 196"/>
        <xdr:cNvCxnSpPr/>
      </xdr:nvCxnSpPr>
      <xdr:spPr>
        <a:xfrm>
          <a:off x="2336800" y="13942240"/>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54790</xdr:rowOff>
    </xdr:from>
    <xdr:to>
      <xdr:col>3</xdr:col>
      <xdr:colOff>279400</xdr:colOff>
      <xdr:row>81</xdr:row>
      <xdr:rowOff>78636</xdr:rowOff>
    </xdr:to>
    <xdr:cxnSp macro="">
      <xdr:nvCxnSpPr>
        <xdr:cNvPr id="200" name="直線コネクタ 199"/>
        <xdr:cNvCxnSpPr/>
      </xdr:nvCxnSpPr>
      <xdr:spPr>
        <a:xfrm flipV="1">
          <a:off x="1447800" y="13942240"/>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56290</xdr:rowOff>
    </xdr:from>
    <xdr:to>
      <xdr:col>7</xdr:col>
      <xdr:colOff>203200</xdr:colOff>
      <xdr:row>81</xdr:row>
      <xdr:rowOff>157890</xdr:rowOff>
    </xdr:to>
    <xdr:sp macro="" textlink="">
      <xdr:nvSpPr>
        <xdr:cNvPr id="210" name="円/楕円 209"/>
        <xdr:cNvSpPr/>
      </xdr:nvSpPr>
      <xdr:spPr>
        <a:xfrm>
          <a:off x="4902200" y="139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149017</xdr:rowOff>
    </xdr:from>
    <xdr:ext cx="762000" cy="259045"/>
    <xdr:sp macro="" textlink="">
      <xdr:nvSpPr>
        <xdr:cNvPr id="211" name="人件費・物件費等の状況該当値テキスト"/>
        <xdr:cNvSpPr txBox="1"/>
      </xdr:nvSpPr>
      <xdr:spPr>
        <a:xfrm>
          <a:off x="5041900" y="1386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38830</xdr:rowOff>
    </xdr:from>
    <xdr:to>
      <xdr:col>6</xdr:col>
      <xdr:colOff>50800</xdr:colOff>
      <xdr:row>81</xdr:row>
      <xdr:rowOff>140430</xdr:rowOff>
    </xdr:to>
    <xdr:sp macro="" textlink="">
      <xdr:nvSpPr>
        <xdr:cNvPr id="212" name="円/楕円 211"/>
        <xdr:cNvSpPr/>
      </xdr:nvSpPr>
      <xdr:spPr>
        <a:xfrm>
          <a:off x="4064000" y="139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150607</xdr:rowOff>
    </xdr:from>
    <xdr:ext cx="736600" cy="259045"/>
    <xdr:sp macro="" textlink="">
      <xdr:nvSpPr>
        <xdr:cNvPr id="213" name="テキスト ボックス 212"/>
        <xdr:cNvSpPr txBox="1"/>
      </xdr:nvSpPr>
      <xdr:spPr>
        <a:xfrm>
          <a:off x="3733800" y="1369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5762</xdr:rowOff>
    </xdr:from>
    <xdr:to>
      <xdr:col>4</xdr:col>
      <xdr:colOff>533400</xdr:colOff>
      <xdr:row>81</xdr:row>
      <xdr:rowOff>107362</xdr:rowOff>
    </xdr:to>
    <xdr:sp macro="" textlink="">
      <xdr:nvSpPr>
        <xdr:cNvPr id="214" name="円/楕円 213"/>
        <xdr:cNvSpPr/>
      </xdr:nvSpPr>
      <xdr:spPr>
        <a:xfrm>
          <a:off x="3175000" y="138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117539</xdr:rowOff>
    </xdr:from>
    <xdr:ext cx="762000" cy="259045"/>
    <xdr:sp macro="" textlink="">
      <xdr:nvSpPr>
        <xdr:cNvPr id="215" name="テキスト ボックス 214"/>
        <xdr:cNvSpPr txBox="1"/>
      </xdr:nvSpPr>
      <xdr:spPr>
        <a:xfrm>
          <a:off x="2844800" y="1366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3990</xdr:rowOff>
    </xdr:from>
    <xdr:to>
      <xdr:col>3</xdr:col>
      <xdr:colOff>330200</xdr:colOff>
      <xdr:row>81</xdr:row>
      <xdr:rowOff>105590</xdr:rowOff>
    </xdr:to>
    <xdr:sp macro="" textlink="">
      <xdr:nvSpPr>
        <xdr:cNvPr id="216" name="円/楕円 215"/>
        <xdr:cNvSpPr/>
      </xdr:nvSpPr>
      <xdr:spPr>
        <a:xfrm>
          <a:off x="2286000" y="13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115767</xdr:rowOff>
    </xdr:from>
    <xdr:ext cx="762000" cy="259045"/>
    <xdr:sp macro="" textlink="">
      <xdr:nvSpPr>
        <xdr:cNvPr id="217" name="テキスト ボックス 216"/>
        <xdr:cNvSpPr txBox="1"/>
      </xdr:nvSpPr>
      <xdr:spPr>
        <a:xfrm>
          <a:off x="1955800" y="1366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27836</xdr:rowOff>
    </xdr:from>
    <xdr:to>
      <xdr:col>2</xdr:col>
      <xdr:colOff>127000</xdr:colOff>
      <xdr:row>81</xdr:row>
      <xdr:rowOff>129436</xdr:rowOff>
    </xdr:to>
    <xdr:sp macro="" textlink="">
      <xdr:nvSpPr>
        <xdr:cNvPr id="218" name="円/楕円 217"/>
        <xdr:cNvSpPr/>
      </xdr:nvSpPr>
      <xdr:spPr>
        <a:xfrm>
          <a:off x="1397000" y="139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139613</xdr:rowOff>
    </xdr:from>
    <xdr:ext cx="762000" cy="259045"/>
    <xdr:sp macro="" textlink="">
      <xdr:nvSpPr>
        <xdr:cNvPr id="219" name="テキスト ボックス 218"/>
        <xdr:cNvSpPr txBox="1"/>
      </xdr:nvSpPr>
      <xdr:spPr>
        <a:xfrm>
          <a:off x="1066800" y="1368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職員の採用や退職などに伴い、ラスパイレス指数が</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0.7</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ポイント増となったが、全国市平均よりは低い数値となり、今後も適正な給与水準の維持に努める。</a:t>
          </a:r>
          <a:endParaRPr lang="ja-JP" altLang="ja-JP" sz="14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136172</xdr:rowOff>
    </xdr:to>
    <xdr:cxnSp macro="">
      <xdr:nvCxnSpPr>
        <xdr:cNvPr id="253" name="直線コネクタ 252"/>
        <xdr:cNvCxnSpPr/>
      </xdr:nvCxnSpPr>
      <xdr:spPr>
        <a:xfrm>
          <a:off x="16179800" y="14444134"/>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84</xdr:row>
      <xdr:rowOff>42334</xdr:rowOff>
    </xdr:to>
    <xdr:cxnSp macro="">
      <xdr:nvCxnSpPr>
        <xdr:cNvPr id="256" name="直線コネクタ 255"/>
        <xdr:cNvCxnSpPr/>
      </xdr:nvCxnSpPr>
      <xdr:spPr>
        <a:xfrm>
          <a:off x="15290800" y="1429667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7" name="フローチャート : 判断 256"/>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76499</xdr:rowOff>
    </xdr:from>
    <xdr:ext cx="736600" cy="259045"/>
    <xdr:sp macro="" textlink="">
      <xdr:nvSpPr>
        <xdr:cNvPr id="258" name="テキスト ボックス 257"/>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157339</xdr:rowOff>
    </xdr:from>
    <xdr:to>
      <xdr:col>22</xdr:col>
      <xdr:colOff>203200</xdr:colOff>
      <xdr:row>83</xdr:row>
      <xdr:rowOff>66322</xdr:rowOff>
    </xdr:to>
    <xdr:cxnSp macro="">
      <xdr:nvCxnSpPr>
        <xdr:cNvPr id="259" name="直線コネクタ 258"/>
        <xdr:cNvCxnSpPr/>
      </xdr:nvCxnSpPr>
      <xdr:spPr>
        <a:xfrm>
          <a:off x="14401800" y="142162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0" name="フローチャート : 判断 259"/>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1" name="テキスト ボックス 260"/>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157339</xdr:rowOff>
    </xdr:from>
    <xdr:to>
      <xdr:col>21</xdr:col>
      <xdr:colOff>0</xdr:colOff>
      <xdr:row>90</xdr:row>
      <xdr:rowOff>45861</xdr:rowOff>
    </xdr:to>
    <xdr:cxnSp macro="">
      <xdr:nvCxnSpPr>
        <xdr:cNvPr id="262" name="直線コネクタ 261"/>
        <xdr:cNvCxnSpPr/>
      </xdr:nvCxnSpPr>
      <xdr:spPr>
        <a:xfrm flipV="1">
          <a:off x="13512800" y="14216239"/>
          <a:ext cx="889000" cy="12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28928</xdr:rowOff>
    </xdr:from>
    <xdr:to>
      <xdr:col>21</xdr:col>
      <xdr:colOff>50800</xdr:colOff>
      <xdr:row>83</xdr:row>
      <xdr:rowOff>130528</xdr:rowOff>
    </xdr:to>
    <xdr:sp macro="" textlink="">
      <xdr:nvSpPr>
        <xdr:cNvPr id="263" name="フローチャート : 判断 262"/>
        <xdr:cNvSpPr/>
      </xdr:nvSpPr>
      <xdr:spPr>
        <a:xfrm>
          <a:off x="14351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115305</xdr:rowOff>
    </xdr:from>
    <xdr:ext cx="762000" cy="259045"/>
    <xdr:sp macro="" textlink="">
      <xdr:nvSpPr>
        <xdr:cNvPr id="264" name="テキスト ボックス 263"/>
        <xdr:cNvSpPr txBox="1"/>
      </xdr:nvSpPr>
      <xdr:spPr>
        <a:xfrm>
          <a:off x="14020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5" name="フローチャート : 判断 264"/>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66" name="テキスト ボックス 265"/>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85372</xdr:rowOff>
    </xdr:from>
    <xdr:to>
      <xdr:col>24</xdr:col>
      <xdr:colOff>609600</xdr:colOff>
      <xdr:row>85</xdr:row>
      <xdr:rowOff>15522</xdr:rowOff>
    </xdr:to>
    <xdr:sp macro="" textlink="">
      <xdr:nvSpPr>
        <xdr:cNvPr id="272" name="円/楕円 271"/>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57449</xdr:rowOff>
    </xdr:from>
    <xdr:ext cx="762000" cy="259045"/>
    <xdr:sp macro="" textlink="">
      <xdr:nvSpPr>
        <xdr:cNvPr id="273"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4" name="円/楕円 273"/>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5" name="テキスト ボックス 274"/>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76" name="円/楕円 275"/>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127299</xdr:rowOff>
    </xdr:from>
    <xdr:ext cx="762000" cy="259045"/>
    <xdr:sp macro="" textlink="">
      <xdr:nvSpPr>
        <xdr:cNvPr id="277" name="テキスト ボックス 276"/>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106539</xdr:rowOff>
    </xdr:from>
    <xdr:to>
      <xdr:col>21</xdr:col>
      <xdr:colOff>50800</xdr:colOff>
      <xdr:row>83</xdr:row>
      <xdr:rowOff>36689</xdr:rowOff>
    </xdr:to>
    <xdr:sp macro="" textlink="">
      <xdr:nvSpPr>
        <xdr:cNvPr id="278" name="円/楕円 277"/>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46866</xdr:rowOff>
    </xdr:from>
    <xdr:ext cx="762000" cy="259045"/>
    <xdr:sp macro="" textlink="">
      <xdr:nvSpPr>
        <xdr:cNvPr id="279" name="テキスト ボックス 278"/>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166511</xdr:rowOff>
    </xdr:from>
    <xdr:to>
      <xdr:col>19</xdr:col>
      <xdr:colOff>533400</xdr:colOff>
      <xdr:row>90</xdr:row>
      <xdr:rowOff>96661</xdr:rowOff>
    </xdr:to>
    <xdr:sp macro="" textlink="">
      <xdr:nvSpPr>
        <xdr:cNvPr id="280" name="円/楕円 279"/>
        <xdr:cNvSpPr/>
      </xdr:nvSpPr>
      <xdr:spPr>
        <a:xfrm>
          <a:off x="13462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81438</xdr:rowOff>
    </xdr:from>
    <xdr:ext cx="762000" cy="259045"/>
    <xdr:sp macro="" textlink="">
      <xdr:nvSpPr>
        <xdr:cNvPr id="281" name="テキスト ボックス 280"/>
        <xdr:cNvSpPr txBox="1"/>
      </xdr:nvSpPr>
      <xdr:spPr>
        <a:xfrm>
          <a:off x="13131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職員数定員適正化計画</a:t>
          </a:r>
          <a:r>
            <a:rPr lang="en-US"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平成</a:t>
          </a:r>
          <a:r>
            <a:rPr lang="en-US"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22</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en-US"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26</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年度</a:t>
          </a:r>
          <a:r>
            <a:rPr lang="en-US"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ヵ年計画</a:t>
          </a:r>
          <a:r>
            <a:rPr lang="en-US"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により、新規採用</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の</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抑制や</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業務の</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民間</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委託を</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推進</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するなど</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、職員数を削減してきたが、東日本大震災などの影響による業務量の増加</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及び地方創生関連事業の増加</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に伴い、一人当たりが担う業務量</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が</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増加している。その多様な行政ニーズに対応できる行財政組織体制を構築した</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前年度</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とほぼ</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横ばいとなった。</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全国平均</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及び県平均</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より</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下</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回っている</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が</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、更なる効率化の促進を図り、簡素で効率的な体制の整備に努める。</a:t>
          </a:r>
          <a:endParaRPr lang="ja-JP" altLang="ja-JP" sz="14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132537</xdr:rowOff>
    </xdr:from>
    <xdr:to>
      <xdr:col>24</xdr:col>
      <xdr:colOff>558800</xdr:colOff>
      <xdr:row>60</xdr:row>
      <xdr:rowOff>133020</xdr:rowOff>
    </xdr:to>
    <xdr:cxnSp macro="">
      <xdr:nvCxnSpPr>
        <xdr:cNvPr id="313" name="直線コネクタ 312"/>
        <xdr:cNvCxnSpPr/>
      </xdr:nvCxnSpPr>
      <xdr:spPr>
        <a:xfrm flipV="1">
          <a:off x="16179800" y="10419537"/>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4"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121438</xdr:rowOff>
    </xdr:from>
    <xdr:to>
      <xdr:col>23</xdr:col>
      <xdr:colOff>406400</xdr:colOff>
      <xdr:row>60</xdr:row>
      <xdr:rowOff>133020</xdr:rowOff>
    </xdr:to>
    <xdr:cxnSp macro="">
      <xdr:nvCxnSpPr>
        <xdr:cNvPr id="316" name="直線コネクタ 315"/>
        <xdr:cNvCxnSpPr/>
      </xdr:nvCxnSpPr>
      <xdr:spPr>
        <a:xfrm>
          <a:off x="15290800" y="1040843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72432</xdr:rowOff>
    </xdr:from>
    <xdr:ext cx="736600" cy="259045"/>
    <xdr:sp macro="" textlink="">
      <xdr:nvSpPr>
        <xdr:cNvPr id="318" name="テキスト ボックス 317"/>
        <xdr:cNvSpPr txBox="1"/>
      </xdr:nvSpPr>
      <xdr:spPr>
        <a:xfrm>
          <a:off x="15798800" y="1053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121438</xdr:rowOff>
    </xdr:from>
    <xdr:to>
      <xdr:col>22</xdr:col>
      <xdr:colOff>203200</xdr:colOff>
      <xdr:row>60</xdr:row>
      <xdr:rowOff>125781</xdr:rowOff>
    </xdr:to>
    <xdr:cxnSp macro="">
      <xdr:nvCxnSpPr>
        <xdr:cNvPr id="319" name="直線コネクタ 318"/>
        <xdr:cNvCxnSpPr/>
      </xdr:nvCxnSpPr>
      <xdr:spPr>
        <a:xfrm flipV="1">
          <a:off x="14401800" y="1040843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0" name="フローチャート : 判断 319"/>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1" name="テキスト ボックス 320"/>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125781</xdr:rowOff>
    </xdr:from>
    <xdr:to>
      <xdr:col>21</xdr:col>
      <xdr:colOff>0</xdr:colOff>
      <xdr:row>60</xdr:row>
      <xdr:rowOff>131572</xdr:rowOff>
    </xdr:to>
    <xdr:cxnSp macro="">
      <xdr:nvCxnSpPr>
        <xdr:cNvPr id="322" name="直線コネクタ 321"/>
        <xdr:cNvCxnSpPr/>
      </xdr:nvCxnSpPr>
      <xdr:spPr>
        <a:xfrm flipV="1">
          <a:off x="13512800" y="1041278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3" name="フローチャート : 判断 322"/>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4" name="テキスト ボックス 323"/>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5" name="フローチャート : 判断 324"/>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6" name="テキスト ボックス 325"/>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81737</xdr:rowOff>
    </xdr:from>
    <xdr:to>
      <xdr:col>24</xdr:col>
      <xdr:colOff>609600</xdr:colOff>
      <xdr:row>61</xdr:row>
      <xdr:rowOff>11887</xdr:rowOff>
    </xdr:to>
    <xdr:sp macro="" textlink="">
      <xdr:nvSpPr>
        <xdr:cNvPr id="332" name="円/楕円 331"/>
        <xdr:cNvSpPr/>
      </xdr:nvSpPr>
      <xdr:spPr>
        <a:xfrm>
          <a:off x="169672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3014</xdr:rowOff>
    </xdr:from>
    <xdr:ext cx="762000" cy="259045"/>
    <xdr:sp macro="" textlink="">
      <xdr:nvSpPr>
        <xdr:cNvPr id="333" name="定員管理の状況該当値テキスト"/>
        <xdr:cNvSpPr txBox="1"/>
      </xdr:nvSpPr>
      <xdr:spPr>
        <a:xfrm>
          <a:off x="17106900" y="1029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82220</xdr:rowOff>
    </xdr:from>
    <xdr:to>
      <xdr:col>23</xdr:col>
      <xdr:colOff>457200</xdr:colOff>
      <xdr:row>61</xdr:row>
      <xdr:rowOff>12370</xdr:rowOff>
    </xdr:to>
    <xdr:sp macro="" textlink="">
      <xdr:nvSpPr>
        <xdr:cNvPr id="334" name="円/楕円 333"/>
        <xdr:cNvSpPr/>
      </xdr:nvSpPr>
      <xdr:spPr>
        <a:xfrm>
          <a:off x="16129000" y="103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22547</xdr:rowOff>
    </xdr:from>
    <xdr:ext cx="736600" cy="259045"/>
    <xdr:sp macro="" textlink="">
      <xdr:nvSpPr>
        <xdr:cNvPr id="335" name="テキスト ボックス 334"/>
        <xdr:cNvSpPr txBox="1"/>
      </xdr:nvSpPr>
      <xdr:spPr>
        <a:xfrm>
          <a:off x="15798800" y="101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70638</xdr:rowOff>
    </xdr:from>
    <xdr:to>
      <xdr:col>22</xdr:col>
      <xdr:colOff>254000</xdr:colOff>
      <xdr:row>61</xdr:row>
      <xdr:rowOff>788</xdr:rowOff>
    </xdr:to>
    <xdr:sp macro="" textlink="">
      <xdr:nvSpPr>
        <xdr:cNvPr id="336" name="円/楕円 335"/>
        <xdr:cNvSpPr/>
      </xdr:nvSpPr>
      <xdr:spPr>
        <a:xfrm>
          <a:off x="15240000" y="103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10965</xdr:rowOff>
    </xdr:from>
    <xdr:ext cx="762000" cy="259045"/>
    <xdr:sp macro="" textlink="">
      <xdr:nvSpPr>
        <xdr:cNvPr id="337" name="テキスト ボックス 336"/>
        <xdr:cNvSpPr txBox="1"/>
      </xdr:nvSpPr>
      <xdr:spPr>
        <a:xfrm>
          <a:off x="14909800" y="1012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74981</xdr:rowOff>
    </xdr:from>
    <xdr:to>
      <xdr:col>21</xdr:col>
      <xdr:colOff>50800</xdr:colOff>
      <xdr:row>61</xdr:row>
      <xdr:rowOff>5131</xdr:rowOff>
    </xdr:to>
    <xdr:sp macro="" textlink="">
      <xdr:nvSpPr>
        <xdr:cNvPr id="338" name="円/楕円 337"/>
        <xdr:cNvSpPr/>
      </xdr:nvSpPr>
      <xdr:spPr>
        <a:xfrm>
          <a:off x="14351000" y="10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15308</xdr:rowOff>
    </xdr:from>
    <xdr:ext cx="762000" cy="259045"/>
    <xdr:sp macro="" textlink="">
      <xdr:nvSpPr>
        <xdr:cNvPr id="339" name="テキスト ボックス 338"/>
        <xdr:cNvSpPr txBox="1"/>
      </xdr:nvSpPr>
      <xdr:spPr>
        <a:xfrm>
          <a:off x="14020800" y="1013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80772</xdr:rowOff>
    </xdr:from>
    <xdr:to>
      <xdr:col>19</xdr:col>
      <xdr:colOff>533400</xdr:colOff>
      <xdr:row>61</xdr:row>
      <xdr:rowOff>10922</xdr:rowOff>
    </xdr:to>
    <xdr:sp macro="" textlink="">
      <xdr:nvSpPr>
        <xdr:cNvPr id="340" name="円/楕円 339"/>
        <xdr:cNvSpPr/>
      </xdr:nvSpPr>
      <xdr:spPr>
        <a:xfrm>
          <a:off x="13462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21099</xdr:rowOff>
    </xdr:from>
    <xdr:ext cx="762000" cy="259045"/>
    <xdr:sp macro="" textlink="">
      <xdr:nvSpPr>
        <xdr:cNvPr id="341" name="テキスト ボックス 340"/>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前年度と比較し、</a:t>
          </a:r>
          <a:r>
            <a:rPr lang="en-US"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1.1</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の改善となった。これは過去からの起債抑制等の効果が出ていること及び公債費に準ずる債務負担行為額の減などが主な要因と考えられる。全国平均や県平均よりも大きく下回る数値であり、中でも類似団体中</a:t>
          </a:r>
          <a:r>
            <a:rPr lang="en-US"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位という結果となった</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。今後も</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引き続き、起債許可団体の判定ラインとなる早期健全化基準以下の水準を保つように財政運営に努める。</a:t>
          </a:r>
          <a:endParaRPr lang="ja-JP" altLang="ja-JP" sz="14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59267</xdr:rowOff>
    </xdr:from>
    <xdr:to>
      <xdr:col>24</xdr:col>
      <xdr:colOff>558800</xdr:colOff>
      <xdr:row>35</xdr:row>
      <xdr:rowOff>147743</xdr:rowOff>
    </xdr:to>
    <xdr:cxnSp macro="">
      <xdr:nvCxnSpPr>
        <xdr:cNvPr id="375" name="直線コネクタ 374"/>
        <xdr:cNvCxnSpPr/>
      </xdr:nvCxnSpPr>
      <xdr:spPr>
        <a:xfrm flipV="1">
          <a:off x="16179800" y="606001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147743</xdr:rowOff>
    </xdr:from>
    <xdr:to>
      <xdr:col>23</xdr:col>
      <xdr:colOff>406400</xdr:colOff>
      <xdr:row>37</xdr:row>
      <xdr:rowOff>62230</xdr:rowOff>
    </xdr:to>
    <xdr:cxnSp macro="">
      <xdr:nvCxnSpPr>
        <xdr:cNvPr id="378" name="直線コネクタ 377"/>
        <xdr:cNvCxnSpPr/>
      </xdr:nvCxnSpPr>
      <xdr:spPr>
        <a:xfrm flipV="1">
          <a:off x="15290800" y="614849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0" name="テキスト ボックス 379"/>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62230</xdr:rowOff>
    </xdr:from>
    <xdr:to>
      <xdr:col>22</xdr:col>
      <xdr:colOff>203200</xdr:colOff>
      <xdr:row>38</xdr:row>
      <xdr:rowOff>156210</xdr:rowOff>
    </xdr:to>
    <xdr:cxnSp macro="">
      <xdr:nvCxnSpPr>
        <xdr:cNvPr id="381" name="直線コネクタ 380"/>
        <xdr:cNvCxnSpPr/>
      </xdr:nvCxnSpPr>
      <xdr:spPr>
        <a:xfrm flipV="1">
          <a:off x="14401800" y="640588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2" name="フローチャート : 判断 381"/>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3" name="テキスト ボックス 382"/>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16933</xdr:rowOff>
    </xdr:to>
    <xdr:cxnSp macro="">
      <xdr:nvCxnSpPr>
        <xdr:cNvPr id="384" name="直線コネクタ 383"/>
        <xdr:cNvCxnSpPr/>
      </xdr:nvCxnSpPr>
      <xdr:spPr>
        <a:xfrm flipV="1">
          <a:off x="13512800" y="667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5" name="フローチャート : 判断 38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6" name="テキスト ボックス 385"/>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7" name="フローチャート : 判断 38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8" name="テキスト ボックス 38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8467</xdr:rowOff>
    </xdr:from>
    <xdr:to>
      <xdr:col>24</xdr:col>
      <xdr:colOff>609600</xdr:colOff>
      <xdr:row>35</xdr:row>
      <xdr:rowOff>110067</xdr:rowOff>
    </xdr:to>
    <xdr:sp macro="" textlink="">
      <xdr:nvSpPr>
        <xdr:cNvPr id="394" name="円/楕円 393"/>
        <xdr:cNvSpPr/>
      </xdr:nvSpPr>
      <xdr:spPr>
        <a:xfrm>
          <a:off x="16967200" y="6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101194</xdr:rowOff>
    </xdr:from>
    <xdr:ext cx="762000" cy="259045"/>
    <xdr:sp macro="" textlink="">
      <xdr:nvSpPr>
        <xdr:cNvPr id="395" name="公債費負担の状況該当値テキスト"/>
        <xdr:cNvSpPr txBox="1"/>
      </xdr:nvSpPr>
      <xdr:spPr>
        <a:xfrm>
          <a:off x="17106900" y="59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96943</xdr:rowOff>
    </xdr:from>
    <xdr:to>
      <xdr:col>23</xdr:col>
      <xdr:colOff>457200</xdr:colOff>
      <xdr:row>36</xdr:row>
      <xdr:rowOff>27093</xdr:rowOff>
    </xdr:to>
    <xdr:sp macro="" textlink="">
      <xdr:nvSpPr>
        <xdr:cNvPr id="396" name="円/楕円 395"/>
        <xdr:cNvSpPr/>
      </xdr:nvSpPr>
      <xdr:spPr>
        <a:xfrm>
          <a:off x="161290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37270</xdr:rowOff>
    </xdr:from>
    <xdr:ext cx="736600" cy="259045"/>
    <xdr:sp macro="" textlink="">
      <xdr:nvSpPr>
        <xdr:cNvPr id="397" name="テキスト ボックス 396"/>
        <xdr:cNvSpPr txBox="1"/>
      </xdr:nvSpPr>
      <xdr:spPr>
        <a:xfrm>
          <a:off x="15798800" y="586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11430</xdr:rowOff>
    </xdr:from>
    <xdr:to>
      <xdr:col>22</xdr:col>
      <xdr:colOff>254000</xdr:colOff>
      <xdr:row>37</xdr:row>
      <xdr:rowOff>113030</xdr:rowOff>
    </xdr:to>
    <xdr:sp macro="" textlink="">
      <xdr:nvSpPr>
        <xdr:cNvPr id="398" name="円/楕円 397"/>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123207</xdr:rowOff>
    </xdr:from>
    <xdr:ext cx="762000" cy="259045"/>
    <xdr:sp macro="" textlink="">
      <xdr:nvSpPr>
        <xdr:cNvPr id="399" name="テキスト ボックス 398"/>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400" name="円/楕円 399"/>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401" name="テキスト ボックス 400"/>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137583</xdr:rowOff>
    </xdr:from>
    <xdr:to>
      <xdr:col>19</xdr:col>
      <xdr:colOff>533400</xdr:colOff>
      <xdr:row>39</xdr:row>
      <xdr:rowOff>67733</xdr:rowOff>
    </xdr:to>
    <xdr:sp macro="" textlink="">
      <xdr:nvSpPr>
        <xdr:cNvPr id="402" name="円/楕円 401"/>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77910</xdr:rowOff>
    </xdr:from>
    <xdr:ext cx="762000" cy="259045"/>
    <xdr:sp macro="" textlink="">
      <xdr:nvSpPr>
        <xdr:cNvPr id="403" name="テキスト ボックス 402"/>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将来負担額に対して充当可能財源等が上回っているため、将来負担比率としての数値は計上されていない。</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37"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8" name="フローチャート : 判断 437"/>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39" name="フローチャート : 判断 438"/>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0" name="テキスト ボックス 439"/>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48825</xdr:rowOff>
    </xdr:from>
    <xdr:to>
      <xdr:col>22</xdr:col>
      <xdr:colOff>254000</xdr:colOff>
      <xdr:row>18</xdr:row>
      <xdr:rowOff>150425</xdr:rowOff>
    </xdr:to>
    <xdr:sp macro="" textlink="">
      <xdr:nvSpPr>
        <xdr:cNvPr id="441" name="フローチャート : 判断 440"/>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2" name="テキスト ボックス 441"/>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109150</xdr:rowOff>
    </xdr:from>
    <xdr:to>
      <xdr:col>21</xdr:col>
      <xdr:colOff>50800</xdr:colOff>
      <xdr:row>19</xdr:row>
      <xdr:rowOff>39300</xdr:rowOff>
    </xdr:to>
    <xdr:sp macro="" textlink="">
      <xdr:nvSpPr>
        <xdr:cNvPr id="443" name="フローチャート : 判断 442"/>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49477</xdr:rowOff>
    </xdr:from>
    <xdr:ext cx="762000" cy="259045"/>
    <xdr:sp macro="" textlink="">
      <xdr:nvSpPr>
        <xdr:cNvPr id="444" name="テキスト ボックス 443"/>
        <xdr:cNvSpPr txBox="1"/>
      </xdr:nvSpPr>
      <xdr:spPr>
        <a:xfrm>
          <a:off x="14020800" y="29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5" name="フローチャート : 判断 444"/>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24147</xdr:rowOff>
    </xdr:from>
    <xdr:ext cx="762000" cy="259045"/>
    <xdr:sp macro="" textlink="">
      <xdr:nvSpPr>
        <xdr:cNvPr id="446" name="テキスト ボックス 445"/>
        <xdr:cNvSpPr txBox="1"/>
      </xdr:nvSpPr>
      <xdr:spPr>
        <a:xfrm>
          <a:off x="13131800" y="311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44,332
44,122
60.45
28,248,527
22,413,238
2,439,712
9,223,522
9,997,960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経常経費充当一般財源における人件費は</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51,732</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千円削減され、経常収支比率に占める人件費割合は、前年度比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1.3</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ポイント減の</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25.2</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％の結果となったが、全国平均の</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+1.5</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％、県平均の</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0.2</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％と依然高い水準となっている。今後も定員管理の適正化に努め、継続して新規採用抑制や民間委託の推進など、行財政改革への取り組みを通じて人件費の削減に努める。</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30988</xdr:rowOff>
    </xdr:from>
    <xdr:to>
      <xdr:col>7</xdr:col>
      <xdr:colOff>15875</xdr:colOff>
      <xdr:row>36</xdr:row>
      <xdr:rowOff>149860</xdr:rowOff>
    </xdr:to>
    <xdr:cxnSp macro="">
      <xdr:nvCxnSpPr>
        <xdr:cNvPr id="64" name="直線コネクタ 63"/>
        <xdr:cNvCxnSpPr/>
      </xdr:nvCxnSpPr>
      <xdr:spPr>
        <a:xfrm flipV="1">
          <a:off x="3987800" y="62031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36</xdr:row>
      <xdr:rowOff>168148</xdr:rowOff>
    </xdr:to>
    <xdr:cxnSp macro="">
      <xdr:nvCxnSpPr>
        <xdr:cNvPr id="67" name="直線コネクタ 66"/>
        <xdr:cNvCxnSpPr/>
      </xdr:nvCxnSpPr>
      <xdr:spPr>
        <a:xfrm flipV="1">
          <a:off x="3098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97282</xdr:rowOff>
    </xdr:to>
    <xdr:cxnSp macro="">
      <xdr:nvCxnSpPr>
        <xdr:cNvPr id="70" name="直線コネクタ 69"/>
        <xdr:cNvCxnSpPr/>
      </xdr:nvCxnSpPr>
      <xdr:spPr>
        <a:xfrm flipV="1">
          <a:off x="2209800" y="63403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38</xdr:row>
      <xdr:rowOff>154432</xdr:rowOff>
    </xdr:to>
    <xdr:cxnSp macro="">
      <xdr:nvCxnSpPr>
        <xdr:cNvPr id="73" name="直線コネクタ 72"/>
        <xdr:cNvCxnSpPr/>
      </xdr:nvCxnSpPr>
      <xdr:spPr>
        <a:xfrm flipV="1">
          <a:off x="1320800" y="644093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77" name="テキスト ボックス 76"/>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151638</xdr:rowOff>
    </xdr:from>
    <xdr:to>
      <xdr:col>7</xdr:col>
      <xdr:colOff>66675</xdr:colOff>
      <xdr:row>36</xdr:row>
      <xdr:rowOff>81788</xdr:rowOff>
    </xdr:to>
    <xdr:sp macro="" textlink="">
      <xdr:nvSpPr>
        <xdr:cNvPr id="83" name="円/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123715</xdr:rowOff>
    </xdr:from>
    <xdr:ext cx="762000" cy="259045"/>
    <xdr:sp macro="" textlink="">
      <xdr:nvSpPr>
        <xdr:cNvPr id="84" name="人件費該当値テキスト"/>
        <xdr:cNvSpPr txBox="1"/>
      </xdr:nvSpPr>
      <xdr:spPr>
        <a:xfrm>
          <a:off x="49149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6" name="テキスト ボックス 85"/>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9" name="円/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103632</xdr:rowOff>
    </xdr:from>
    <xdr:to>
      <xdr:col>1</xdr:col>
      <xdr:colOff>676275</xdr:colOff>
      <xdr:row>39</xdr:row>
      <xdr:rowOff>33782</xdr:rowOff>
    </xdr:to>
    <xdr:sp macro="" textlink="">
      <xdr:nvSpPr>
        <xdr:cNvPr id="91" name="円/楕円 90"/>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18559</xdr:rowOff>
    </xdr:from>
    <xdr:ext cx="762000" cy="259045"/>
    <xdr:sp macro="" textlink="">
      <xdr:nvSpPr>
        <xdr:cNvPr id="92" name="テキスト ボックス 91"/>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物件費総額は前年度と比較し、</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+211,937</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千円、経常経費充当一般財源額は</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+114,713</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千円となり、経常収支比率に占める物件費の割合</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は</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0.7</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増加し、類似団体中最下位となった。増額の主な要因は、各種計画の策定経費や施設管理業務委託経費などが挙げられる。引き続き、事業の統合や業務のスリム化・効率化等を促進し、物件費の抑制に努める。</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146050</xdr:rowOff>
    </xdr:from>
    <xdr:to>
      <xdr:col>24</xdr:col>
      <xdr:colOff>31750</xdr:colOff>
      <xdr:row>22</xdr:row>
      <xdr:rowOff>27940</xdr:rowOff>
    </xdr:to>
    <xdr:cxnSp macro="">
      <xdr:nvCxnSpPr>
        <xdr:cNvPr id="124" name="直線コネクタ 123"/>
        <xdr:cNvCxnSpPr/>
      </xdr:nvCxnSpPr>
      <xdr:spPr>
        <a:xfrm>
          <a:off x="15671800" y="3746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149860</xdr:rowOff>
    </xdr:from>
    <xdr:to>
      <xdr:col>22</xdr:col>
      <xdr:colOff>565150</xdr:colOff>
      <xdr:row>21</xdr:row>
      <xdr:rowOff>146050</xdr:rowOff>
    </xdr:to>
    <xdr:cxnSp macro="">
      <xdr:nvCxnSpPr>
        <xdr:cNvPr id="127" name="直線コネクタ 126"/>
        <xdr:cNvCxnSpPr/>
      </xdr:nvCxnSpPr>
      <xdr:spPr>
        <a:xfrm>
          <a:off x="14782800" y="3578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8907</xdr:rowOff>
    </xdr:from>
    <xdr:ext cx="736600" cy="259045"/>
    <xdr:sp macro="" textlink="">
      <xdr:nvSpPr>
        <xdr:cNvPr id="129" name="テキスト ボックス 128"/>
        <xdr:cNvSpPr txBox="1"/>
      </xdr:nvSpPr>
      <xdr:spPr>
        <a:xfrm>
          <a:off x="15290800" y="292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149860</xdr:rowOff>
    </xdr:from>
    <xdr:to>
      <xdr:col>21</xdr:col>
      <xdr:colOff>361950</xdr:colOff>
      <xdr:row>20</xdr:row>
      <xdr:rowOff>149860</xdr:rowOff>
    </xdr:to>
    <xdr:cxnSp macro="">
      <xdr:nvCxnSpPr>
        <xdr:cNvPr id="130" name="直線コネクタ 129"/>
        <xdr:cNvCxnSpPr/>
      </xdr:nvCxnSpPr>
      <xdr:spPr>
        <a:xfrm>
          <a:off x="13893800" y="3578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165117</xdr:rowOff>
    </xdr:from>
    <xdr:ext cx="762000" cy="259045"/>
    <xdr:sp macro="" textlink="">
      <xdr:nvSpPr>
        <xdr:cNvPr id="132" name="テキスト ボックス 131"/>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73660</xdr:rowOff>
    </xdr:from>
    <xdr:to>
      <xdr:col>20</xdr:col>
      <xdr:colOff>158750</xdr:colOff>
      <xdr:row>20</xdr:row>
      <xdr:rowOff>149860</xdr:rowOff>
    </xdr:to>
    <xdr:cxnSp macro="">
      <xdr:nvCxnSpPr>
        <xdr:cNvPr id="133" name="直線コネクタ 132"/>
        <xdr:cNvCxnSpPr/>
      </xdr:nvCxnSpPr>
      <xdr:spPr>
        <a:xfrm>
          <a:off x="13004800" y="3502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127017</xdr:rowOff>
    </xdr:from>
    <xdr:ext cx="762000" cy="259045"/>
    <xdr:sp macro="" textlink="">
      <xdr:nvSpPr>
        <xdr:cNvPr id="135" name="テキスト ボックス 134"/>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96537</xdr:rowOff>
    </xdr:from>
    <xdr:ext cx="762000" cy="259045"/>
    <xdr:sp macro="" textlink="">
      <xdr:nvSpPr>
        <xdr:cNvPr id="137" name="テキスト ボックス 136"/>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148590</xdr:rowOff>
    </xdr:from>
    <xdr:to>
      <xdr:col>24</xdr:col>
      <xdr:colOff>82550</xdr:colOff>
      <xdr:row>22</xdr:row>
      <xdr:rowOff>78740</xdr:rowOff>
    </xdr:to>
    <xdr:sp macro="" textlink="">
      <xdr:nvSpPr>
        <xdr:cNvPr id="143" name="円/楕円 142"/>
        <xdr:cNvSpPr/>
      </xdr:nvSpPr>
      <xdr:spPr>
        <a:xfrm>
          <a:off x="16459200" y="3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57167</xdr:rowOff>
    </xdr:from>
    <xdr:ext cx="762000" cy="259045"/>
    <xdr:sp macro="" textlink="">
      <xdr:nvSpPr>
        <xdr:cNvPr id="144" name="物件費該当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95250</xdr:rowOff>
    </xdr:from>
    <xdr:to>
      <xdr:col>22</xdr:col>
      <xdr:colOff>615950</xdr:colOff>
      <xdr:row>22</xdr:row>
      <xdr:rowOff>25400</xdr:rowOff>
    </xdr:to>
    <xdr:sp macro="" textlink="">
      <xdr:nvSpPr>
        <xdr:cNvPr id="145" name="円/楕円 144"/>
        <xdr:cNvSpPr/>
      </xdr:nvSpPr>
      <xdr:spPr>
        <a:xfrm>
          <a:off x="15621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10177</xdr:rowOff>
    </xdr:from>
    <xdr:ext cx="736600" cy="259045"/>
    <xdr:sp macro="" textlink="">
      <xdr:nvSpPr>
        <xdr:cNvPr id="146" name="テキスト ボックス 145"/>
        <xdr:cNvSpPr txBox="1"/>
      </xdr:nvSpPr>
      <xdr:spPr>
        <a:xfrm>
          <a:off x="15290800" y="378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99060</xdr:rowOff>
    </xdr:from>
    <xdr:to>
      <xdr:col>21</xdr:col>
      <xdr:colOff>412750</xdr:colOff>
      <xdr:row>21</xdr:row>
      <xdr:rowOff>29210</xdr:rowOff>
    </xdr:to>
    <xdr:sp macro="" textlink="">
      <xdr:nvSpPr>
        <xdr:cNvPr id="147" name="円/楕円 146"/>
        <xdr:cNvSpPr/>
      </xdr:nvSpPr>
      <xdr:spPr>
        <a:xfrm>
          <a:off x="14732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13987</xdr:rowOff>
    </xdr:from>
    <xdr:ext cx="762000" cy="259045"/>
    <xdr:sp macro="" textlink="">
      <xdr:nvSpPr>
        <xdr:cNvPr id="148" name="テキスト ボックス 147"/>
        <xdr:cNvSpPr txBox="1"/>
      </xdr:nvSpPr>
      <xdr:spPr>
        <a:xfrm>
          <a:off x="14401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99060</xdr:rowOff>
    </xdr:from>
    <xdr:to>
      <xdr:col>20</xdr:col>
      <xdr:colOff>209550</xdr:colOff>
      <xdr:row>21</xdr:row>
      <xdr:rowOff>29210</xdr:rowOff>
    </xdr:to>
    <xdr:sp macro="" textlink="">
      <xdr:nvSpPr>
        <xdr:cNvPr id="149" name="円/楕円 148"/>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13987</xdr:rowOff>
    </xdr:from>
    <xdr:ext cx="762000" cy="259045"/>
    <xdr:sp macro="" textlink="">
      <xdr:nvSpPr>
        <xdr:cNvPr id="150" name="テキスト ボックス 149"/>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22860</xdr:rowOff>
    </xdr:from>
    <xdr:to>
      <xdr:col>19</xdr:col>
      <xdr:colOff>6350</xdr:colOff>
      <xdr:row>20</xdr:row>
      <xdr:rowOff>124460</xdr:rowOff>
    </xdr:to>
    <xdr:sp macro="" textlink="">
      <xdr:nvSpPr>
        <xdr:cNvPr id="151" name="円/楕円 150"/>
        <xdr:cNvSpPr/>
      </xdr:nvSpPr>
      <xdr:spPr>
        <a:xfrm>
          <a:off x="12954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109237</xdr:rowOff>
    </xdr:from>
    <xdr:ext cx="762000" cy="259045"/>
    <xdr:sp macro="" textlink="">
      <xdr:nvSpPr>
        <xdr:cNvPr id="152" name="テキスト ボックス 151"/>
        <xdr:cNvSpPr txBox="1"/>
      </xdr:nvSpPr>
      <xdr:spPr>
        <a:xfrm>
          <a:off x="12623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少子高齢社会を迎え、社会保障関連経費が増加し、経常収支比率に占める扶助費の割合は、前年度比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0.9</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ポイント増の</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11.3</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った。今後も、扶助費の増加は避けられないものと見込まれるため、地方創生総合戦略に基づく人口ビジョンを念頭に、「社会保障と税の一体改革」や生活保護等の見直しなど、国の動向を注視していく必要がある。</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3175</xdr:rowOff>
    </xdr:to>
    <xdr:cxnSp macro="">
      <xdr:nvCxnSpPr>
        <xdr:cNvPr id="189" name="直線コネクタ 188"/>
        <xdr:cNvCxnSpPr/>
      </xdr:nvCxnSpPr>
      <xdr:spPr>
        <a:xfrm>
          <a:off x="3987800" y="96901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88900</xdr:rowOff>
    </xdr:to>
    <xdr:cxnSp macro="">
      <xdr:nvCxnSpPr>
        <xdr:cNvPr id="192" name="直線コネクタ 191"/>
        <xdr:cNvCxnSpPr/>
      </xdr:nvCxnSpPr>
      <xdr:spPr>
        <a:xfrm>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4" name="テキスト ボックス 193"/>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41275</xdr:rowOff>
    </xdr:to>
    <xdr:cxnSp macro="">
      <xdr:nvCxnSpPr>
        <xdr:cNvPr id="195" name="直線コネクタ 194"/>
        <xdr:cNvCxnSpPr/>
      </xdr:nvCxnSpPr>
      <xdr:spPr>
        <a:xfrm flipV="1">
          <a:off x="2209800" y="9632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41275</xdr:rowOff>
    </xdr:to>
    <xdr:cxnSp macro="">
      <xdr:nvCxnSpPr>
        <xdr:cNvPr id="198" name="直線コネクタ 197"/>
        <xdr:cNvCxnSpPr/>
      </xdr:nvCxnSpPr>
      <xdr:spPr>
        <a:xfrm>
          <a:off x="1320800" y="9575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123825</xdr:rowOff>
    </xdr:from>
    <xdr:to>
      <xdr:col>7</xdr:col>
      <xdr:colOff>66675</xdr:colOff>
      <xdr:row>57</xdr:row>
      <xdr:rowOff>53975</xdr:rowOff>
    </xdr:to>
    <xdr:sp macro="" textlink="">
      <xdr:nvSpPr>
        <xdr:cNvPr id="208" name="円/楕円 207"/>
        <xdr:cNvSpPr/>
      </xdr:nvSpPr>
      <xdr:spPr>
        <a:xfrm>
          <a:off x="4775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95902</xdr:rowOff>
    </xdr:from>
    <xdr:ext cx="762000" cy="259045"/>
    <xdr:sp macro="" textlink="">
      <xdr:nvSpPr>
        <xdr:cNvPr id="209" name="扶助費該当値テキスト"/>
        <xdr:cNvSpPr txBox="1"/>
      </xdr:nvSpPr>
      <xdr:spPr>
        <a:xfrm>
          <a:off x="4914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0" name="円/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1" name="テキスト ボックス 210"/>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2" name="円/楕円 211"/>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3" name="テキスト ボックス 212"/>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161925</xdr:rowOff>
    </xdr:from>
    <xdr:to>
      <xdr:col>3</xdr:col>
      <xdr:colOff>193675</xdr:colOff>
      <xdr:row>56</xdr:row>
      <xdr:rowOff>92075</xdr:rowOff>
    </xdr:to>
    <xdr:sp macro="" textlink="">
      <xdr:nvSpPr>
        <xdr:cNvPr id="214" name="円/楕円 213"/>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76852</xdr:rowOff>
    </xdr:from>
    <xdr:ext cx="762000" cy="259045"/>
    <xdr:sp macro="" textlink="">
      <xdr:nvSpPr>
        <xdr:cNvPr id="215" name="テキスト ボックス 214"/>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6" name="円/楕円 215"/>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7" name="テキスト ボックス 216"/>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維持補修費の</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経常収支比率に占める割合が</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前年度比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0.4</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2.4</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％となる一方、岩沼市農業集落排水事業会計（法非適）や岩沼市特定公共下水道事業会計（法適）などへの繰出金が増となり、全体では</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1.2</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ポイント増の</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15.9</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％となった。</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営企業にあっては、引き続き経費の節減に努めるとともに、独立採算の原則を踏まえ、施設設備の整備・維持管理・長寿命化、及び料金の適正化に係る検討を重ね、将来にわたり普通会計の負担を削減できるように努める。</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138430</xdr:rowOff>
    </xdr:to>
    <xdr:cxnSp macro="">
      <xdr:nvCxnSpPr>
        <xdr:cNvPr id="250" name="直線コネクタ 249"/>
        <xdr:cNvCxnSpPr/>
      </xdr:nvCxnSpPr>
      <xdr:spPr>
        <a:xfrm>
          <a:off x="15671800" y="9819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62230</xdr:rowOff>
    </xdr:to>
    <xdr:cxnSp macro="">
      <xdr:nvCxnSpPr>
        <xdr:cNvPr id="253" name="直線コネクタ 252"/>
        <xdr:cNvCxnSpPr/>
      </xdr:nvCxnSpPr>
      <xdr:spPr>
        <a:xfrm flipV="1">
          <a:off x="14782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5" name="テキスト ボックス 25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59</xdr:row>
      <xdr:rowOff>107950</xdr:rowOff>
    </xdr:to>
    <xdr:cxnSp macro="">
      <xdr:nvCxnSpPr>
        <xdr:cNvPr id="256" name="直線コネクタ 255"/>
        <xdr:cNvCxnSpPr/>
      </xdr:nvCxnSpPr>
      <xdr:spPr>
        <a:xfrm flipV="1">
          <a:off x="13893800" y="98348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59</xdr:row>
      <xdr:rowOff>107950</xdr:rowOff>
    </xdr:to>
    <xdr:cxnSp macro="">
      <xdr:nvCxnSpPr>
        <xdr:cNvPr id="259" name="直線コネクタ 258"/>
        <xdr:cNvCxnSpPr/>
      </xdr:nvCxnSpPr>
      <xdr:spPr>
        <a:xfrm>
          <a:off x="13004800" y="9880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9" name="円/楕円 268"/>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70"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1" name="円/楕円 270"/>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72" name="テキスト ボックス 271"/>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3" name="円/楕円 272"/>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4" name="テキスト ボックス 273"/>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5" name="円/楕円 274"/>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6" name="テキスト ボックス 275"/>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7" name="円/楕円 276"/>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8" name="テキスト ボックス 277"/>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一部事務組合に対するごみ処理経費などの負担金や公的病院による二次救急医療運営費に対する助成、防犯灯維持管理等補助などが主なもので、経常収支比率に占める補助費等の割合は</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0.4</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ポイント減の</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9.5</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な</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った。今後も各種団体への補助金などの適正な執行に努め、経常収支比率の改善</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に努める</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8128</xdr:rowOff>
    </xdr:to>
    <xdr:cxnSp macro="">
      <xdr:nvCxnSpPr>
        <xdr:cNvPr id="308" name="直線コネクタ 307"/>
        <xdr:cNvCxnSpPr/>
      </xdr:nvCxnSpPr>
      <xdr:spPr>
        <a:xfrm flipV="1">
          <a:off x="15671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26416</xdr:rowOff>
    </xdr:to>
    <xdr:cxnSp macro="">
      <xdr:nvCxnSpPr>
        <xdr:cNvPr id="311" name="直線コネクタ 310"/>
        <xdr:cNvCxnSpPr/>
      </xdr:nvCxnSpPr>
      <xdr:spPr>
        <a:xfrm flipV="1">
          <a:off x="14782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36</xdr:row>
      <xdr:rowOff>26416</xdr:rowOff>
    </xdr:to>
    <xdr:cxnSp macro="">
      <xdr:nvCxnSpPr>
        <xdr:cNvPr id="314" name="直線コネクタ 313"/>
        <xdr:cNvCxnSpPr/>
      </xdr:nvCxnSpPr>
      <xdr:spPr>
        <a:xfrm>
          <a:off x="13893800" y="61254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6" name="テキスト ボックス 315"/>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143002</xdr:rowOff>
    </xdr:to>
    <xdr:cxnSp macro="">
      <xdr:nvCxnSpPr>
        <xdr:cNvPr id="317" name="直線コネクタ 316"/>
        <xdr:cNvCxnSpPr/>
      </xdr:nvCxnSpPr>
      <xdr:spPr>
        <a:xfrm flipV="1">
          <a:off x="13004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19" name="テキスト ボックス 318"/>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7" name="円/楕円 326"/>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8"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9" name="円/楕円 328"/>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30" name="テキスト ボックス 329"/>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31" name="円/楕円 330"/>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32" name="テキスト ボックス 33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33" name="円/楕円 332"/>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34" name="テキスト ボックス 333"/>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92202</xdr:rowOff>
    </xdr:from>
    <xdr:to>
      <xdr:col>19</xdr:col>
      <xdr:colOff>6350</xdr:colOff>
      <xdr:row>36</xdr:row>
      <xdr:rowOff>22352</xdr:rowOff>
    </xdr:to>
    <xdr:sp macro="" textlink="">
      <xdr:nvSpPr>
        <xdr:cNvPr id="335" name="円/楕円 334"/>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32529</xdr:rowOff>
    </xdr:from>
    <xdr:ext cx="762000" cy="259045"/>
    <xdr:sp macro="" textlink="">
      <xdr:nvSpPr>
        <xdr:cNvPr id="336" name="テキスト ボックス 335"/>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公債費における経常経費充当一般財源額は、</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29,270</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千円の削減により、経常収支比率に占める公債費割合は、前年度比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0.6</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ポイント改善し、類似団体内で</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位となった。今後、交付税に算入されない震災復興関連の災害公営住宅建設事業債の償還や一般単独事業</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新火葬場建設事業債の借入など、公債費及び地方債残高が大幅に増加する見込みである。</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24130</xdr:rowOff>
    </xdr:from>
    <xdr:to>
      <xdr:col>7</xdr:col>
      <xdr:colOff>15875</xdr:colOff>
      <xdr:row>73</xdr:row>
      <xdr:rowOff>69850</xdr:rowOff>
    </xdr:to>
    <xdr:cxnSp macro="">
      <xdr:nvCxnSpPr>
        <xdr:cNvPr id="369" name="直線コネクタ 368"/>
        <xdr:cNvCxnSpPr/>
      </xdr:nvCxnSpPr>
      <xdr:spPr>
        <a:xfrm flipV="1">
          <a:off x="3987800" y="12539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69850</xdr:rowOff>
    </xdr:from>
    <xdr:to>
      <xdr:col>5</xdr:col>
      <xdr:colOff>549275</xdr:colOff>
      <xdr:row>74</xdr:row>
      <xdr:rowOff>20320</xdr:rowOff>
    </xdr:to>
    <xdr:cxnSp macro="">
      <xdr:nvCxnSpPr>
        <xdr:cNvPr id="372" name="直線コネクタ 371"/>
        <xdr:cNvCxnSpPr/>
      </xdr:nvCxnSpPr>
      <xdr:spPr>
        <a:xfrm flipV="1">
          <a:off x="3098800" y="12585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20320</xdr:rowOff>
    </xdr:from>
    <xdr:to>
      <xdr:col>4</xdr:col>
      <xdr:colOff>346075</xdr:colOff>
      <xdr:row>75</xdr:row>
      <xdr:rowOff>92710</xdr:rowOff>
    </xdr:to>
    <xdr:cxnSp macro="">
      <xdr:nvCxnSpPr>
        <xdr:cNvPr id="375" name="直線コネクタ 374"/>
        <xdr:cNvCxnSpPr/>
      </xdr:nvCxnSpPr>
      <xdr:spPr>
        <a:xfrm flipV="1">
          <a:off x="2209800" y="127076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88900</xdr:rowOff>
    </xdr:from>
    <xdr:to>
      <xdr:col>3</xdr:col>
      <xdr:colOff>142875</xdr:colOff>
      <xdr:row>75</xdr:row>
      <xdr:rowOff>92710</xdr:rowOff>
    </xdr:to>
    <xdr:cxnSp macro="">
      <xdr:nvCxnSpPr>
        <xdr:cNvPr id="378" name="直線コネクタ 377"/>
        <xdr:cNvCxnSpPr/>
      </xdr:nvCxnSpPr>
      <xdr:spPr>
        <a:xfrm>
          <a:off x="1320800" y="12776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72</xdr:row>
      <xdr:rowOff>144780</xdr:rowOff>
    </xdr:from>
    <xdr:to>
      <xdr:col>7</xdr:col>
      <xdr:colOff>66675</xdr:colOff>
      <xdr:row>73</xdr:row>
      <xdr:rowOff>74930</xdr:rowOff>
    </xdr:to>
    <xdr:sp macro="" textlink="">
      <xdr:nvSpPr>
        <xdr:cNvPr id="388" name="円/楕円 387"/>
        <xdr:cNvSpPr/>
      </xdr:nvSpPr>
      <xdr:spPr>
        <a:xfrm>
          <a:off x="47752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53357</xdr:rowOff>
    </xdr:from>
    <xdr:ext cx="762000" cy="259045"/>
    <xdr:sp macro="" textlink="">
      <xdr:nvSpPr>
        <xdr:cNvPr id="389" name="公債費該当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19050</xdr:rowOff>
    </xdr:from>
    <xdr:to>
      <xdr:col>5</xdr:col>
      <xdr:colOff>600075</xdr:colOff>
      <xdr:row>73</xdr:row>
      <xdr:rowOff>120650</xdr:rowOff>
    </xdr:to>
    <xdr:sp macro="" textlink="">
      <xdr:nvSpPr>
        <xdr:cNvPr id="390" name="円/楕円 389"/>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130827</xdr:rowOff>
    </xdr:from>
    <xdr:ext cx="736600" cy="259045"/>
    <xdr:sp macro="" textlink="">
      <xdr:nvSpPr>
        <xdr:cNvPr id="391" name="テキスト ボックス 390"/>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140970</xdr:rowOff>
    </xdr:from>
    <xdr:to>
      <xdr:col>4</xdr:col>
      <xdr:colOff>396875</xdr:colOff>
      <xdr:row>74</xdr:row>
      <xdr:rowOff>71120</xdr:rowOff>
    </xdr:to>
    <xdr:sp macro="" textlink="">
      <xdr:nvSpPr>
        <xdr:cNvPr id="392" name="円/楕円 391"/>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81297</xdr:rowOff>
    </xdr:from>
    <xdr:ext cx="762000" cy="259045"/>
    <xdr:sp macro="" textlink="">
      <xdr:nvSpPr>
        <xdr:cNvPr id="393" name="テキスト ボックス 392"/>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4" name="円/楕円 393"/>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95" name="テキスト ボックス 394"/>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38100</xdr:rowOff>
    </xdr:from>
    <xdr:to>
      <xdr:col>1</xdr:col>
      <xdr:colOff>676275</xdr:colOff>
      <xdr:row>74</xdr:row>
      <xdr:rowOff>139700</xdr:rowOff>
    </xdr:to>
    <xdr:sp macro="" textlink="">
      <xdr:nvSpPr>
        <xdr:cNvPr id="396" name="円/楕円 395"/>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149877</xdr:rowOff>
    </xdr:from>
    <xdr:ext cx="762000" cy="259045"/>
    <xdr:sp macro="" textlink="">
      <xdr:nvSpPr>
        <xdr:cNvPr id="397" name="テキスト ボックス 396"/>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全国平均と比較し</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+7.8%</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、県平均と比較し</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+5.8%</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上回っており、類似団体においては、</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36</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団体中</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34</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位となった。物件費は依然高い水準のまま推移しており、また、</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社会保障関連経費に係る扶助費の増崇も</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大きく影響しているものと考えられる。</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165100</xdr:rowOff>
    </xdr:from>
    <xdr:to>
      <xdr:col>24</xdr:col>
      <xdr:colOff>31750</xdr:colOff>
      <xdr:row>80</xdr:row>
      <xdr:rowOff>35561</xdr:rowOff>
    </xdr:to>
    <xdr:cxnSp macro="">
      <xdr:nvCxnSpPr>
        <xdr:cNvPr id="430" name="直線コネクタ 429"/>
        <xdr:cNvCxnSpPr/>
      </xdr:nvCxnSpPr>
      <xdr:spPr>
        <a:xfrm>
          <a:off x="15671800" y="137096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88900</xdr:rowOff>
    </xdr:from>
    <xdr:to>
      <xdr:col>22</xdr:col>
      <xdr:colOff>565150</xdr:colOff>
      <xdr:row>79</xdr:row>
      <xdr:rowOff>165100</xdr:rowOff>
    </xdr:to>
    <xdr:cxnSp macro="">
      <xdr:nvCxnSpPr>
        <xdr:cNvPr id="433" name="直線コネクタ 432"/>
        <xdr:cNvCxnSpPr/>
      </xdr:nvCxnSpPr>
      <xdr:spPr>
        <a:xfrm>
          <a:off x="14782800" y="1363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88900</xdr:rowOff>
    </xdr:from>
    <xdr:to>
      <xdr:col>21</xdr:col>
      <xdr:colOff>361950</xdr:colOff>
      <xdr:row>80</xdr:row>
      <xdr:rowOff>96520</xdr:rowOff>
    </xdr:to>
    <xdr:cxnSp macro="">
      <xdr:nvCxnSpPr>
        <xdr:cNvPr id="436" name="直線コネクタ 435"/>
        <xdr:cNvCxnSpPr/>
      </xdr:nvCxnSpPr>
      <xdr:spPr>
        <a:xfrm flipV="1">
          <a:off x="13893800" y="136334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142239</xdr:rowOff>
    </xdr:from>
    <xdr:to>
      <xdr:col>20</xdr:col>
      <xdr:colOff>158750</xdr:colOff>
      <xdr:row>80</xdr:row>
      <xdr:rowOff>96520</xdr:rowOff>
    </xdr:to>
    <xdr:cxnSp macro="">
      <xdr:nvCxnSpPr>
        <xdr:cNvPr id="439" name="直線コネクタ 438"/>
        <xdr:cNvCxnSpPr/>
      </xdr:nvCxnSpPr>
      <xdr:spPr>
        <a:xfrm>
          <a:off x="13004800" y="136867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156211</xdr:rowOff>
    </xdr:from>
    <xdr:to>
      <xdr:col>24</xdr:col>
      <xdr:colOff>82550</xdr:colOff>
      <xdr:row>80</xdr:row>
      <xdr:rowOff>86361</xdr:rowOff>
    </xdr:to>
    <xdr:sp macro="" textlink="">
      <xdr:nvSpPr>
        <xdr:cNvPr id="449" name="円/楕円 448"/>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128288</xdr:rowOff>
    </xdr:from>
    <xdr:ext cx="762000" cy="259045"/>
    <xdr:sp macro="" textlink="">
      <xdr:nvSpPr>
        <xdr:cNvPr id="450" name="公債費以外該当値テキスト"/>
        <xdr:cNvSpPr txBox="1"/>
      </xdr:nvSpPr>
      <xdr:spPr>
        <a:xfrm>
          <a:off x="16598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114300</xdr:rowOff>
    </xdr:from>
    <xdr:to>
      <xdr:col>22</xdr:col>
      <xdr:colOff>615950</xdr:colOff>
      <xdr:row>80</xdr:row>
      <xdr:rowOff>44450</xdr:rowOff>
    </xdr:to>
    <xdr:sp macro="" textlink="">
      <xdr:nvSpPr>
        <xdr:cNvPr id="451" name="円/楕円 450"/>
        <xdr:cNvSpPr/>
      </xdr:nvSpPr>
      <xdr:spPr>
        <a:xfrm>
          <a:off x="15621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29227</xdr:rowOff>
    </xdr:from>
    <xdr:ext cx="736600" cy="259045"/>
    <xdr:sp macro="" textlink="">
      <xdr:nvSpPr>
        <xdr:cNvPr id="452" name="テキスト ボックス 451"/>
        <xdr:cNvSpPr txBox="1"/>
      </xdr:nvSpPr>
      <xdr:spPr>
        <a:xfrm>
          <a:off x="15290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38100</xdr:rowOff>
    </xdr:from>
    <xdr:to>
      <xdr:col>21</xdr:col>
      <xdr:colOff>412750</xdr:colOff>
      <xdr:row>79</xdr:row>
      <xdr:rowOff>139700</xdr:rowOff>
    </xdr:to>
    <xdr:sp macro="" textlink="">
      <xdr:nvSpPr>
        <xdr:cNvPr id="453" name="円/楕円 452"/>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124477</xdr:rowOff>
    </xdr:from>
    <xdr:ext cx="762000" cy="259045"/>
    <xdr:sp macro="" textlink="">
      <xdr:nvSpPr>
        <xdr:cNvPr id="454" name="テキスト ボックス 453"/>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45720</xdr:rowOff>
    </xdr:from>
    <xdr:to>
      <xdr:col>20</xdr:col>
      <xdr:colOff>209550</xdr:colOff>
      <xdr:row>80</xdr:row>
      <xdr:rowOff>147320</xdr:rowOff>
    </xdr:to>
    <xdr:sp macro="" textlink="">
      <xdr:nvSpPr>
        <xdr:cNvPr id="455" name="円/楕円 454"/>
        <xdr:cNvSpPr/>
      </xdr:nvSpPr>
      <xdr:spPr>
        <a:xfrm>
          <a:off x="13843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132097</xdr:rowOff>
    </xdr:from>
    <xdr:ext cx="762000" cy="259045"/>
    <xdr:sp macro="" textlink="">
      <xdr:nvSpPr>
        <xdr:cNvPr id="456" name="テキスト ボックス 455"/>
        <xdr:cNvSpPr txBox="1"/>
      </xdr:nvSpPr>
      <xdr:spPr>
        <a:xfrm>
          <a:off x="13512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91439</xdr:rowOff>
    </xdr:from>
    <xdr:to>
      <xdr:col>19</xdr:col>
      <xdr:colOff>6350</xdr:colOff>
      <xdr:row>80</xdr:row>
      <xdr:rowOff>21589</xdr:rowOff>
    </xdr:to>
    <xdr:sp macro="" textlink="">
      <xdr:nvSpPr>
        <xdr:cNvPr id="457" name="円/楕円 456"/>
        <xdr:cNvSpPr/>
      </xdr:nvSpPr>
      <xdr:spPr>
        <a:xfrm>
          <a:off x="12954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6366</xdr:rowOff>
    </xdr:from>
    <xdr:ext cx="762000" cy="259045"/>
    <xdr:sp macro="" textlink="">
      <xdr:nvSpPr>
        <xdr:cNvPr id="458" name="テキスト ボックス 457"/>
        <xdr:cNvSpPr txBox="1"/>
      </xdr:nvSpPr>
      <xdr:spPr>
        <a:xfrm>
          <a:off x="12623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宮城県岩沼市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72957</xdr:rowOff>
    </xdr:from>
    <xdr:ext cx="762000" cy="259045"/>
    <xdr:sp macro="" textlink="">
      <xdr:nvSpPr>
        <xdr:cNvPr id="43" name="人口1人当たり決算額の推移最小値テキスト130"/>
        <xdr:cNvSpPr txBox="1"/>
      </xdr:nvSpPr>
      <xdr:spPr>
        <a:xfrm>
          <a:off x="5740400" y="320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59438</xdr:rowOff>
    </xdr:from>
    <xdr:to>
      <xdr:col>4</xdr:col>
      <xdr:colOff>1117600</xdr:colOff>
      <xdr:row>18</xdr:row>
      <xdr:rowOff>62780</xdr:rowOff>
    </xdr:to>
    <xdr:cxnSp macro="">
      <xdr:nvCxnSpPr>
        <xdr:cNvPr id="47" name="直線コネクタ 46"/>
        <xdr:cNvCxnSpPr/>
      </xdr:nvCxnSpPr>
      <xdr:spPr bwMode="auto">
        <a:xfrm>
          <a:off x="5003800" y="3193163"/>
          <a:ext cx="647700" cy="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55643</xdr:rowOff>
    </xdr:from>
    <xdr:to>
      <xdr:col>4</xdr:col>
      <xdr:colOff>469900</xdr:colOff>
      <xdr:row>18</xdr:row>
      <xdr:rowOff>59438</xdr:rowOff>
    </xdr:to>
    <xdr:cxnSp macro="">
      <xdr:nvCxnSpPr>
        <xdr:cNvPr id="50" name="直線コネクタ 49"/>
        <xdr:cNvCxnSpPr/>
      </xdr:nvCxnSpPr>
      <xdr:spPr bwMode="auto">
        <a:xfrm>
          <a:off x="4305300" y="3189368"/>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156703</xdr:rowOff>
    </xdr:from>
    <xdr:ext cx="736600" cy="259045"/>
    <xdr:sp macro="" textlink="">
      <xdr:nvSpPr>
        <xdr:cNvPr id="52" name="テキスト ボックス 51"/>
        <xdr:cNvSpPr txBox="1"/>
      </xdr:nvSpPr>
      <xdr:spPr>
        <a:xfrm>
          <a:off x="4622800" y="277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49846</xdr:rowOff>
    </xdr:from>
    <xdr:to>
      <xdr:col>3</xdr:col>
      <xdr:colOff>904875</xdr:colOff>
      <xdr:row>18</xdr:row>
      <xdr:rowOff>55643</xdr:rowOff>
    </xdr:to>
    <xdr:cxnSp macro="">
      <xdr:nvCxnSpPr>
        <xdr:cNvPr id="53" name="直線コネクタ 52"/>
        <xdr:cNvCxnSpPr/>
      </xdr:nvCxnSpPr>
      <xdr:spPr bwMode="auto">
        <a:xfrm>
          <a:off x="3606800" y="3183571"/>
          <a:ext cx="698500" cy="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42979</xdr:rowOff>
    </xdr:from>
    <xdr:to>
      <xdr:col>3</xdr:col>
      <xdr:colOff>206375</xdr:colOff>
      <xdr:row>18</xdr:row>
      <xdr:rowOff>49846</xdr:rowOff>
    </xdr:to>
    <xdr:cxnSp macro="">
      <xdr:nvCxnSpPr>
        <xdr:cNvPr id="56" name="直線コネクタ 55"/>
        <xdr:cNvCxnSpPr/>
      </xdr:nvCxnSpPr>
      <xdr:spPr bwMode="auto">
        <a:xfrm>
          <a:off x="2908300" y="3176704"/>
          <a:ext cx="698500" cy="6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137213</xdr:rowOff>
    </xdr:from>
    <xdr:ext cx="762000" cy="259045"/>
    <xdr:sp macro="" textlink="">
      <xdr:nvSpPr>
        <xdr:cNvPr id="60" name="テキスト ボックス 59"/>
        <xdr:cNvSpPr txBox="1"/>
      </xdr:nvSpPr>
      <xdr:spPr>
        <a:xfrm>
          <a:off x="25273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11980</xdr:rowOff>
    </xdr:from>
    <xdr:to>
      <xdr:col>5</xdr:col>
      <xdr:colOff>34925</xdr:colOff>
      <xdr:row>18</xdr:row>
      <xdr:rowOff>113580</xdr:rowOff>
    </xdr:to>
    <xdr:sp macro="" textlink="">
      <xdr:nvSpPr>
        <xdr:cNvPr id="66" name="円/楕円 65"/>
        <xdr:cNvSpPr/>
      </xdr:nvSpPr>
      <xdr:spPr bwMode="auto">
        <a:xfrm>
          <a:off x="5600700" y="3145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92007</xdr:rowOff>
    </xdr:from>
    <xdr:ext cx="762000" cy="259045"/>
    <xdr:sp macro="" textlink="">
      <xdr:nvSpPr>
        <xdr:cNvPr id="67" name="人口1人当たり決算額の推移該当値テキスト130"/>
        <xdr:cNvSpPr txBox="1"/>
      </xdr:nvSpPr>
      <xdr:spPr>
        <a:xfrm>
          <a:off x="5740400" y="305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61,963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8638</xdr:rowOff>
    </xdr:from>
    <xdr:to>
      <xdr:col>4</xdr:col>
      <xdr:colOff>520700</xdr:colOff>
      <xdr:row>18</xdr:row>
      <xdr:rowOff>110238</xdr:rowOff>
    </xdr:to>
    <xdr:sp macro="" textlink="">
      <xdr:nvSpPr>
        <xdr:cNvPr id="68" name="円/楕円 67"/>
        <xdr:cNvSpPr/>
      </xdr:nvSpPr>
      <xdr:spPr bwMode="auto">
        <a:xfrm>
          <a:off x="4953000" y="3142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95015</xdr:rowOff>
    </xdr:from>
    <xdr:ext cx="736600" cy="259045"/>
    <xdr:sp macro="" textlink="">
      <xdr:nvSpPr>
        <xdr:cNvPr id="69" name="テキスト ボックス 68"/>
        <xdr:cNvSpPr txBox="1"/>
      </xdr:nvSpPr>
      <xdr:spPr>
        <a:xfrm>
          <a:off x="4622800" y="322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4843</xdr:rowOff>
    </xdr:from>
    <xdr:to>
      <xdr:col>3</xdr:col>
      <xdr:colOff>955675</xdr:colOff>
      <xdr:row>18</xdr:row>
      <xdr:rowOff>106443</xdr:rowOff>
    </xdr:to>
    <xdr:sp macro="" textlink="">
      <xdr:nvSpPr>
        <xdr:cNvPr id="70" name="円/楕円 69"/>
        <xdr:cNvSpPr/>
      </xdr:nvSpPr>
      <xdr:spPr bwMode="auto">
        <a:xfrm>
          <a:off x="4254500" y="3138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91220</xdr:rowOff>
    </xdr:from>
    <xdr:ext cx="762000" cy="259045"/>
    <xdr:sp macro="" textlink="">
      <xdr:nvSpPr>
        <xdr:cNvPr id="71" name="テキスト ボックス 70"/>
        <xdr:cNvSpPr txBox="1"/>
      </xdr:nvSpPr>
      <xdr:spPr>
        <a:xfrm>
          <a:off x="3924300" y="322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170496</xdr:rowOff>
    </xdr:from>
    <xdr:to>
      <xdr:col>3</xdr:col>
      <xdr:colOff>257175</xdr:colOff>
      <xdr:row>18</xdr:row>
      <xdr:rowOff>100646</xdr:rowOff>
    </xdr:to>
    <xdr:sp macro="" textlink="">
      <xdr:nvSpPr>
        <xdr:cNvPr id="72" name="円/楕円 71"/>
        <xdr:cNvSpPr/>
      </xdr:nvSpPr>
      <xdr:spPr bwMode="auto">
        <a:xfrm>
          <a:off x="3556000" y="313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85423</xdr:rowOff>
    </xdr:from>
    <xdr:ext cx="762000" cy="259045"/>
    <xdr:sp macro="" textlink="">
      <xdr:nvSpPr>
        <xdr:cNvPr id="73" name="テキスト ボックス 72"/>
        <xdr:cNvSpPr txBox="1"/>
      </xdr:nvSpPr>
      <xdr:spPr>
        <a:xfrm>
          <a:off x="3225800" y="321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64,792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163629</xdr:rowOff>
    </xdr:from>
    <xdr:to>
      <xdr:col>2</xdr:col>
      <xdr:colOff>692150</xdr:colOff>
      <xdr:row>18</xdr:row>
      <xdr:rowOff>93779</xdr:rowOff>
    </xdr:to>
    <xdr:sp macro="" textlink="">
      <xdr:nvSpPr>
        <xdr:cNvPr id="74" name="円/楕円 73"/>
        <xdr:cNvSpPr/>
      </xdr:nvSpPr>
      <xdr:spPr bwMode="auto">
        <a:xfrm>
          <a:off x="2857500" y="312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78556</xdr:rowOff>
    </xdr:from>
    <xdr:ext cx="762000" cy="259045"/>
    <xdr:sp macro="" textlink="">
      <xdr:nvSpPr>
        <xdr:cNvPr id="75" name="テキスト ボックス 74"/>
        <xdr:cNvSpPr txBox="1"/>
      </xdr:nvSpPr>
      <xdr:spPr>
        <a:xfrm>
          <a:off x="2527300" y="321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90040</xdr:rowOff>
    </xdr:from>
    <xdr:ext cx="762000" cy="259045"/>
    <xdr:sp macro="" textlink="">
      <xdr:nvSpPr>
        <xdr:cNvPr id="103" name="人口1人当たり決算額の推移最小値テキスト445"/>
        <xdr:cNvSpPr txBox="1"/>
      </xdr:nvSpPr>
      <xdr:spPr>
        <a:xfrm>
          <a:off x="5740400" y="755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79863</xdr:rowOff>
    </xdr:from>
    <xdr:to>
      <xdr:col>4</xdr:col>
      <xdr:colOff>1117600</xdr:colOff>
      <xdr:row>38</xdr:row>
      <xdr:rowOff>86789</xdr:rowOff>
    </xdr:to>
    <xdr:cxnSp macro="">
      <xdr:nvCxnSpPr>
        <xdr:cNvPr id="107" name="直線コネクタ 106"/>
        <xdr:cNvCxnSpPr/>
      </xdr:nvCxnSpPr>
      <xdr:spPr bwMode="auto">
        <a:xfrm flipV="1">
          <a:off x="5003800" y="7547463"/>
          <a:ext cx="647700" cy="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66284</xdr:rowOff>
    </xdr:from>
    <xdr:to>
      <xdr:col>4</xdr:col>
      <xdr:colOff>469900</xdr:colOff>
      <xdr:row>38</xdr:row>
      <xdr:rowOff>86789</xdr:rowOff>
    </xdr:to>
    <xdr:cxnSp macro="">
      <xdr:nvCxnSpPr>
        <xdr:cNvPr id="110" name="直線コネクタ 109"/>
        <xdr:cNvCxnSpPr/>
      </xdr:nvCxnSpPr>
      <xdr:spPr bwMode="auto">
        <a:xfrm>
          <a:off x="4305300" y="7533884"/>
          <a:ext cx="698500" cy="20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285283</xdr:rowOff>
    </xdr:from>
    <xdr:to>
      <xdr:col>3</xdr:col>
      <xdr:colOff>904875</xdr:colOff>
      <xdr:row>38</xdr:row>
      <xdr:rowOff>66284</xdr:rowOff>
    </xdr:to>
    <xdr:cxnSp macro="">
      <xdr:nvCxnSpPr>
        <xdr:cNvPr id="113" name="直線コネクタ 112"/>
        <xdr:cNvCxnSpPr/>
      </xdr:nvCxnSpPr>
      <xdr:spPr bwMode="auto">
        <a:xfrm>
          <a:off x="3606800" y="7409983"/>
          <a:ext cx="698500" cy="123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34782</xdr:rowOff>
    </xdr:from>
    <xdr:to>
      <xdr:col>3</xdr:col>
      <xdr:colOff>206375</xdr:colOff>
      <xdr:row>37</xdr:row>
      <xdr:rowOff>285283</xdr:rowOff>
    </xdr:to>
    <xdr:cxnSp macro="">
      <xdr:nvCxnSpPr>
        <xdr:cNvPr id="116" name="直線コネクタ 115"/>
        <xdr:cNvCxnSpPr/>
      </xdr:nvCxnSpPr>
      <xdr:spPr bwMode="auto">
        <a:xfrm>
          <a:off x="2908300" y="7159482"/>
          <a:ext cx="698500" cy="25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29063</xdr:rowOff>
    </xdr:from>
    <xdr:to>
      <xdr:col>5</xdr:col>
      <xdr:colOff>34925</xdr:colOff>
      <xdr:row>38</xdr:row>
      <xdr:rowOff>130663</xdr:rowOff>
    </xdr:to>
    <xdr:sp macro="" textlink="">
      <xdr:nvSpPr>
        <xdr:cNvPr id="126" name="円/楕円 125"/>
        <xdr:cNvSpPr/>
      </xdr:nvSpPr>
      <xdr:spPr bwMode="auto">
        <a:xfrm>
          <a:off x="5600700" y="749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280540</xdr:rowOff>
    </xdr:from>
    <xdr:ext cx="762000" cy="259045"/>
    <xdr:sp macro="" textlink="">
      <xdr:nvSpPr>
        <xdr:cNvPr id="127" name="人口1人当たり決算額の推移該当値テキスト445"/>
        <xdr:cNvSpPr txBox="1"/>
      </xdr:nvSpPr>
      <xdr:spPr>
        <a:xfrm>
          <a:off x="5740400" y="740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35989</xdr:rowOff>
    </xdr:from>
    <xdr:to>
      <xdr:col>4</xdr:col>
      <xdr:colOff>520700</xdr:colOff>
      <xdr:row>38</xdr:row>
      <xdr:rowOff>137589</xdr:rowOff>
    </xdr:to>
    <xdr:sp macro="" textlink="">
      <xdr:nvSpPr>
        <xdr:cNvPr id="128" name="円/楕円 127"/>
        <xdr:cNvSpPr/>
      </xdr:nvSpPr>
      <xdr:spPr bwMode="auto">
        <a:xfrm>
          <a:off x="4953000" y="7503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122366</xdr:rowOff>
    </xdr:from>
    <xdr:ext cx="736600" cy="259045"/>
    <xdr:sp macro="" textlink="">
      <xdr:nvSpPr>
        <xdr:cNvPr id="129" name="テキスト ボックス 128"/>
        <xdr:cNvSpPr txBox="1"/>
      </xdr:nvSpPr>
      <xdr:spPr>
        <a:xfrm>
          <a:off x="4622800" y="758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15484</xdr:rowOff>
    </xdr:from>
    <xdr:to>
      <xdr:col>3</xdr:col>
      <xdr:colOff>955675</xdr:colOff>
      <xdr:row>38</xdr:row>
      <xdr:rowOff>117084</xdr:rowOff>
    </xdr:to>
    <xdr:sp macro="" textlink="">
      <xdr:nvSpPr>
        <xdr:cNvPr id="130" name="円/楕円 129"/>
        <xdr:cNvSpPr/>
      </xdr:nvSpPr>
      <xdr:spPr bwMode="auto">
        <a:xfrm>
          <a:off x="4254500" y="748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101861</xdr:rowOff>
    </xdr:from>
    <xdr:ext cx="762000" cy="259045"/>
    <xdr:sp macro="" textlink="">
      <xdr:nvSpPr>
        <xdr:cNvPr id="131" name="テキスト ボックス 130"/>
        <xdr:cNvSpPr txBox="1"/>
      </xdr:nvSpPr>
      <xdr:spPr>
        <a:xfrm>
          <a:off x="3924300" y="756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234483</xdr:rowOff>
    </xdr:from>
    <xdr:to>
      <xdr:col>3</xdr:col>
      <xdr:colOff>257175</xdr:colOff>
      <xdr:row>37</xdr:row>
      <xdr:rowOff>336083</xdr:rowOff>
    </xdr:to>
    <xdr:sp macro="" textlink="">
      <xdr:nvSpPr>
        <xdr:cNvPr id="132" name="円/楕円 131"/>
        <xdr:cNvSpPr/>
      </xdr:nvSpPr>
      <xdr:spPr bwMode="auto">
        <a:xfrm>
          <a:off x="3556000" y="735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320860</xdr:rowOff>
    </xdr:from>
    <xdr:ext cx="762000" cy="259045"/>
    <xdr:sp macro="" textlink="">
      <xdr:nvSpPr>
        <xdr:cNvPr id="133" name="テキスト ボックス 132"/>
        <xdr:cNvSpPr txBox="1"/>
      </xdr:nvSpPr>
      <xdr:spPr>
        <a:xfrm>
          <a:off x="3225800" y="744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155432</xdr:rowOff>
    </xdr:from>
    <xdr:to>
      <xdr:col>2</xdr:col>
      <xdr:colOff>692150</xdr:colOff>
      <xdr:row>37</xdr:row>
      <xdr:rowOff>85582</xdr:rowOff>
    </xdr:to>
    <xdr:sp macro="" textlink="">
      <xdr:nvSpPr>
        <xdr:cNvPr id="134" name="円/楕円 133"/>
        <xdr:cNvSpPr/>
      </xdr:nvSpPr>
      <xdr:spPr bwMode="auto">
        <a:xfrm>
          <a:off x="2857500" y="710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70359</xdr:rowOff>
    </xdr:from>
    <xdr:ext cx="762000" cy="259045"/>
    <xdr:sp macro="" textlink="">
      <xdr:nvSpPr>
        <xdr:cNvPr id="135" name="テキスト ボックス 134"/>
        <xdr:cNvSpPr txBox="1"/>
      </xdr:nvSpPr>
      <xdr:spPr>
        <a:xfrm>
          <a:off x="2527300" y="7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44,332
44,122
60.45
28,248,527
22,413,238
2,439,712
9,223,522
9,997,960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47414</xdr:rowOff>
    </xdr:from>
    <xdr:to>
      <xdr:col>6</xdr:col>
      <xdr:colOff>511175</xdr:colOff>
      <xdr:row>37</xdr:row>
      <xdr:rowOff>52201</xdr:rowOff>
    </xdr:to>
    <xdr:cxnSp macro="">
      <xdr:nvCxnSpPr>
        <xdr:cNvPr id="58" name="直線コネクタ 57"/>
        <xdr:cNvCxnSpPr/>
      </xdr:nvCxnSpPr>
      <xdr:spPr>
        <a:xfrm>
          <a:off x="3797300" y="6391064"/>
          <a:ext cx="8382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46011</xdr:rowOff>
    </xdr:from>
    <xdr:to>
      <xdr:col>5</xdr:col>
      <xdr:colOff>358775</xdr:colOff>
      <xdr:row>37</xdr:row>
      <xdr:rowOff>47414</xdr:rowOff>
    </xdr:to>
    <xdr:cxnSp macro="">
      <xdr:nvCxnSpPr>
        <xdr:cNvPr id="61" name="直線コネクタ 60"/>
        <xdr:cNvCxnSpPr/>
      </xdr:nvCxnSpPr>
      <xdr:spPr>
        <a:xfrm>
          <a:off x="2908300" y="6389661"/>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42440</xdr:rowOff>
    </xdr:from>
    <xdr:to>
      <xdr:col>4</xdr:col>
      <xdr:colOff>155575</xdr:colOff>
      <xdr:row>37</xdr:row>
      <xdr:rowOff>46011</xdr:rowOff>
    </xdr:to>
    <xdr:cxnSp macro="">
      <xdr:nvCxnSpPr>
        <xdr:cNvPr id="64" name="直線コネクタ 63"/>
        <xdr:cNvCxnSpPr/>
      </xdr:nvCxnSpPr>
      <xdr:spPr>
        <a:xfrm>
          <a:off x="2019300" y="6386090"/>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31197</xdr:rowOff>
    </xdr:from>
    <xdr:to>
      <xdr:col>2</xdr:col>
      <xdr:colOff>638175</xdr:colOff>
      <xdr:row>37</xdr:row>
      <xdr:rowOff>42440</xdr:rowOff>
    </xdr:to>
    <xdr:cxnSp macro="">
      <xdr:nvCxnSpPr>
        <xdr:cNvPr id="67" name="直線コネクタ 66"/>
        <xdr:cNvCxnSpPr/>
      </xdr:nvCxnSpPr>
      <xdr:spPr>
        <a:xfrm>
          <a:off x="1130300" y="6374847"/>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1401</xdr:rowOff>
    </xdr:from>
    <xdr:to>
      <xdr:col>6</xdr:col>
      <xdr:colOff>561975</xdr:colOff>
      <xdr:row>37</xdr:row>
      <xdr:rowOff>103001</xdr:rowOff>
    </xdr:to>
    <xdr:sp macro="" textlink="">
      <xdr:nvSpPr>
        <xdr:cNvPr id="77" name="円/楕円 76"/>
        <xdr:cNvSpPr/>
      </xdr:nvSpPr>
      <xdr:spPr>
        <a:xfrm>
          <a:off x="4584700" y="63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87778</xdr:rowOff>
    </xdr:from>
    <xdr:ext cx="534377" cy="259045"/>
    <xdr:sp macro="" textlink="">
      <xdr:nvSpPr>
        <xdr:cNvPr id="78" name="人件費該当値テキスト"/>
        <xdr:cNvSpPr txBox="1"/>
      </xdr:nvSpPr>
      <xdr:spPr>
        <a:xfrm>
          <a:off x="4686300" y="625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56,638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168064</xdr:rowOff>
    </xdr:from>
    <xdr:to>
      <xdr:col>5</xdr:col>
      <xdr:colOff>409575</xdr:colOff>
      <xdr:row>37</xdr:row>
      <xdr:rowOff>98214</xdr:rowOff>
    </xdr:to>
    <xdr:sp macro="" textlink="">
      <xdr:nvSpPr>
        <xdr:cNvPr id="79" name="円/楕円 78"/>
        <xdr:cNvSpPr/>
      </xdr:nvSpPr>
      <xdr:spPr>
        <a:xfrm>
          <a:off x="3746500" y="63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89341</xdr:rowOff>
    </xdr:from>
    <xdr:ext cx="534377" cy="259045"/>
    <xdr:sp macro="" textlink="">
      <xdr:nvSpPr>
        <xdr:cNvPr id="80" name="テキスト ボックス 79"/>
        <xdr:cNvSpPr txBox="1"/>
      </xdr:nvSpPr>
      <xdr:spPr>
        <a:xfrm>
          <a:off x="3530111" y="64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166661</xdr:rowOff>
    </xdr:from>
    <xdr:to>
      <xdr:col>4</xdr:col>
      <xdr:colOff>206375</xdr:colOff>
      <xdr:row>37</xdr:row>
      <xdr:rowOff>96811</xdr:rowOff>
    </xdr:to>
    <xdr:sp macro="" textlink="">
      <xdr:nvSpPr>
        <xdr:cNvPr id="81" name="円/楕円 80"/>
        <xdr:cNvSpPr/>
      </xdr:nvSpPr>
      <xdr:spPr>
        <a:xfrm>
          <a:off x="2857500" y="63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87938</xdr:rowOff>
    </xdr:from>
    <xdr:ext cx="534377" cy="259045"/>
    <xdr:sp macro="" textlink="">
      <xdr:nvSpPr>
        <xdr:cNvPr id="82" name="テキスト ボックス 81"/>
        <xdr:cNvSpPr txBox="1"/>
      </xdr:nvSpPr>
      <xdr:spPr>
        <a:xfrm>
          <a:off x="2641111" y="64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163090</xdr:rowOff>
    </xdr:from>
    <xdr:to>
      <xdr:col>3</xdr:col>
      <xdr:colOff>3175</xdr:colOff>
      <xdr:row>37</xdr:row>
      <xdr:rowOff>93240</xdr:rowOff>
    </xdr:to>
    <xdr:sp macro="" textlink="">
      <xdr:nvSpPr>
        <xdr:cNvPr id="83" name="円/楕円 82"/>
        <xdr:cNvSpPr/>
      </xdr:nvSpPr>
      <xdr:spPr>
        <a:xfrm>
          <a:off x="1968500" y="63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84367</xdr:rowOff>
    </xdr:from>
    <xdr:ext cx="534377" cy="259045"/>
    <xdr:sp macro="" textlink="">
      <xdr:nvSpPr>
        <xdr:cNvPr id="84" name="テキスト ボックス 83"/>
        <xdr:cNvSpPr txBox="1"/>
      </xdr:nvSpPr>
      <xdr:spPr>
        <a:xfrm>
          <a:off x="1752111" y="64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151847</xdr:rowOff>
    </xdr:from>
    <xdr:to>
      <xdr:col>1</xdr:col>
      <xdr:colOff>485775</xdr:colOff>
      <xdr:row>37</xdr:row>
      <xdr:rowOff>81997</xdr:rowOff>
    </xdr:to>
    <xdr:sp macro="" textlink="">
      <xdr:nvSpPr>
        <xdr:cNvPr id="85" name="円/楕円 84"/>
        <xdr:cNvSpPr/>
      </xdr:nvSpPr>
      <xdr:spPr>
        <a:xfrm>
          <a:off x="1079500" y="632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73124</xdr:rowOff>
    </xdr:from>
    <xdr:ext cx="534377" cy="259045"/>
    <xdr:sp macro="" textlink="">
      <xdr:nvSpPr>
        <xdr:cNvPr id="86" name="テキスト ボックス 85"/>
        <xdr:cNvSpPr txBox="1"/>
      </xdr:nvSpPr>
      <xdr:spPr>
        <a:xfrm>
          <a:off x="863111" y="641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124143</xdr:rowOff>
    </xdr:from>
    <xdr:to>
      <xdr:col>6</xdr:col>
      <xdr:colOff>511175</xdr:colOff>
      <xdr:row>57</xdr:row>
      <xdr:rowOff>12421</xdr:rowOff>
    </xdr:to>
    <xdr:cxnSp macro="">
      <xdr:nvCxnSpPr>
        <xdr:cNvPr id="116" name="直線コネクタ 115"/>
        <xdr:cNvCxnSpPr/>
      </xdr:nvCxnSpPr>
      <xdr:spPr>
        <a:xfrm flipV="1">
          <a:off x="3797300" y="9725343"/>
          <a:ext cx="838200" cy="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12421</xdr:rowOff>
    </xdr:from>
    <xdr:to>
      <xdr:col>5</xdr:col>
      <xdr:colOff>358775</xdr:colOff>
      <xdr:row>57</xdr:row>
      <xdr:rowOff>110020</xdr:rowOff>
    </xdr:to>
    <xdr:cxnSp macro="">
      <xdr:nvCxnSpPr>
        <xdr:cNvPr id="119" name="直線コネクタ 118"/>
        <xdr:cNvCxnSpPr/>
      </xdr:nvCxnSpPr>
      <xdr:spPr>
        <a:xfrm flipV="1">
          <a:off x="2908300" y="9785071"/>
          <a:ext cx="889000" cy="9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110020</xdr:rowOff>
    </xdr:from>
    <xdr:to>
      <xdr:col>4</xdr:col>
      <xdr:colOff>155575</xdr:colOff>
      <xdr:row>57</xdr:row>
      <xdr:rowOff>117259</xdr:rowOff>
    </xdr:to>
    <xdr:cxnSp macro="">
      <xdr:nvCxnSpPr>
        <xdr:cNvPr id="122" name="直線コネクタ 121"/>
        <xdr:cNvCxnSpPr/>
      </xdr:nvCxnSpPr>
      <xdr:spPr>
        <a:xfrm flipV="1">
          <a:off x="2019300" y="988267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84696</xdr:rowOff>
    </xdr:from>
    <xdr:to>
      <xdr:col>2</xdr:col>
      <xdr:colOff>638175</xdr:colOff>
      <xdr:row>57</xdr:row>
      <xdr:rowOff>117259</xdr:rowOff>
    </xdr:to>
    <xdr:cxnSp macro="">
      <xdr:nvCxnSpPr>
        <xdr:cNvPr id="125" name="直線コネクタ 124"/>
        <xdr:cNvCxnSpPr/>
      </xdr:nvCxnSpPr>
      <xdr:spPr>
        <a:xfrm>
          <a:off x="1130300" y="9857346"/>
          <a:ext cx="889000" cy="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73343</xdr:rowOff>
    </xdr:from>
    <xdr:to>
      <xdr:col>6</xdr:col>
      <xdr:colOff>561975</xdr:colOff>
      <xdr:row>57</xdr:row>
      <xdr:rowOff>3493</xdr:rowOff>
    </xdr:to>
    <xdr:sp macro="" textlink="">
      <xdr:nvSpPr>
        <xdr:cNvPr id="135" name="円/楕円 134"/>
        <xdr:cNvSpPr/>
      </xdr:nvSpPr>
      <xdr:spPr>
        <a:xfrm>
          <a:off x="4584700" y="96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51770</xdr:rowOff>
    </xdr:from>
    <xdr:ext cx="534377" cy="259045"/>
    <xdr:sp macro="" textlink="">
      <xdr:nvSpPr>
        <xdr:cNvPr id="136" name="物件費該当値テキスト"/>
        <xdr:cNvSpPr txBox="1"/>
      </xdr:nvSpPr>
      <xdr:spPr>
        <a:xfrm>
          <a:off x="4686300" y="965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133071</xdr:rowOff>
    </xdr:from>
    <xdr:to>
      <xdr:col>5</xdr:col>
      <xdr:colOff>409575</xdr:colOff>
      <xdr:row>57</xdr:row>
      <xdr:rowOff>63221</xdr:rowOff>
    </xdr:to>
    <xdr:sp macro="" textlink="">
      <xdr:nvSpPr>
        <xdr:cNvPr id="137" name="円/楕円 136"/>
        <xdr:cNvSpPr/>
      </xdr:nvSpPr>
      <xdr:spPr>
        <a:xfrm>
          <a:off x="3746500" y="97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54348</xdr:rowOff>
    </xdr:from>
    <xdr:ext cx="534377" cy="259045"/>
    <xdr:sp macro="" textlink="">
      <xdr:nvSpPr>
        <xdr:cNvPr id="138" name="テキスト ボックス 137"/>
        <xdr:cNvSpPr txBox="1"/>
      </xdr:nvSpPr>
      <xdr:spPr>
        <a:xfrm>
          <a:off x="3530111" y="98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59220</xdr:rowOff>
    </xdr:from>
    <xdr:to>
      <xdr:col>4</xdr:col>
      <xdr:colOff>206375</xdr:colOff>
      <xdr:row>57</xdr:row>
      <xdr:rowOff>160820</xdr:rowOff>
    </xdr:to>
    <xdr:sp macro="" textlink="">
      <xdr:nvSpPr>
        <xdr:cNvPr id="139" name="円/楕円 138"/>
        <xdr:cNvSpPr/>
      </xdr:nvSpPr>
      <xdr:spPr>
        <a:xfrm>
          <a:off x="2857500" y="9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151947</xdr:rowOff>
    </xdr:from>
    <xdr:ext cx="534377" cy="259045"/>
    <xdr:sp macro="" textlink="">
      <xdr:nvSpPr>
        <xdr:cNvPr id="140" name="テキスト ボックス 139"/>
        <xdr:cNvSpPr txBox="1"/>
      </xdr:nvSpPr>
      <xdr:spPr>
        <a:xfrm>
          <a:off x="2641111" y="99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66459</xdr:rowOff>
    </xdr:from>
    <xdr:to>
      <xdr:col>3</xdr:col>
      <xdr:colOff>3175</xdr:colOff>
      <xdr:row>57</xdr:row>
      <xdr:rowOff>168059</xdr:rowOff>
    </xdr:to>
    <xdr:sp macro="" textlink="">
      <xdr:nvSpPr>
        <xdr:cNvPr id="141" name="円/楕円 140"/>
        <xdr:cNvSpPr/>
      </xdr:nvSpPr>
      <xdr:spPr>
        <a:xfrm>
          <a:off x="1968500" y="983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159186</xdr:rowOff>
    </xdr:from>
    <xdr:ext cx="534377" cy="259045"/>
    <xdr:sp macro="" textlink="">
      <xdr:nvSpPr>
        <xdr:cNvPr id="142" name="テキスト ボックス 141"/>
        <xdr:cNvSpPr txBox="1"/>
      </xdr:nvSpPr>
      <xdr:spPr>
        <a:xfrm>
          <a:off x="1752111" y="99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33896</xdr:rowOff>
    </xdr:from>
    <xdr:to>
      <xdr:col>1</xdr:col>
      <xdr:colOff>485775</xdr:colOff>
      <xdr:row>57</xdr:row>
      <xdr:rowOff>135496</xdr:rowOff>
    </xdr:to>
    <xdr:sp macro="" textlink="">
      <xdr:nvSpPr>
        <xdr:cNvPr id="143" name="円/楕円 142"/>
        <xdr:cNvSpPr/>
      </xdr:nvSpPr>
      <xdr:spPr>
        <a:xfrm>
          <a:off x="1079500" y="98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126623</xdr:rowOff>
    </xdr:from>
    <xdr:ext cx="534377" cy="259045"/>
    <xdr:sp macro="" textlink="">
      <xdr:nvSpPr>
        <xdr:cNvPr id="144" name="テキスト ボックス 143"/>
        <xdr:cNvSpPr txBox="1"/>
      </xdr:nvSpPr>
      <xdr:spPr>
        <a:xfrm>
          <a:off x="863111" y="98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160731</xdr:rowOff>
    </xdr:from>
    <xdr:to>
      <xdr:col>6</xdr:col>
      <xdr:colOff>511175</xdr:colOff>
      <xdr:row>77</xdr:row>
      <xdr:rowOff>5969</xdr:rowOff>
    </xdr:to>
    <xdr:cxnSp macro="">
      <xdr:nvCxnSpPr>
        <xdr:cNvPr id="171" name="直線コネクタ 170"/>
        <xdr:cNvCxnSpPr/>
      </xdr:nvCxnSpPr>
      <xdr:spPr>
        <a:xfrm>
          <a:off x="3797300" y="13190931"/>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124843</xdr:rowOff>
    </xdr:from>
    <xdr:ext cx="469744" cy="259045"/>
    <xdr:sp macro="" textlink="">
      <xdr:nvSpPr>
        <xdr:cNvPr id="172" name="維持補修費平均値テキスト"/>
        <xdr:cNvSpPr txBox="1"/>
      </xdr:nvSpPr>
      <xdr:spPr>
        <a:xfrm>
          <a:off x="4686300" y="13155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160731</xdr:rowOff>
    </xdr:from>
    <xdr:to>
      <xdr:col>5</xdr:col>
      <xdr:colOff>358775</xdr:colOff>
      <xdr:row>77</xdr:row>
      <xdr:rowOff>3180</xdr:rowOff>
    </xdr:to>
    <xdr:cxnSp macro="">
      <xdr:nvCxnSpPr>
        <xdr:cNvPr id="174" name="直線コネクタ 173"/>
        <xdr:cNvCxnSpPr/>
      </xdr:nvCxnSpPr>
      <xdr:spPr>
        <a:xfrm flipV="1">
          <a:off x="2908300" y="1319093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88039</xdr:rowOff>
    </xdr:from>
    <xdr:ext cx="469744" cy="259045"/>
    <xdr:sp macro="" textlink="">
      <xdr:nvSpPr>
        <xdr:cNvPr id="176" name="テキスト ボックス 175"/>
        <xdr:cNvSpPr txBox="1"/>
      </xdr:nvSpPr>
      <xdr:spPr>
        <a:xfrm>
          <a:off x="3562427"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168184</xdr:rowOff>
    </xdr:from>
    <xdr:to>
      <xdr:col>4</xdr:col>
      <xdr:colOff>155575</xdr:colOff>
      <xdr:row>77</xdr:row>
      <xdr:rowOff>3180</xdr:rowOff>
    </xdr:to>
    <xdr:cxnSp macro="">
      <xdr:nvCxnSpPr>
        <xdr:cNvPr id="177" name="直線コネクタ 176"/>
        <xdr:cNvCxnSpPr/>
      </xdr:nvCxnSpPr>
      <xdr:spPr>
        <a:xfrm>
          <a:off x="2019300" y="13198384"/>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168184</xdr:rowOff>
    </xdr:from>
    <xdr:to>
      <xdr:col>2</xdr:col>
      <xdr:colOff>638175</xdr:colOff>
      <xdr:row>76</xdr:row>
      <xdr:rowOff>169052</xdr:rowOff>
    </xdr:to>
    <xdr:cxnSp macro="">
      <xdr:nvCxnSpPr>
        <xdr:cNvPr id="180" name="直線コネクタ 179"/>
        <xdr:cNvCxnSpPr/>
      </xdr:nvCxnSpPr>
      <xdr:spPr>
        <a:xfrm flipV="1">
          <a:off x="1130300" y="13198384"/>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77294</xdr:rowOff>
    </xdr:from>
    <xdr:ext cx="469744" cy="259045"/>
    <xdr:sp macro="" textlink="">
      <xdr:nvSpPr>
        <xdr:cNvPr id="182" name="テキスト ボックス 181"/>
        <xdr:cNvSpPr txBox="1"/>
      </xdr:nvSpPr>
      <xdr:spPr>
        <a:xfrm>
          <a:off x="1784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73637</xdr:rowOff>
    </xdr:from>
    <xdr:ext cx="469744" cy="259045"/>
    <xdr:sp macro="" textlink="">
      <xdr:nvSpPr>
        <xdr:cNvPr id="184" name="テキスト ボックス 183"/>
        <xdr:cNvSpPr txBox="1"/>
      </xdr:nvSpPr>
      <xdr:spPr>
        <a:xfrm>
          <a:off x="895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126619</xdr:rowOff>
    </xdr:from>
    <xdr:to>
      <xdr:col>6</xdr:col>
      <xdr:colOff>561975</xdr:colOff>
      <xdr:row>77</xdr:row>
      <xdr:rowOff>56769</xdr:rowOff>
    </xdr:to>
    <xdr:sp macro="" textlink="">
      <xdr:nvSpPr>
        <xdr:cNvPr id="190" name="円/楕円 189"/>
        <xdr:cNvSpPr/>
      </xdr:nvSpPr>
      <xdr:spPr>
        <a:xfrm>
          <a:off x="4584700" y="131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149496</xdr:rowOff>
    </xdr:from>
    <xdr:ext cx="469744" cy="259045"/>
    <xdr:sp macro="" textlink="">
      <xdr:nvSpPr>
        <xdr:cNvPr id="191" name="維持補修費該当値テキスト"/>
        <xdr:cNvSpPr txBox="1"/>
      </xdr:nvSpPr>
      <xdr:spPr>
        <a:xfrm>
          <a:off x="4686300" y="130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109931</xdr:rowOff>
    </xdr:from>
    <xdr:to>
      <xdr:col>5</xdr:col>
      <xdr:colOff>409575</xdr:colOff>
      <xdr:row>77</xdr:row>
      <xdr:rowOff>40081</xdr:rowOff>
    </xdr:to>
    <xdr:sp macro="" textlink="">
      <xdr:nvSpPr>
        <xdr:cNvPr id="192" name="円/楕円 191"/>
        <xdr:cNvSpPr/>
      </xdr:nvSpPr>
      <xdr:spPr>
        <a:xfrm>
          <a:off x="3746500" y="131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56608</xdr:rowOff>
    </xdr:from>
    <xdr:ext cx="469744" cy="259045"/>
    <xdr:sp macro="" textlink="">
      <xdr:nvSpPr>
        <xdr:cNvPr id="193" name="テキスト ボックス 192"/>
        <xdr:cNvSpPr txBox="1"/>
      </xdr:nvSpPr>
      <xdr:spPr>
        <a:xfrm>
          <a:off x="3562427" y="129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123830</xdr:rowOff>
    </xdr:from>
    <xdr:to>
      <xdr:col>4</xdr:col>
      <xdr:colOff>206375</xdr:colOff>
      <xdr:row>77</xdr:row>
      <xdr:rowOff>53980</xdr:rowOff>
    </xdr:to>
    <xdr:sp macro="" textlink="">
      <xdr:nvSpPr>
        <xdr:cNvPr id="194" name="円/楕円 193"/>
        <xdr:cNvSpPr/>
      </xdr:nvSpPr>
      <xdr:spPr>
        <a:xfrm>
          <a:off x="2857500" y="131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45107</xdr:rowOff>
    </xdr:from>
    <xdr:ext cx="469744" cy="259045"/>
    <xdr:sp macro="" textlink="">
      <xdr:nvSpPr>
        <xdr:cNvPr id="195" name="テキスト ボックス 194"/>
        <xdr:cNvSpPr txBox="1"/>
      </xdr:nvSpPr>
      <xdr:spPr>
        <a:xfrm>
          <a:off x="2673427" y="132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117384</xdr:rowOff>
    </xdr:from>
    <xdr:to>
      <xdr:col>3</xdr:col>
      <xdr:colOff>3175</xdr:colOff>
      <xdr:row>77</xdr:row>
      <xdr:rowOff>47534</xdr:rowOff>
    </xdr:to>
    <xdr:sp macro="" textlink="">
      <xdr:nvSpPr>
        <xdr:cNvPr id="196" name="円/楕円 195"/>
        <xdr:cNvSpPr/>
      </xdr:nvSpPr>
      <xdr:spPr>
        <a:xfrm>
          <a:off x="1968500" y="131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64061</xdr:rowOff>
    </xdr:from>
    <xdr:ext cx="469744" cy="259045"/>
    <xdr:sp macro="" textlink="">
      <xdr:nvSpPr>
        <xdr:cNvPr id="197" name="テキスト ボックス 196"/>
        <xdr:cNvSpPr txBox="1"/>
      </xdr:nvSpPr>
      <xdr:spPr>
        <a:xfrm>
          <a:off x="1784427" y="1292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118252</xdr:rowOff>
    </xdr:from>
    <xdr:to>
      <xdr:col>1</xdr:col>
      <xdr:colOff>485775</xdr:colOff>
      <xdr:row>77</xdr:row>
      <xdr:rowOff>48402</xdr:rowOff>
    </xdr:to>
    <xdr:sp macro="" textlink="">
      <xdr:nvSpPr>
        <xdr:cNvPr id="198" name="円/楕円 197"/>
        <xdr:cNvSpPr/>
      </xdr:nvSpPr>
      <xdr:spPr>
        <a:xfrm>
          <a:off x="1079500" y="131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64929</xdr:rowOff>
    </xdr:from>
    <xdr:ext cx="469744" cy="259045"/>
    <xdr:sp macro="" textlink="">
      <xdr:nvSpPr>
        <xdr:cNvPr id="199" name="テキスト ボックス 198"/>
        <xdr:cNvSpPr txBox="1"/>
      </xdr:nvSpPr>
      <xdr:spPr>
        <a:xfrm>
          <a:off x="895427" y="129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70882</xdr:rowOff>
    </xdr:from>
    <xdr:to>
      <xdr:col>6</xdr:col>
      <xdr:colOff>511175</xdr:colOff>
      <xdr:row>97</xdr:row>
      <xdr:rowOff>107778</xdr:rowOff>
    </xdr:to>
    <xdr:cxnSp macro="">
      <xdr:nvCxnSpPr>
        <xdr:cNvPr id="227" name="直線コネクタ 226"/>
        <xdr:cNvCxnSpPr/>
      </xdr:nvCxnSpPr>
      <xdr:spPr>
        <a:xfrm flipV="1">
          <a:off x="3797300" y="16701532"/>
          <a:ext cx="8382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105803</xdr:rowOff>
    </xdr:from>
    <xdr:to>
      <xdr:col>5</xdr:col>
      <xdr:colOff>358775</xdr:colOff>
      <xdr:row>97</xdr:row>
      <xdr:rowOff>107778</xdr:rowOff>
    </xdr:to>
    <xdr:cxnSp macro="">
      <xdr:nvCxnSpPr>
        <xdr:cNvPr id="230" name="直線コネクタ 229"/>
        <xdr:cNvCxnSpPr/>
      </xdr:nvCxnSpPr>
      <xdr:spPr>
        <a:xfrm>
          <a:off x="2908300" y="16736453"/>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105803</xdr:rowOff>
    </xdr:from>
    <xdr:to>
      <xdr:col>4</xdr:col>
      <xdr:colOff>155575</xdr:colOff>
      <xdr:row>98</xdr:row>
      <xdr:rowOff>482</xdr:rowOff>
    </xdr:to>
    <xdr:cxnSp macro="">
      <xdr:nvCxnSpPr>
        <xdr:cNvPr id="233" name="直線コネクタ 232"/>
        <xdr:cNvCxnSpPr/>
      </xdr:nvCxnSpPr>
      <xdr:spPr>
        <a:xfrm flipV="1">
          <a:off x="2019300" y="16736453"/>
          <a:ext cx="889000" cy="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50711</xdr:rowOff>
    </xdr:from>
    <xdr:ext cx="534377" cy="259045"/>
    <xdr:sp macro="" textlink="">
      <xdr:nvSpPr>
        <xdr:cNvPr id="235" name="テキスト ボックス 234"/>
        <xdr:cNvSpPr txBox="1"/>
      </xdr:nvSpPr>
      <xdr:spPr>
        <a:xfrm>
          <a:off x="2641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482</xdr:rowOff>
    </xdr:from>
    <xdr:to>
      <xdr:col>2</xdr:col>
      <xdr:colOff>638175</xdr:colOff>
      <xdr:row>98</xdr:row>
      <xdr:rowOff>25081</xdr:rowOff>
    </xdr:to>
    <xdr:cxnSp macro="">
      <xdr:nvCxnSpPr>
        <xdr:cNvPr id="236" name="直線コネクタ 235"/>
        <xdr:cNvCxnSpPr/>
      </xdr:nvCxnSpPr>
      <xdr:spPr>
        <a:xfrm flipV="1">
          <a:off x="1130300" y="16802582"/>
          <a:ext cx="889000" cy="2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106069</xdr:rowOff>
    </xdr:from>
    <xdr:ext cx="534377" cy="259045"/>
    <xdr:sp macro="" textlink="">
      <xdr:nvSpPr>
        <xdr:cNvPr id="238" name="テキスト ボックス 237"/>
        <xdr:cNvSpPr txBox="1"/>
      </xdr:nvSpPr>
      <xdr:spPr>
        <a:xfrm>
          <a:off x="1752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123844</xdr:rowOff>
    </xdr:from>
    <xdr:ext cx="534377" cy="259045"/>
    <xdr:sp macro="" textlink="">
      <xdr:nvSpPr>
        <xdr:cNvPr id="240" name="テキスト ボックス 239"/>
        <xdr:cNvSpPr txBox="1"/>
      </xdr:nvSpPr>
      <xdr:spPr>
        <a:xfrm>
          <a:off x="863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20082</xdr:rowOff>
    </xdr:from>
    <xdr:to>
      <xdr:col>6</xdr:col>
      <xdr:colOff>561975</xdr:colOff>
      <xdr:row>97</xdr:row>
      <xdr:rowOff>121682</xdr:rowOff>
    </xdr:to>
    <xdr:sp macro="" textlink="">
      <xdr:nvSpPr>
        <xdr:cNvPr id="246" name="円/楕円 245"/>
        <xdr:cNvSpPr/>
      </xdr:nvSpPr>
      <xdr:spPr>
        <a:xfrm>
          <a:off x="4584700" y="1665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169959</xdr:rowOff>
    </xdr:from>
    <xdr:ext cx="534377" cy="259045"/>
    <xdr:sp macro="" textlink="">
      <xdr:nvSpPr>
        <xdr:cNvPr id="247" name="扶助費該当値テキスト"/>
        <xdr:cNvSpPr txBox="1"/>
      </xdr:nvSpPr>
      <xdr:spPr>
        <a:xfrm>
          <a:off x="4686300" y="16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56978</xdr:rowOff>
    </xdr:from>
    <xdr:to>
      <xdr:col>5</xdr:col>
      <xdr:colOff>409575</xdr:colOff>
      <xdr:row>97</xdr:row>
      <xdr:rowOff>158578</xdr:rowOff>
    </xdr:to>
    <xdr:sp macro="" textlink="">
      <xdr:nvSpPr>
        <xdr:cNvPr id="248" name="円/楕円 247"/>
        <xdr:cNvSpPr/>
      </xdr:nvSpPr>
      <xdr:spPr>
        <a:xfrm>
          <a:off x="3746500" y="166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149705</xdr:rowOff>
    </xdr:from>
    <xdr:ext cx="534377" cy="259045"/>
    <xdr:sp macro="" textlink="">
      <xdr:nvSpPr>
        <xdr:cNvPr id="249" name="テキスト ボックス 248"/>
        <xdr:cNvSpPr txBox="1"/>
      </xdr:nvSpPr>
      <xdr:spPr>
        <a:xfrm>
          <a:off x="3530111" y="167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55003</xdr:rowOff>
    </xdr:from>
    <xdr:to>
      <xdr:col>4</xdr:col>
      <xdr:colOff>206375</xdr:colOff>
      <xdr:row>97</xdr:row>
      <xdr:rowOff>156603</xdr:rowOff>
    </xdr:to>
    <xdr:sp macro="" textlink="">
      <xdr:nvSpPr>
        <xdr:cNvPr id="250" name="円/楕円 249"/>
        <xdr:cNvSpPr/>
      </xdr:nvSpPr>
      <xdr:spPr>
        <a:xfrm>
          <a:off x="2857500" y="166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147730</xdr:rowOff>
    </xdr:from>
    <xdr:ext cx="534377" cy="259045"/>
    <xdr:sp macro="" textlink="">
      <xdr:nvSpPr>
        <xdr:cNvPr id="251" name="テキスト ボックス 250"/>
        <xdr:cNvSpPr txBox="1"/>
      </xdr:nvSpPr>
      <xdr:spPr>
        <a:xfrm>
          <a:off x="2641111" y="1677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121132</xdr:rowOff>
    </xdr:from>
    <xdr:to>
      <xdr:col>3</xdr:col>
      <xdr:colOff>3175</xdr:colOff>
      <xdr:row>98</xdr:row>
      <xdr:rowOff>51282</xdr:rowOff>
    </xdr:to>
    <xdr:sp macro="" textlink="">
      <xdr:nvSpPr>
        <xdr:cNvPr id="252" name="円/楕円 251"/>
        <xdr:cNvSpPr/>
      </xdr:nvSpPr>
      <xdr:spPr>
        <a:xfrm>
          <a:off x="1968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42409</xdr:rowOff>
    </xdr:from>
    <xdr:ext cx="534377" cy="259045"/>
    <xdr:sp macro="" textlink="">
      <xdr:nvSpPr>
        <xdr:cNvPr id="253" name="テキスト ボックス 252"/>
        <xdr:cNvSpPr txBox="1"/>
      </xdr:nvSpPr>
      <xdr:spPr>
        <a:xfrm>
          <a:off x="1752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145731</xdr:rowOff>
    </xdr:from>
    <xdr:to>
      <xdr:col>1</xdr:col>
      <xdr:colOff>485775</xdr:colOff>
      <xdr:row>98</xdr:row>
      <xdr:rowOff>75881</xdr:rowOff>
    </xdr:to>
    <xdr:sp macro="" textlink="">
      <xdr:nvSpPr>
        <xdr:cNvPr id="254" name="円/楕円 253"/>
        <xdr:cNvSpPr/>
      </xdr:nvSpPr>
      <xdr:spPr>
        <a:xfrm>
          <a:off x="1079500" y="1677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67008</xdr:rowOff>
    </xdr:from>
    <xdr:ext cx="534377" cy="259045"/>
    <xdr:sp macro="" textlink="">
      <xdr:nvSpPr>
        <xdr:cNvPr id="255" name="テキスト ボックス 254"/>
        <xdr:cNvSpPr txBox="1"/>
      </xdr:nvSpPr>
      <xdr:spPr>
        <a:xfrm>
          <a:off x="863111" y="1686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9" name="テキスト ボックス 26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1" name="テキスト ボックス 27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3" name="テキスト ボックス 27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5" name="テキスト ボックス 27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51808</xdr:rowOff>
    </xdr:from>
    <xdr:to>
      <xdr:col>15</xdr:col>
      <xdr:colOff>180340</xdr:colOff>
      <xdr:row>38</xdr:row>
      <xdr:rowOff>9147</xdr:rowOff>
    </xdr:to>
    <xdr:cxnSp macro="">
      <xdr:nvCxnSpPr>
        <xdr:cNvPr id="277" name="直線コネクタ 276"/>
        <xdr:cNvCxnSpPr/>
      </xdr:nvCxnSpPr>
      <xdr:spPr>
        <a:xfrm flipV="1">
          <a:off x="10475595" y="5881108"/>
          <a:ext cx="1270" cy="643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12974</xdr:rowOff>
    </xdr:from>
    <xdr:ext cx="534377" cy="259045"/>
    <xdr:sp macro="" textlink="">
      <xdr:nvSpPr>
        <xdr:cNvPr id="278" name="補助費等最小値テキスト"/>
        <xdr:cNvSpPr txBox="1"/>
      </xdr:nvSpPr>
      <xdr:spPr>
        <a:xfrm>
          <a:off x="10528300" y="65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38</xdr:row>
      <xdr:rowOff>9147</xdr:rowOff>
    </xdr:from>
    <xdr:to>
      <xdr:col>15</xdr:col>
      <xdr:colOff>269875</xdr:colOff>
      <xdr:row>38</xdr:row>
      <xdr:rowOff>9147</xdr:rowOff>
    </xdr:to>
    <xdr:cxnSp macro="">
      <xdr:nvCxnSpPr>
        <xdr:cNvPr id="279" name="直線コネクタ 278"/>
        <xdr:cNvCxnSpPr/>
      </xdr:nvCxnSpPr>
      <xdr:spPr>
        <a:xfrm>
          <a:off x="10388600" y="652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169935</xdr:rowOff>
    </xdr:from>
    <xdr:ext cx="599010" cy="259045"/>
    <xdr:sp macro="" textlink="">
      <xdr:nvSpPr>
        <xdr:cNvPr id="280" name="補助費等最大値テキスト"/>
        <xdr:cNvSpPr txBox="1"/>
      </xdr:nvSpPr>
      <xdr:spPr>
        <a:xfrm>
          <a:off x="10528300" y="565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34</xdr:row>
      <xdr:rowOff>51808</xdr:rowOff>
    </xdr:from>
    <xdr:to>
      <xdr:col>15</xdr:col>
      <xdr:colOff>269875</xdr:colOff>
      <xdr:row>34</xdr:row>
      <xdr:rowOff>51808</xdr:rowOff>
    </xdr:to>
    <xdr:cxnSp macro="">
      <xdr:nvCxnSpPr>
        <xdr:cNvPr id="281" name="直線コネクタ 280"/>
        <xdr:cNvCxnSpPr/>
      </xdr:nvCxnSpPr>
      <xdr:spPr>
        <a:xfrm>
          <a:off x="10388600" y="588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111344</xdr:rowOff>
    </xdr:from>
    <xdr:to>
      <xdr:col>15</xdr:col>
      <xdr:colOff>180975</xdr:colOff>
      <xdr:row>37</xdr:row>
      <xdr:rowOff>141606</xdr:rowOff>
    </xdr:to>
    <xdr:cxnSp macro="">
      <xdr:nvCxnSpPr>
        <xdr:cNvPr id="282" name="直線コネクタ 281"/>
        <xdr:cNvCxnSpPr/>
      </xdr:nvCxnSpPr>
      <xdr:spPr>
        <a:xfrm>
          <a:off x="9639300" y="6283544"/>
          <a:ext cx="838200" cy="20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29837</xdr:rowOff>
    </xdr:from>
    <xdr:ext cx="534377" cy="259045"/>
    <xdr:sp macro="" textlink="">
      <xdr:nvSpPr>
        <xdr:cNvPr id="283" name="補助費等平均値テキスト"/>
        <xdr:cNvSpPr txBox="1"/>
      </xdr:nvSpPr>
      <xdr:spPr>
        <a:xfrm>
          <a:off x="10528300" y="6202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6960</xdr:rowOff>
    </xdr:from>
    <xdr:to>
      <xdr:col>15</xdr:col>
      <xdr:colOff>231775</xdr:colOff>
      <xdr:row>37</xdr:row>
      <xdr:rowOff>108560</xdr:rowOff>
    </xdr:to>
    <xdr:sp macro="" textlink="">
      <xdr:nvSpPr>
        <xdr:cNvPr id="284" name="フローチャート : 判断 283"/>
        <xdr:cNvSpPr/>
      </xdr:nvSpPr>
      <xdr:spPr>
        <a:xfrm>
          <a:off x="10426700" y="6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111344</xdr:rowOff>
    </xdr:from>
    <xdr:to>
      <xdr:col>14</xdr:col>
      <xdr:colOff>28575</xdr:colOff>
      <xdr:row>37</xdr:row>
      <xdr:rowOff>60220</xdr:rowOff>
    </xdr:to>
    <xdr:cxnSp macro="">
      <xdr:nvCxnSpPr>
        <xdr:cNvPr id="285" name="直線コネクタ 284"/>
        <xdr:cNvCxnSpPr/>
      </xdr:nvCxnSpPr>
      <xdr:spPr>
        <a:xfrm flipV="1">
          <a:off x="8750300" y="6283544"/>
          <a:ext cx="889000" cy="1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164873</xdr:rowOff>
    </xdr:from>
    <xdr:to>
      <xdr:col>14</xdr:col>
      <xdr:colOff>79375</xdr:colOff>
      <xdr:row>37</xdr:row>
      <xdr:rowOff>95023</xdr:rowOff>
    </xdr:to>
    <xdr:sp macro="" textlink="">
      <xdr:nvSpPr>
        <xdr:cNvPr id="286" name="フローチャート : 判断 285"/>
        <xdr:cNvSpPr/>
      </xdr:nvSpPr>
      <xdr:spPr>
        <a:xfrm>
          <a:off x="9588500" y="633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86150</xdr:rowOff>
    </xdr:from>
    <xdr:ext cx="534377" cy="259045"/>
    <xdr:sp macro="" textlink="">
      <xdr:nvSpPr>
        <xdr:cNvPr id="287" name="テキスト ボックス 286"/>
        <xdr:cNvSpPr txBox="1"/>
      </xdr:nvSpPr>
      <xdr:spPr>
        <a:xfrm>
          <a:off x="9372111" y="642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139083</xdr:rowOff>
    </xdr:from>
    <xdr:to>
      <xdr:col>12</xdr:col>
      <xdr:colOff>511175</xdr:colOff>
      <xdr:row>37</xdr:row>
      <xdr:rowOff>60220</xdr:rowOff>
    </xdr:to>
    <xdr:cxnSp macro="">
      <xdr:nvCxnSpPr>
        <xdr:cNvPr id="288" name="直線コネクタ 287"/>
        <xdr:cNvCxnSpPr/>
      </xdr:nvCxnSpPr>
      <xdr:spPr>
        <a:xfrm>
          <a:off x="7861300" y="5454033"/>
          <a:ext cx="889000" cy="94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158463</xdr:rowOff>
    </xdr:from>
    <xdr:to>
      <xdr:col>12</xdr:col>
      <xdr:colOff>561975</xdr:colOff>
      <xdr:row>37</xdr:row>
      <xdr:rowOff>88613</xdr:rowOff>
    </xdr:to>
    <xdr:sp macro="" textlink="">
      <xdr:nvSpPr>
        <xdr:cNvPr id="289" name="フローチャート : 判断 288"/>
        <xdr:cNvSpPr/>
      </xdr:nvSpPr>
      <xdr:spPr>
        <a:xfrm>
          <a:off x="8699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105140</xdr:rowOff>
    </xdr:from>
    <xdr:ext cx="534377" cy="259045"/>
    <xdr:sp macro="" textlink="">
      <xdr:nvSpPr>
        <xdr:cNvPr id="290" name="テキスト ボックス 289"/>
        <xdr:cNvSpPr txBox="1"/>
      </xdr:nvSpPr>
      <xdr:spPr>
        <a:xfrm>
          <a:off x="8483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139083</xdr:rowOff>
    </xdr:from>
    <xdr:to>
      <xdr:col>11</xdr:col>
      <xdr:colOff>307975</xdr:colOff>
      <xdr:row>32</xdr:row>
      <xdr:rowOff>84219</xdr:rowOff>
    </xdr:to>
    <xdr:cxnSp macro="">
      <xdr:nvCxnSpPr>
        <xdr:cNvPr id="291" name="直線コネクタ 290"/>
        <xdr:cNvCxnSpPr/>
      </xdr:nvCxnSpPr>
      <xdr:spPr>
        <a:xfrm flipV="1">
          <a:off x="6972300" y="5454033"/>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169902</xdr:rowOff>
    </xdr:from>
    <xdr:to>
      <xdr:col>11</xdr:col>
      <xdr:colOff>358775</xdr:colOff>
      <xdr:row>37</xdr:row>
      <xdr:rowOff>100052</xdr:rowOff>
    </xdr:to>
    <xdr:sp macro="" textlink="">
      <xdr:nvSpPr>
        <xdr:cNvPr id="292" name="フローチャート : 判断 291"/>
        <xdr:cNvSpPr/>
      </xdr:nvSpPr>
      <xdr:spPr>
        <a:xfrm>
          <a:off x="7810500" y="63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91179</xdr:rowOff>
    </xdr:from>
    <xdr:ext cx="534377" cy="259045"/>
    <xdr:sp macro="" textlink="">
      <xdr:nvSpPr>
        <xdr:cNvPr id="293" name="テキスト ボックス 292"/>
        <xdr:cNvSpPr txBox="1"/>
      </xdr:nvSpPr>
      <xdr:spPr>
        <a:xfrm>
          <a:off x="7594111" y="64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1844</xdr:rowOff>
    </xdr:from>
    <xdr:to>
      <xdr:col>10</xdr:col>
      <xdr:colOff>155575</xdr:colOff>
      <xdr:row>37</xdr:row>
      <xdr:rowOff>103444</xdr:rowOff>
    </xdr:to>
    <xdr:sp macro="" textlink="">
      <xdr:nvSpPr>
        <xdr:cNvPr id="294" name="フローチャート : 判断 293"/>
        <xdr:cNvSpPr/>
      </xdr:nvSpPr>
      <xdr:spPr>
        <a:xfrm>
          <a:off x="6921500" y="63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94571</xdr:rowOff>
    </xdr:from>
    <xdr:ext cx="534377" cy="259045"/>
    <xdr:sp macro="" textlink="">
      <xdr:nvSpPr>
        <xdr:cNvPr id="295" name="テキスト ボックス 294"/>
        <xdr:cNvSpPr txBox="1"/>
      </xdr:nvSpPr>
      <xdr:spPr>
        <a:xfrm>
          <a:off x="6705111" y="64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90806</xdr:rowOff>
    </xdr:from>
    <xdr:to>
      <xdr:col>15</xdr:col>
      <xdr:colOff>231775</xdr:colOff>
      <xdr:row>38</xdr:row>
      <xdr:rowOff>20957</xdr:rowOff>
    </xdr:to>
    <xdr:sp macro="" textlink="">
      <xdr:nvSpPr>
        <xdr:cNvPr id="301" name="円/楕円 300"/>
        <xdr:cNvSpPr/>
      </xdr:nvSpPr>
      <xdr:spPr>
        <a:xfrm>
          <a:off x="10426700" y="6434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5733</xdr:rowOff>
    </xdr:from>
    <xdr:ext cx="534377" cy="259045"/>
    <xdr:sp macro="" textlink="">
      <xdr:nvSpPr>
        <xdr:cNvPr id="302" name="補助費等該当値テキスト"/>
        <xdr:cNvSpPr txBox="1"/>
      </xdr:nvSpPr>
      <xdr:spPr>
        <a:xfrm>
          <a:off x="10528300" y="634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60544</xdr:rowOff>
    </xdr:from>
    <xdr:to>
      <xdr:col>14</xdr:col>
      <xdr:colOff>79375</xdr:colOff>
      <xdr:row>36</xdr:row>
      <xdr:rowOff>162144</xdr:rowOff>
    </xdr:to>
    <xdr:sp macro="" textlink="">
      <xdr:nvSpPr>
        <xdr:cNvPr id="303" name="円/楕円 302"/>
        <xdr:cNvSpPr/>
      </xdr:nvSpPr>
      <xdr:spPr>
        <a:xfrm>
          <a:off x="9588500" y="623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7221</xdr:rowOff>
    </xdr:from>
    <xdr:ext cx="534377" cy="259045"/>
    <xdr:sp macro="" textlink="">
      <xdr:nvSpPr>
        <xdr:cNvPr id="304" name="テキスト ボックス 303"/>
        <xdr:cNvSpPr txBox="1"/>
      </xdr:nvSpPr>
      <xdr:spPr>
        <a:xfrm>
          <a:off x="9372111" y="600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9420</xdr:rowOff>
    </xdr:from>
    <xdr:to>
      <xdr:col>12</xdr:col>
      <xdr:colOff>561975</xdr:colOff>
      <xdr:row>37</xdr:row>
      <xdr:rowOff>111020</xdr:rowOff>
    </xdr:to>
    <xdr:sp macro="" textlink="">
      <xdr:nvSpPr>
        <xdr:cNvPr id="305" name="円/楕円 304"/>
        <xdr:cNvSpPr/>
      </xdr:nvSpPr>
      <xdr:spPr>
        <a:xfrm>
          <a:off x="8699500" y="63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102147</xdr:rowOff>
    </xdr:from>
    <xdr:ext cx="534377" cy="259045"/>
    <xdr:sp macro="" textlink="">
      <xdr:nvSpPr>
        <xdr:cNvPr id="306" name="テキスト ボックス 305"/>
        <xdr:cNvSpPr txBox="1"/>
      </xdr:nvSpPr>
      <xdr:spPr>
        <a:xfrm>
          <a:off x="8483111" y="64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88283</xdr:rowOff>
    </xdr:from>
    <xdr:to>
      <xdr:col>11</xdr:col>
      <xdr:colOff>358775</xdr:colOff>
      <xdr:row>32</xdr:row>
      <xdr:rowOff>18433</xdr:rowOff>
    </xdr:to>
    <xdr:sp macro="" textlink="">
      <xdr:nvSpPr>
        <xdr:cNvPr id="307" name="円/楕円 306"/>
        <xdr:cNvSpPr/>
      </xdr:nvSpPr>
      <xdr:spPr>
        <a:xfrm>
          <a:off x="7810500" y="54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34960</xdr:rowOff>
    </xdr:from>
    <xdr:ext cx="599010" cy="259045"/>
    <xdr:sp macro="" textlink="">
      <xdr:nvSpPr>
        <xdr:cNvPr id="308" name="テキスト ボックス 307"/>
        <xdr:cNvSpPr txBox="1"/>
      </xdr:nvSpPr>
      <xdr:spPr>
        <a:xfrm>
          <a:off x="7561794" y="517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262,635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33419</xdr:rowOff>
    </xdr:from>
    <xdr:to>
      <xdr:col>10</xdr:col>
      <xdr:colOff>155575</xdr:colOff>
      <xdr:row>32</xdr:row>
      <xdr:rowOff>135019</xdr:rowOff>
    </xdr:to>
    <xdr:sp macro="" textlink="">
      <xdr:nvSpPr>
        <xdr:cNvPr id="309" name="円/楕円 308"/>
        <xdr:cNvSpPr/>
      </xdr:nvSpPr>
      <xdr:spPr>
        <a:xfrm>
          <a:off x="6921500" y="55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151546</xdr:rowOff>
    </xdr:from>
    <xdr:ext cx="599010" cy="259045"/>
    <xdr:sp macro="" textlink="">
      <xdr:nvSpPr>
        <xdr:cNvPr id="310" name="テキスト ボックス 309"/>
        <xdr:cNvSpPr txBox="1"/>
      </xdr:nvSpPr>
      <xdr:spPr>
        <a:xfrm>
          <a:off x="6672794" y="529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2" name="テキスト ボックス 32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4" name="テキスト ボックス 32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6" name="テキスト ボックス 32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28" name="テキスト ボックス 32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36" name="直線コネクタ 335"/>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37"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38" name="直線コネクタ 337"/>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39"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0" name="直線コネクタ 339"/>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102559</xdr:rowOff>
    </xdr:from>
    <xdr:to>
      <xdr:col>15</xdr:col>
      <xdr:colOff>180975</xdr:colOff>
      <xdr:row>56</xdr:row>
      <xdr:rowOff>127751</xdr:rowOff>
    </xdr:to>
    <xdr:cxnSp macro="">
      <xdr:nvCxnSpPr>
        <xdr:cNvPr id="341" name="直線コネクタ 340"/>
        <xdr:cNvCxnSpPr/>
      </xdr:nvCxnSpPr>
      <xdr:spPr>
        <a:xfrm flipV="1">
          <a:off x="9639300" y="9703759"/>
          <a:ext cx="8382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2"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3" name="フローチャート : 判断 342"/>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8908</xdr:rowOff>
    </xdr:from>
    <xdr:to>
      <xdr:col>14</xdr:col>
      <xdr:colOff>28575</xdr:colOff>
      <xdr:row>56</xdr:row>
      <xdr:rowOff>127751</xdr:rowOff>
    </xdr:to>
    <xdr:cxnSp macro="">
      <xdr:nvCxnSpPr>
        <xdr:cNvPr id="344" name="直線コネクタ 343"/>
        <xdr:cNvCxnSpPr/>
      </xdr:nvCxnSpPr>
      <xdr:spPr>
        <a:xfrm>
          <a:off x="8750300" y="9267208"/>
          <a:ext cx="889000" cy="46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45" name="フローチャート : 判断 344"/>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104141</xdr:rowOff>
    </xdr:from>
    <xdr:ext cx="534377" cy="259045"/>
    <xdr:sp macro="" textlink="">
      <xdr:nvSpPr>
        <xdr:cNvPr id="346" name="テキスト ボックス 345"/>
        <xdr:cNvSpPr txBox="1"/>
      </xdr:nvSpPr>
      <xdr:spPr>
        <a:xfrm>
          <a:off x="9372111" y="100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8908</xdr:rowOff>
    </xdr:from>
    <xdr:to>
      <xdr:col>12</xdr:col>
      <xdr:colOff>511175</xdr:colOff>
      <xdr:row>55</xdr:row>
      <xdr:rowOff>29721</xdr:rowOff>
    </xdr:to>
    <xdr:cxnSp macro="">
      <xdr:nvCxnSpPr>
        <xdr:cNvPr id="347" name="直線コネクタ 346"/>
        <xdr:cNvCxnSpPr/>
      </xdr:nvCxnSpPr>
      <xdr:spPr>
        <a:xfrm flipV="1">
          <a:off x="7861300" y="9267208"/>
          <a:ext cx="889000" cy="19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48" name="フローチャート : 判断 347"/>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135534</xdr:rowOff>
    </xdr:from>
    <xdr:ext cx="599010" cy="259045"/>
    <xdr:sp macro="" textlink="">
      <xdr:nvSpPr>
        <xdr:cNvPr id="349" name="テキスト ボックス 348"/>
        <xdr:cNvSpPr txBox="1"/>
      </xdr:nvSpPr>
      <xdr:spPr>
        <a:xfrm>
          <a:off x="8450794" y="990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29721</xdr:rowOff>
    </xdr:from>
    <xdr:to>
      <xdr:col>11</xdr:col>
      <xdr:colOff>307975</xdr:colOff>
      <xdr:row>55</xdr:row>
      <xdr:rowOff>166783</xdr:rowOff>
    </xdr:to>
    <xdr:cxnSp macro="">
      <xdr:nvCxnSpPr>
        <xdr:cNvPr id="350" name="直線コネクタ 349"/>
        <xdr:cNvCxnSpPr/>
      </xdr:nvCxnSpPr>
      <xdr:spPr>
        <a:xfrm flipV="1">
          <a:off x="6972300" y="9459471"/>
          <a:ext cx="889000" cy="1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1" name="フローチャート : 判断 350"/>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15203</xdr:rowOff>
    </xdr:from>
    <xdr:ext cx="534377" cy="259045"/>
    <xdr:sp macro="" textlink="">
      <xdr:nvSpPr>
        <xdr:cNvPr id="352" name="テキスト ボックス 351"/>
        <xdr:cNvSpPr txBox="1"/>
      </xdr:nvSpPr>
      <xdr:spPr>
        <a:xfrm>
          <a:off x="7594111" y="99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3" name="フローチャート : 判断 352"/>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65012</xdr:rowOff>
    </xdr:from>
    <xdr:ext cx="534377" cy="259045"/>
    <xdr:sp macro="" textlink="">
      <xdr:nvSpPr>
        <xdr:cNvPr id="354" name="テキスト ボックス 353"/>
        <xdr:cNvSpPr txBox="1"/>
      </xdr:nvSpPr>
      <xdr:spPr>
        <a:xfrm>
          <a:off x="6705111" y="100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51759</xdr:rowOff>
    </xdr:from>
    <xdr:to>
      <xdr:col>15</xdr:col>
      <xdr:colOff>231775</xdr:colOff>
      <xdr:row>56</xdr:row>
      <xdr:rowOff>153359</xdr:rowOff>
    </xdr:to>
    <xdr:sp macro="" textlink="">
      <xdr:nvSpPr>
        <xdr:cNvPr id="360" name="円/楕円 359"/>
        <xdr:cNvSpPr/>
      </xdr:nvSpPr>
      <xdr:spPr>
        <a:xfrm>
          <a:off x="10426700" y="96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74636</xdr:rowOff>
    </xdr:from>
    <xdr:ext cx="599010" cy="259045"/>
    <xdr:sp macro="" textlink="">
      <xdr:nvSpPr>
        <xdr:cNvPr id="361" name="普通建設事業費該当値テキスト"/>
        <xdr:cNvSpPr txBox="1"/>
      </xdr:nvSpPr>
      <xdr:spPr>
        <a:xfrm>
          <a:off x="10528300" y="950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156,373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76951</xdr:rowOff>
    </xdr:from>
    <xdr:to>
      <xdr:col>14</xdr:col>
      <xdr:colOff>79375</xdr:colOff>
      <xdr:row>57</xdr:row>
      <xdr:rowOff>7101</xdr:rowOff>
    </xdr:to>
    <xdr:sp macro="" textlink="">
      <xdr:nvSpPr>
        <xdr:cNvPr id="362" name="円/楕円 361"/>
        <xdr:cNvSpPr/>
      </xdr:nvSpPr>
      <xdr:spPr>
        <a:xfrm>
          <a:off x="9588500" y="96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23628</xdr:rowOff>
    </xdr:from>
    <xdr:ext cx="599010" cy="259045"/>
    <xdr:sp macro="" textlink="">
      <xdr:nvSpPr>
        <xdr:cNvPr id="363" name="テキスト ボックス 362"/>
        <xdr:cNvSpPr txBox="1"/>
      </xdr:nvSpPr>
      <xdr:spPr>
        <a:xfrm>
          <a:off x="9339794" y="945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148,659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129558</xdr:rowOff>
    </xdr:from>
    <xdr:to>
      <xdr:col>12</xdr:col>
      <xdr:colOff>561975</xdr:colOff>
      <xdr:row>54</xdr:row>
      <xdr:rowOff>59708</xdr:rowOff>
    </xdr:to>
    <xdr:sp macro="" textlink="">
      <xdr:nvSpPr>
        <xdr:cNvPr id="364" name="円/楕円 363"/>
        <xdr:cNvSpPr/>
      </xdr:nvSpPr>
      <xdr:spPr>
        <a:xfrm>
          <a:off x="8699500" y="92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76235</xdr:rowOff>
    </xdr:from>
    <xdr:ext cx="599010" cy="259045"/>
    <xdr:sp macro="" textlink="">
      <xdr:nvSpPr>
        <xdr:cNvPr id="365" name="テキスト ボックス 364"/>
        <xdr:cNvSpPr txBox="1"/>
      </xdr:nvSpPr>
      <xdr:spPr>
        <a:xfrm>
          <a:off x="8450794" y="899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290,050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150371</xdr:rowOff>
    </xdr:from>
    <xdr:to>
      <xdr:col>11</xdr:col>
      <xdr:colOff>358775</xdr:colOff>
      <xdr:row>55</xdr:row>
      <xdr:rowOff>80521</xdr:rowOff>
    </xdr:to>
    <xdr:sp macro="" textlink="">
      <xdr:nvSpPr>
        <xdr:cNvPr id="366" name="円/楕円 365"/>
        <xdr:cNvSpPr/>
      </xdr:nvSpPr>
      <xdr:spPr>
        <a:xfrm>
          <a:off x="7810500" y="94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97048</xdr:rowOff>
    </xdr:from>
    <xdr:ext cx="599010" cy="259045"/>
    <xdr:sp macro="" textlink="">
      <xdr:nvSpPr>
        <xdr:cNvPr id="367" name="テキスト ボックス 366"/>
        <xdr:cNvSpPr txBox="1"/>
      </xdr:nvSpPr>
      <xdr:spPr>
        <a:xfrm>
          <a:off x="7561794" y="91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231,177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115983</xdr:rowOff>
    </xdr:from>
    <xdr:to>
      <xdr:col>10</xdr:col>
      <xdr:colOff>155575</xdr:colOff>
      <xdr:row>56</xdr:row>
      <xdr:rowOff>46133</xdr:rowOff>
    </xdr:to>
    <xdr:sp macro="" textlink="">
      <xdr:nvSpPr>
        <xdr:cNvPr id="368" name="円/楕円 367"/>
        <xdr:cNvSpPr/>
      </xdr:nvSpPr>
      <xdr:spPr>
        <a:xfrm>
          <a:off x="6921500" y="95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62660</xdr:rowOff>
    </xdr:from>
    <xdr:ext cx="599010" cy="259045"/>
    <xdr:sp macro="" textlink="">
      <xdr:nvSpPr>
        <xdr:cNvPr id="369" name="テキスト ボックス 368"/>
        <xdr:cNvSpPr txBox="1"/>
      </xdr:nvSpPr>
      <xdr:spPr>
        <a:xfrm>
          <a:off x="6672794" y="93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3" name="直線コネクタ 392"/>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4"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395" name="直線コネクタ 394"/>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396"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397" name="直線コネクタ 396"/>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50740</xdr:rowOff>
    </xdr:from>
    <xdr:to>
      <xdr:col>15</xdr:col>
      <xdr:colOff>180975</xdr:colOff>
      <xdr:row>76</xdr:row>
      <xdr:rowOff>125023</xdr:rowOff>
    </xdr:to>
    <xdr:cxnSp macro="">
      <xdr:nvCxnSpPr>
        <xdr:cNvPr id="398" name="直線コネクタ 397"/>
        <xdr:cNvCxnSpPr/>
      </xdr:nvCxnSpPr>
      <xdr:spPr>
        <a:xfrm flipV="1">
          <a:off x="9639300" y="13080940"/>
          <a:ext cx="838200" cy="7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90823</xdr:rowOff>
    </xdr:from>
    <xdr:ext cx="534377" cy="259045"/>
    <xdr:sp macro="" textlink="">
      <xdr:nvSpPr>
        <xdr:cNvPr id="399" name="普通建設事業費 （ うち新規整備　）平均値テキスト"/>
        <xdr:cNvSpPr txBox="1"/>
      </xdr:nvSpPr>
      <xdr:spPr>
        <a:xfrm>
          <a:off x="10528300" y="134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0" name="フローチャート : 判断 399"/>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142680</xdr:rowOff>
    </xdr:from>
    <xdr:to>
      <xdr:col>14</xdr:col>
      <xdr:colOff>28575</xdr:colOff>
      <xdr:row>76</xdr:row>
      <xdr:rowOff>125023</xdr:rowOff>
    </xdr:to>
    <xdr:cxnSp macro="">
      <xdr:nvCxnSpPr>
        <xdr:cNvPr id="401" name="直線コネクタ 400"/>
        <xdr:cNvCxnSpPr/>
      </xdr:nvCxnSpPr>
      <xdr:spPr>
        <a:xfrm>
          <a:off x="8750300" y="13001430"/>
          <a:ext cx="889000" cy="15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2" name="フローチャート : 判断 401"/>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149623</xdr:rowOff>
    </xdr:from>
    <xdr:ext cx="534377" cy="259045"/>
    <xdr:sp macro="" textlink="">
      <xdr:nvSpPr>
        <xdr:cNvPr id="403" name="テキスト ボックス 402"/>
        <xdr:cNvSpPr txBox="1"/>
      </xdr:nvSpPr>
      <xdr:spPr>
        <a:xfrm>
          <a:off x="9372111" y="135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4" name="フローチャート : 判断 403"/>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59135</xdr:rowOff>
    </xdr:from>
    <xdr:ext cx="534377" cy="259045"/>
    <xdr:sp macro="" textlink="">
      <xdr:nvSpPr>
        <xdr:cNvPr id="405" name="テキスト ボックス 404"/>
        <xdr:cNvSpPr txBox="1"/>
      </xdr:nvSpPr>
      <xdr:spPr>
        <a:xfrm>
          <a:off x="8483111" y="134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171390</xdr:rowOff>
    </xdr:from>
    <xdr:to>
      <xdr:col>15</xdr:col>
      <xdr:colOff>231775</xdr:colOff>
      <xdr:row>76</xdr:row>
      <xdr:rowOff>101540</xdr:rowOff>
    </xdr:to>
    <xdr:sp macro="" textlink="">
      <xdr:nvSpPr>
        <xdr:cNvPr id="411" name="円/楕円 410"/>
        <xdr:cNvSpPr/>
      </xdr:nvSpPr>
      <xdr:spPr>
        <a:xfrm>
          <a:off x="10426700" y="130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22817</xdr:rowOff>
    </xdr:from>
    <xdr:ext cx="599010" cy="259045"/>
    <xdr:sp macro="" textlink="">
      <xdr:nvSpPr>
        <xdr:cNvPr id="412" name="普通建設事業費 （ うち新規整備　）該当値テキスト"/>
        <xdr:cNvSpPr txBox="1"/>
      </xdr:nvSpPr>
      <xdr:spPr>
        <a:xfrm>
          <a:off x="10528300" y="1288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133,349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74223</xdr:rowOff>
    </xdr:from>
    <xdr:to>
      <xdr:col>14</xdr:col>
      <xdr:colOff>79375</xdr:colOff>
      <xdr:row>77</xdr:row>
      <xdr:rowOff>4373</xdr:rowOff>
    </xdr:to>
    <xdr:sp macro="" textlink="">
      <xdr:nvSpPr>
        <xdr:cNvPr id="413" name="円/楕円 412"/>
        <xdr:cNvSpPr/>
      </xdr:nvSpPr>
      <xdr:spPr>
        <a:xfrm>
          <a:off x="9588500" y="131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20901</xdr:rowOff>
    </xdr:from>
    <xdr:ext cx="599010" cy="259045"/>
    <xdr:sp macro="" textlink="">
      <xdr:nvSpPr>
        <xdr:cNvPr id="414" name="テキスト ボックス 413"/>
        <xdr:cNvSpPr txBox="1"/>
      </xdr:nvSpPr>
      <xdr:spPr>
        <a:xfrm>
          <a:off x="9339794" y="1287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113,852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91880</xdr:rowOff>
    </xdr:from>
    <xdr:to>
      <xdr:col>12</xdr:col>
      <xdr:colOff>561975</xdr:colOff>
      <xdr:row>76</xdr:row>
      <xdr:rowOff>22030</xdr:rowOff>
    </xdr:to>
    <xdr:sp macro="" textlink="">
      <xdr:nvSpPr>
        <xdr:cNvPr id="415" name="円/楕円 414"/>
        <xdr:cNvSpPr/>
      </xdr:nvSpPr>
      <xdr:spPr>
        <a:xfrm>
          <a:off x="8699500" y="129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38557</xdr:rowOff>
    </xdr:from>
    <xdr:ext cx="599010" cy="259045"/>
    <xdr:sp macro="" textlink="">
      <xdr:nvSpPr>
        <xdr:cNvPr id="416" name="テキスト ボックス 415"/>
        <xdr:cNvSpPr txBox="1"/>
      </xdr:nvSpPr>
      <xdr:spPr>
        <a:xfrm>
          <a:off x="8450794" y="127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27" name="直線コネクタ 42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28" name="テキスト ボックス 42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29" name="直線コネクタ 42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0" name="テキスト ボックス 42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1" name="直線コネクタ 43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2" name="テキスト ボックス 43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35" name="直線コネクタ 43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36" name="テキスト ボックス 435"/>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39" name="直線コネクタ 43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0" name="テキスト ボックス 43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4" name="直線コネクタ 443"/>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45"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46" name="直線コネクタ 445"/>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47"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48" name="直線コネクタ 447"/>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130184</xdr:rowOff>
    </xdr:from>
    <xdr:to>
      <xdr:col>15</xdr:col>
      <xdr:colOff>180975</xdr:colOff>
      <xdr:row>98</xdr:row>
      <xdr:rowOff>166503</xdr:rowOff>
    </xdr:to>
    <xdr:cxnSp macro="">
      <xdr:nvCxnSpPr>
        <xdr:cNvPr id="449" name="直線コネクタ 448"/>
        <xdr:cNvCxnSpPr/>
      </xdr:nvCxnSpPr>
      <xdr:spPr>
        <a:xfrm flipV="1">
          <a:off x="9639300" y="16932284"/>
          <a:ext cx="838200" cy="3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0"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1" name="フローチャート : 判断 450"/>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157773</xdr:rowOff>
    </xdr:from>
    <xdr:to>
      <xdr:col>14</xdr:col>
      <xdr:colOff>28575</xdr:colOff>
      <xdr:row>98</xdr:row>
      <xdr:rowOff>166503</xdr:rowOff>
    </xdr:to>
    <xdr:cxnSp macro="">
      <xdr:nvCxnSpPr>
        <xdr:cNvPr id="452" name="直線コネクタ 451"/>
        <xdr:cNvCxnSpPr/>
      </xdr:nvCxnSpPr>
      <xdr:spPr>
        <a:xfrm>
          <a:off x="8750300" y="16959873"/>
          <a:ext cx="8890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3" name="フローチャート : 判断 452"/>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149877</xdr:rowOff>
    </xdr:from>
    <xdr:ext cx="534377" cy="259045"/>
    <xdr:sp macro="" textlink="">
      <xdr:nvSpPr>
        <xdr:cNvPr id="454" name="テキスト ボックス 453"/>
        <xdr:cNvSpPr txBox="1"/>
      </xdr:nvSpPr>
      <xdr:spPr>
        <a:xfrm>
          <a:off x="9372111" y="16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55" name="フローチャート : 判断 454"/>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56" name="テキスト ボックス 455"/>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79384</xdr:rowOff>
    </xdr:from>
    <xdr:to>
      <xdr:col>15</xdr:col>
      <xdr:colOff>231775</xdr:colOff>
      <xdr:row>99</xdr:row>
      <xdr:rowOff>9534</xdr:rowOff>
    </xdr:to>
    <xdr:sp macro="" textlink="">
      <xdr:nvSpPr>
        <xdr:cNvPr id="462" name="円/楕円 461"/>
        <xdr:cNvSpPr/>
      </xdr:nvSpPr>
      <xdr:spPr>
        <a:xfrm>
          <a:off x="10426700" y="16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165761</xdr:rowOff>
    </xdr:from>
    <xdr:ext cx="534377" cy="259045"/>
    <xdr:sp macro="" textlink="">
      <xdr:nvSpPr>
        <xdr:cNvPr id="463" name="普通建設事業費 （ うち更新整備　）該当値テキスト"/>
        <xdr:cNvSpPr txBox="1"/>
      </xdr:nvSpPr>
      <xdr:spPr>
        <a:xfrm>
          <a:off x="10528300" y="1679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115703</xdr:rowOff>
    </xdr:from>
    <xdr:to>
      <xdr:col>14</xdr:col>
      <xdr:colOff>79375</xdr:colOff>
      <xdr:row>99</xdr:row>
      <xdr:rowOff>45853</xdr:rowOff>
    </xdr:to>
    <xdr:sp macro="" textlink="">
      <xdr:nvSpPr>
        <xdr:cNvPr id="464" name="円/楕円 463"/>
        <xdr:cNvSpPr/>
      </xdr:nvSpPr>
      <xdr:spPr>
        <a:xfrm>
          <a:off x="9588500" y="169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36980</xdr:rowOff>
    </xdr:from>
    <xdr:ext cx="534377" cy="259045"/>
    <xdr:sp macro="" textlink="">
      <xdr:nvSpPr>
        <xdr:cNvPr id="465" name="テキスト ボックス 464"/>
        <xdr:cNvSpPr txBox="1"/>
      </xdr:nvSpPr>
      <xdr:spPr>
        <a:xfrm>
          <a:off x="9372111" y="1701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106973</xdr:rowOff>
    </xdr:from>
    <xdr:to>
      <xdr:col>12</xdr:col>
      <xdr:colOff>561975</xdr:colOff>
      <xdr:row>99</xdr:row>
      <xdr:rowOff>37123</xdr:rowOff>
    </xdr:to>
    <xdr:sp macro="" textlink="">
      <xdr:nvSpPr>
        <xdr:cNvPr id="466" name="円/楕円 465"/>
        <xdr:cNvSpPr/>
      </xdr:nvSpPr>
      <xdr:spPr>
        <a:xfrm>
          <a:off x="8699500" y="169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28250</xdr:rowOff>
    </xdr:from>
    <xdr:ext cx="534377" cy="259045"/>
    <xdr:sp macro="" textlink="">
      <xdr:nvSpPr>
        <xdr:cNvPr id="467" name="テキスト ボックス 466"/>
        <xdr:cNvSpPr txBox="1"/>
      </xdr:nvSpPr>
      <xdr:spPr>
        <a:xfrm>
          <a:off x="8483111" y="170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8" name="直線コネクタ 47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9" name="テキスト ボックス 47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0" name="直線コネクタ 47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1" name="テキスト ボックス 48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2" name="直線コネクタ 48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3" name="テキスト ボックス 48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4" name="直線コネクタ 48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5" name="テキスト ボックス 48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6" name="直線コネクタ 48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7" name="テキスト ボックス 48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8" name="直線コネクタ 48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9" name="テキスト ボックス 48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3" name="直線コネクタ 492"/>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5" name="直線コネクタ 49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496"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497" name="直線コネクタ 496"/>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4499</xdr:rowOff>
    </xdr:from>
    <xdr:to>
      <xdr:col>23</xdr:col>
      <xdr:colOff>517525</xdr:colOff>
      <xdr:row>38</xdr:row>
      <xdr:rowOff>82876</xdr:rowOff>
    </xdr:to>
    <xdr:cxnSp macro="">
      <xdr:nvCxnSpPr>
        <xdr:cNvPr id="498" name="直線コネクタ 497"/>
        <xdr:cNvCxnSpPr/>
      </xdr:nvCxnSpPr>
      <xdr:spPr>
        <a:xfrm>
          <a:off x="15481300" y="6176699"/>
          <a:ext cx="8382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126208</xdr:rowOff>
    </xdr:from>
    <xdr:ext cx="469744" cy="259045"/>
    <xdr:sp macro="" textlink="">
      <xdr:nvSpPr>
        <xdr:cNvPr id="499" name="災害復旧事業費平均値テキスト"/>
        <xdr:cNvSpPr txBox="1"/>
      </xdr:nvSpPr>
      <xdr:spPr>
        <a:xfrm>
          <a:off x="16370300" y="664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0" name="フローチャート : 判断 499"/>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4499</xdr:rowOff>
    </xdr:from>
    <xdr:to>
      <xdr:col>22</xdr:col>
      <xdr:colOff>365125</xdr:colOff>
      <xdr:row>38</xdr:row>
      <xdr:rowOff>96854</xdr:rowOff>
    </xdr:to>
    <xdr:cxnSp macro="">
      <xdr:nvCxnSpPr>
        <xdr:cNvPr id="501" name="直線コネクタ 500"/>
        <xdr:cNvCxnSpPr/>
      </xdr:nvCxnSpPr>
      <xdr:spPr>
        <a:xfrm flipV="1">
          <a:off x="14592300" y="6176699"/>
          <a:ext cx="889000" cy="4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2" name="フローチャート : 判断 501"/>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84945</xdr:rowOff>
    </xdr:from>
    <xdr:ext cx="469744" cy="259045"/>
    <xdr:sp macro="" textlink="">
      <xdr:nvSpPr>
        <xdr:cNvPr id="503" name="テキスト ボックス 502"/>
        <xdr:cNvSpPr txBox="1"/>
      </xdr:nvSpPr>
      <xdr:spPr>
        <a:xfrm>
          <a:off x="15246427" y="677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1462</xdr:rowOff>
    </xdr:from>
    <xdr:to>
      <xdr:col>21</xdr:col>
      <xdr:colOff>161925</xdr:colOff>
      <xdr:row>38</xdr:row>
      <xdr:rowOff>96854</xdr:rowOff>
    </xdr:to>
    <xdr:cxnSp macro="">
      <xdr:nvCxnSpPr>
        <xdr:cNvPr id="504" name="直線コネクタ 503"/>
        <xdr:cNvCxnSpPr/>
      </xdr:nvCxnSpPr>
      <xdr:spPr>
        <a:xfrm>
          <a:off x="13703300" y="6345112"/>
          <a:ext cx="889000" cy="2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05" name="フローチャート : 判断 504"/>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8365</xdr:rowOff>
    </xdr:from>
    <xdr:ext cx="469744" cy="259045"/>
    <xdr:sp macro="" textlink="">
      <xdr:nvSpPr>
        <xdr:cNvPr id="506" name="テキスト ボックス 505"/>
        <xdr:cNvSpPr txBox="1"/>
      </xdr:nvSpPr>
      <xdr:spPr>
        <a:xfrm>
          <a:off x="14357427" y="66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102226</xdr:rowOff>
    </xdr:from>
    <xdr:to>
      <xdr:col>19</xdr:col>
      <xdr:colOff>644525</xdr:colOff>
      <xdr:row>37</xdr:row>
      <xdr:rowOff>1462</xdr:rowOff>
    </xdr:to>
    <xdr:cxnSp macro="">
      <xdr:nvCxnSpPr>
        <xdr:cNvPr id="507" name="直線コネクタ 506"/>
        <xdr:cNvCxnSpPr/>
      </xdr:nvCxnSpPr>
      <xdr:spPr>
        <a:xfrm>
          <a:off x="12814300" y="6274426"/>
          <a:ext cx="889000" cy="7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08" name="フローチャート : 判断 507"/>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11663</xdr:rowOff>
    </xdr:from>
    <xdr:ext cx="469744" cy="259045"/>
    <xdr:sp macro="" textlink="">
      <xdr:nvSpPr>
        <xdr:cNvPr id="509" name="テキスト ボックス 508"/>
        <xdr:cNvSpPr txBox="1"/>
      </xdr:nvSpPr>
      <xdr:spPr>
        <a:xfrm>
          <a:off x="13468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0" name="フローチャート : 判断 509"/>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129294</xdr:rowOff>
    </xdr:from>
    <xdr:ext cx="534377" cy="259045"/>
    <xdr:sp macro="" textlink="">
      <xdr:nvSpPr>
        <xdr:cNvPr id="511" name="テキスト ボックス 510"/>
        <xdr:cNvSpPr txBox="1"/>
      </xdr:nvSpPr>
      <xdr:spPr>
        <a:xfrm>
          <a:off x="12547111" y="66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32076</xdr:rowOff>
    </xdr:from>
    <xdr:to>
      <xdr:col>23</xdr:col>
      <xdr:colOff>568325</xdr:colOff>
      <xdr:row>38</xdr:row>
      <xdr:rowOff>133676</xdr:rowOff>
    </xdr:to>
    <xdr:sp macro="" textlink="">
      <xdr:nvSpPr>
        <xdr:cNvPr id="517" name="円/楕円 516"/>
        <xdr:cNvSpPr/>
      </xdr:nvSpPr>
      <xdr:spPr>
        <a:xfrm>
          <a:off x="16268700" y="65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54954</xdr:rowOff>
    </xdr:from>
    <xdr:ext cx="534377" cy="259045"/>
    <xdr:sp macro="" textlink="">
      <xdr:nvSpPr>
        <xdr:cNvPr id="518" name="災害復旧事業費該当値テキスト"/>
        <xdr:cNvSpPr txBox="1"/>
      </xdr:nvSpPr>
      <xdr:spPr>
        <a:xfrm>
          <a:off x="16370300" y="639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125149</xdr:rowOff>
    </xdr:from>
    <xdr:to>
      <xdr:col>22</xdr:col>
      <xdr:colOff>415925</xdr:colOff>
      <xdr:row>36</xdr:row>
      <xdr:rowOff>55299</xdr:rowOff>
    </xdr:to>
    <xdr:sp macro="" textlink="">
      <xdr:nvSpPr>
        <xdr:cNvPr id="519" name="円/楕円 518"/>
        <xdr:cNvSpPr/>
      </xdr:nvSpPr>
      <xdr:spPr>
        <a:xfrm>
          <a:off x="15430500" y="61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71826</xdr:rowOff>
    </xdr:from>
    <xdr:ext cx="534377" cy="259045"/>
    <xdr:sp macro="" textlink="">
      <xdr:nvSpPr>
        <xdr:cNvPr id="520" name="テキスト ボックス 519"/>
        <xdr:cNvSpPr txBox="1"/>
      </xdr:nvSpPr>
      <xdr:spPr>
        <a:xfrm>
          <a:off x="15214111" y="59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46054</xdr:rowOff>
    </xdr:from>
    <xdr:to>
      <xdr:col>21</xdr:col>
      <xdr:colOff>212725</xdr:colOff>
      <xdr:row>38</xdr:row>
      <xdr:rowOff>147654</xdr:rowOff>
    </xdr:to>
    <xdr:sp macro="" textlink="">
      <xdr:nvSpPr>
        <xdr:cNvPr id="521" name="円/楕円 520"/>
        <xdr:cNvSpPr/>
      </xdr:nvSpPr>
      <xdr:spPr>
        <a:xfrm>
          <a:off x="14541500" y="65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164181</xdr:rowOff>
    </xdr:from>
    <xdr:ext cx="534377" cy="259045"/>
    <xdr:sp macro="" textlink="">
      <xdr:nvSpPr>
        <xdr:cNvPr id="522" name="テキスト ボックス 521"/>
        <xdr:cNvSpPr txBox="1"/>
      </xdr:nvSpPr>
      <xdr:spPr>
        <a:xfrm>
          <a:off x="14325111" y="63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122112</xdr:rowOff>
    </xdr:from>
    <xdr:to>
      <xdr:col>20</xdr:col>
      <xdr:colOff>9525</xdr:colOff>
      <xdr:row>37</xdr:row>
      <xdr:rowOff>52262</xdr:rowOff>
    </xdr:to>
    <xdr:sp macro="" textlink="">
      <xdr:nvSpPr>
        <xdr:cNvPr id="523" name="円/楕円 522"/>
        <xdr:cNvSpPr/>
      </xdr:nvSpPr>
      <xdr:spPr>
        <a:xfrm>
          <a:off x="13652500" y="62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68789</xdr:rowOff>
    </xdr:from>
    <xdr:ext cx="534377" cy="259045"/>
    <xdr:sp macro="" textlink="">
      <xdr:nvSpPr>
        <xdr:cNvPr id="524" name="テキスト ボックス 523"/>
        <xdr:cNvSpPr txBox="1"/>
      </xdr:nvSpPr>
      <xdr:spPr>
        <a:xfrm>
          <a:off x="13436111" y="606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51426</xdr:rowOff>
    </xdr:from>
    <xdr:to>
      <xdr:col>18</xdr:col>
      <xdr:colOff>492125</xdr:colOff>
      <xdr:row>36</xdr:row>
      <xdr:rowOff>153026</xdr:rowOff>
    </xdr:to>
    <xdr:sp macro="" textlink="">
      <xdr:nvSpPr>
        <xdr:cNvPr id="525" name="円/楕円 524"/>
        <xdr:cNvSpPr/>
      </xdr:nvSpPr>
      <xdr:spPr>
        <a:xfrm>
          <a:off x="12763500" y="62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169553</xdr:rowOff>
    </xdr:from>
    <xdr:ext cx="534377" cy="259045"/>
    <xdr:sp macro="" textlink="">
      <xdr:nvSpPr>
        <xdr:cNvPr id="526" name="テキスト ボックス 525"/>
        <xdr:cNvSpPr txBox="1"/>
      </xdr:nvSpPr>
      <xdr:spPr>
        <a:xfrm>
          <a:off x="12547111" y="59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0" name="テキスト ボックス 539"/>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2" name="テキスト ボックス 541"/>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4" name="テキスト ボックス 543"/>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46" name="テキスト ボックス 545"/>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48" name="テキスト ボックス 547"/>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0" name="テキスト ボックス 54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1" name="フローチャート : 判断 560"/>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2" name="テキスト ボックス 561"/>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4" name="フローチャート : 判断 563"/>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5" name="テキスト ボックス 564"/>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67" name="フローチャート : 判断 566"/>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68" name="テキスト ボックス 567"/>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69" name="フローチャート : 判断 568"/>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0" name="テキスト ボックス 569"/>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79" name="テキスト ボックス 578"/>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1" name="テキスト ボックス 580"/>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09" name="直線コネクタ 608"/>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0"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1" name="直線コネクタ 610"/>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2"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3" name="直線コネクタ 612"/>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42759</xdr:rowOff>
    </xdr:from>
    <xdr:to>
      <xdr:col>23</xdr:col>
      <xdr:colOff>517525</xdr:colOff>
      <xdr:row>78</xdr:row>
      <xdr:rowOff>45608</xdr:rowOff>
    </xdr:to>
    <xdr:cxnSp macro="">
      <xdr:nvCxnSpPr>
        <xdr:cNvPr id="614" name="直線コネクタ 613"/>
        <xdr:cNvCxnSpPr/>
      </xdr:nvCxnSpPr>
      <xdr:spPr>
        <a:xfrm>
          <a:off x="15481300" y="13415859"/>
          <a:ext cx="8382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15"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16" name="フローチャート : 判断 615"/>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18611</xdr:rowOff>
    </xdr:from>
    <xdr:to>
      <xdr:col>22</xdr:col>
      <xdr:colOff>365125</xdr:colOff>
      <xdr:row>78</xdr:row>
      <xdr:rowOff>42759</xdr:rowOff>
    </xdr:to>
    <xdr:cxnSp macro="">
      <xdr:nvCxnSpPr>
        <xdr:cNvPr id="617" name="直線コネクタ 616"/>
        <xdr:cNvCxnSpPr/>
      </xdr:nvCxnSpPr>
      <xdr:spPr>
        <a:xfrm>
          <a:off x="14592300" y="13391711"/>
          <a:ext cx="889000" cy="2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18" name="フローチャート : 判断 617"/>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19" name="テキスト ボックス 618"/>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147396</xdr:rowOff>
    </xdr:from>
    <xdr:to>
      <xdr:col>21</xdr:col>
      <xdr:colOff>161925</xdr:colOff>
      <xdr:row>78</xdr:row>
      <xdr:rowOff>18611</xdr:rowOff>
    </xdr:to>
    <xdr:cxnSp macro="">
      <xdr:nvCxnSpPr>
        <xdr:cNvPr id="620" name="直線コネクタ 619"/>
        <xdr:cNvCxnSpPr/>
      </xdr:nvCxnSpPr>
      <xdr:spPr>
        <a:xfrm>
          <a:off x="13703300" y="13349046"/>
          <a:ext cx="889000" cy="4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1" name="フローチャート : 判断 620"/>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2" name="テキスト ボックス 621"/>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147396</xdr:rowOff>
    </xdr:from>
    <xdr:to>
      <xdr:col>19</xdr:col>
      <xdr:colOff>644525</xdr:colOff>
      <xdr:row>78</xdr:row>
      <xdr:rowOff>16042</xdr:rowOff>
    </xdr:to>
    <xdr:cxnSp macro="">
      <xdr:nvCxnSpPr>
        <xdr:cNvPr id="623" name="直線コネクタ 622"/>
        <xdr:cNvCxnSpPr/>
      </xdr:nvCxnSpPr>
      <xdr:spPr>
        <a:xfrm flipV="1">
          <a:off x="12814300" y="13349046"/>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4" name="フローチャート : 判断 623"/>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25" name="テキスト ボックス 624"/>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26" name="フローチャート : 判断 625"/>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27" name="テキスト ボックス 626"/>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166258</xdr:rowOff>
    </xdr:from>
    <xdr:to>
      <xdr:col>23</xdr:col>
      <xdr:colOff>568325</xdr:colOff>
      <xdr:row>78</xdr:row>
      <xdr:rowOff>96408</xdr:rowOff>
    </xdr:to>
    <xdr:sp macro="" textlink="">
      <xdr:nvSpPr>
        <xdr:cNvPr id="633" name="円/楕円 632"/>
        <xdr:cNvSpPr/>
      </xdr:nvSpPr>
      <xdr:spPr>
        <a:xfrm>
          <a:off x="16268700" y="133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81185</xdr:rowOff>
    </xdr:from>
    <xdr:ext cx="534377" cy="259045"/>
    <xdr:sp macro="" textlink="">
      <xdr:nvSpPr>
        <xdr:cNvPr id="634" name="公債費該当値テキスト"/>
        <xdr:cNvSpPr txBox="1"/>
      </xdr:nvSpPr>
      <xdr:spPr>
        <a:xfrm>
          <a:off x="16370300" y="1328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163409</xdr:rowOff>
    </xdr:from>
    <xdr:to>
      <xdr:col>22</xdr:col>
      <xdr:colOff>415925</xdr:colOff>
      <xdr:row>78</xdr:row>
      <xdr:rowOff>93559</xdr:rowOff>
    </xdr:to>
    <xdr:sp macro="" textlink="">
      <xdr:nvSpPr>
        <xdr:cNvPr id="635" name="円/楕円 634"/>
        <xdr:cNvSpPr/>
      </xdr:nvSpPr>
      <xdr:spPr>
        <a:xfrm>
          <a:off x="15430500" y="133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84686</xdr:rowOff>
    </xdr:from>
    <xdr:ext cx="534377" cy="259045"/>
    <xdr:sp macro="" textlink="">
      <xdr:nvSpPr>
        <xdr:cNvPr id="636" name="テキスト ボックス 635"/>
        <xdr:cNvSpPr txBox="1"/>
      </xdr:nvSpPr>
      <xdr:spPr>
        <a:xfrm>
          <a:off x="15214111" y="1345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139261</xdr:rowOff>
    </xdr:from>
    <xdr:to>
      <xdr:col>21</xdr:col>
      <xdr:colOff>212725</xdr:colOff>
      <xdr:row>78</xdr:row>
      <xdr:rowOff>69411</xdr:rowOff>
    </xdr:to>
    <xdr:sp macro="" textlink="">
      <xdr:nvSpPr>
        <xdr:cNvPr id="637" name="円/楕円 636"/>
        <xdr:cNvSpPr/>
      </xdr:nvSpPr>
      <xdr:spPr>
        <a:xfrm>
          <a:off x="14541500" y="133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60538</xdr:rowOff>
    </xdr:from>
    <xdr:ext cx="534377" cy="259045"/>
    <xdr:sp macro="" textlink="">
      <xdr:nvSpPr>
        <xdr:cNvPr id="638" name="テキスト ボックス 637"/>
        <xdr:cNvSpPr txBox="1"/>
      </xdr:nvSpPr>
      <xdr:spPr>
        <a:xfrm>
          <a:off x="14325111" y="134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96596</xdr:rowOff>
    </xdr:from>
    <xdr:to>
      <xdr:col>20</xdr:col>
      <xdr:colOff>9525</xdr:colOff>
      <xdr:row>78</xdr:row>
      <xdr:rowOff>26746</xdr:rowOff>
    </xdr:to>
    <xdr:sp macro="" textlink="">
      <xdr:nvSpPr>
        <xdr:cNvPr id="639" name="円/楕円 638"/>
        <xdr:cNvSpPr/>
      </xdr:nvSpPr>
      <xdr:spPr>
        <a:xfrm>
          <a:off x="13652500" y="132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17873</xdr:rowOff>
    </xdr:from>
    <xdr:ext cx="534377" cy="259045"/>
    <xdr:sp macro="" textlink="">
      <xdr:nvSpPr>
        <xdr:cNvPr id="640" name="テキスト ボックス 639"/>
        <xdr:cNvSpPr txBox="1"/>
      </xdr:nvSpPr>
      <xdr:spPr>
        <a:xfrm>
          <a:off x="13436111" y="1339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136692</xdr:rowOff>
    </xdr:from>
    <xdr:to>
      <xdr:col>18</xdr:col>
      <xdr:colOff>492125</xdr:colOff>
      <xdr:row>78</xdr:row>
      <xdr:rowOff>66842</xdr:rowOff>
    </xdr:to>
    <xdr:sp macro="" textlink="">
      <xdr:nvSpPr>
        <xdr:cNvPr id="641" name="円/楕円 640"/>
        <xdr:cNvSpPr/>
      </xdr:nvSpPr>
      <xdr:spPr>
        <a:xfrm>
          <a:off x="12763500" y="133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57969</xdr:rowOff>
    </xdr:from>
    <xdr:ext cx="534377" cy="259045"/>
    <xdr:sp macro="" textlink="">
      <xdr:nvSpPr>
        <xdr:cNvPr id="642" name="テキスト ボックス 641"/>
        <xdr:cNvSpPr txBox="1"/>
      </xdr:nvSpPr>
      <xdr:spPr>
        <a:xfrm>
          <a:off x="12547111" y="134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56" name="テキスト ボックス 65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58" name="テキスト ボックス 65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60" name="テキスト ボックス 65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2" name="テキスト ボックス 66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64" name="テキスト ボックス 66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58232</xdr:rowOff>
    </xdr:from>
    <xdr:to>
      <xdr:col>23</xdr:col>
      <xdr:colOff>516889</xdr:colOff>
      <xdr:row>99</xdr:row>
      <xdr:rowOff>97709</xdr:rowOff>
    </xdr:to>
    <xdr:cxnSp macro="">
      <xdr:nvCxnSpPr>
        <xdr:cNvPr id="668" name="直線コネクタ 667"/>
        <xdr:cNvCxnSpPr/>
      </xdr:nvCxnSpPr>
      <xdr:spPr>
        <a:xfrm flipV="1">
          <a:off x="16317595" y="16860332"/>
          <a:ext cx="1269" cy="21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125626</xdr:rowOff>
    </xdr:from>
    <xdr:ext cx="378565" cy="259045"/>
    <xdr:sp macro="" textlink="">
      <xdr:nvSpPr>
        <xdr:cNvPr id="669" name="積立金最小値テキスト"/>
        <xdr:cNvSpPr txBox="1"/>
      </xdr:nvSpPr>
      <xdr:spPr>
        <a:xfrm>
          <a:off x="16370300" y="1709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97709</xdr:rowOff>
    </xdr:from>
    <xdr:to>
      <xdr:col>23</xdr:col>
      <xdr:colOff>606425</xdr:colOff>
      <xdr:row>99</xdr:row>
      <xdr:rowOff>97709</xdr:rowOff>
    </xdr:to>
    <xdr:cxnSp macro="">
      <xdr:nvCxnSpPr>
        <xdr:cNvPr id="670" name="直線コネクタ 669"/>
        <xdr:cNvCxnSpPr/>
      </xdr:nvCxnSpPr>
      <xdr:spPr>
        <a:xfrm>
          <a:off x="16230600" y="170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4909</xdr:rowOff>
    </xdr:from>
    <xdr:ext cx="599010" cy="259045"/>
    <xdr:sp macro="" textlink="">
      <xdr:nvSpPr>
        <xdr:cNvPr id="671" name="積立金最大値テキスト"/>
        <xdr:cNvSpPr txBox="1"/>
      </xdr:nvSpPr>
      <xdr:spPr>
        <a:xfrm>
          <a:off x="16370300" y="1663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98</xdr:row>
      <xdr:rowOff>58232</xdr:rowOff>
    </xdr:from>
    <xdr:to>
      <xdr:col>23</xdr:col>
      <xdr:colOff>606425</xdr:colOff>
      <xdr:row>98</xdr:row>
      <xdr:rowOff>58232</xdr:rowOff>
    </xdr:to>
    <xdr:cxnSp macro="">
      <xdr:nvCxnSpPr>
        <xdr:cNvPr id="672" name="直線コネクタ 671"/>
        <xdr:cNvCxnSpPr/>
      </xdr:nvCxnSpPr>
      <xdr:spPr>
        <a:xfrm>
          <a:off x="16230600" y="1686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152127</xdr:rowOff>
    </xdr:from>
    <xdr:to>
      <xdr:col>23</xdr:col>
      <xdr:colOff>517525</xdr:colOff>
      <xdr:row>99</xdr:row>
      <xdr:rowOff>61328</xdr:rowOff>
    </xdr:to>
    <xdr:cxnSp macro="">
      <xdr:nvCxnSpPr>
        <xdr:cNvPr id="673" name="直線コネクタ 672"/>
        <xdr:cNvCxnSpPr/>
      </xdr:nvCxnSpPr>
      <xdr:spPr>
        <a:xfrm>
          <a:off x="15481300" y="16954227"/>
          <a:ext cx="838200" cy="8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170076</xdr:rowOff>
    </xdr:from>
    <xdr:ext cx="534377" cy="259045"/>
    <xdr:sp macro="" textlink="">
      <xdr:nvSpPr>
        <xdr:cNvPr id="674" name="積立金平均値テキスト"/>
        <xdr:cNvSpPr txBox="1"/>
      </xdr:nvSpPr>
      <xdr:spPr>
        <a:xfrm>
          <a:off x="16370300" y="16972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20199</xdr:rowOff>
    </xdr:from>
    <xdr:to>
      <xdr:col>23</xdr:col>
      <xdr:colOff>568325</xdr:colOff>
      <xdr:row>99</xdr:row>
      <xdr:rowOff>121799</xdr:rowOff>
    </xdr:to>
    <xdr:sp macro="" textlink="">
      <xdr:nvSpPr>
        <xdr:cNvPr id="675" name="フローチャート : 判断 674"/>
        <xdr:cNvSpPr/>
      </xdr:nvSpPr>
      <xdr:spPr>
        <a:xfrm>
          <a:off x="16268700" y="1699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4009</xdr:rowOff>
    </xdr:from>
    <xdr:to>
      <xdr:col>22</xdr:col>
      <xdr:colOff>365125</xdr:colOff>
      <xdr:row>98</xdr:row>
      <xdr:rowOff>152127</xdr:rowOff>
    </xdr:to>
    <xdr:cxnSp macro="">
      <xdr:nvCxnSpPr>
        <xdr:cNvPr id="676" name="直線コネクタ 675"/>
        <xdr:cNvCxnSpPr/>
      </xdr:nvCxnSpPr>
      <xdr:spPr>
        <a:xfrm>
          <a:off x="14592300" y="16634659"/>
          <a:ext cx="889000" cy="3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25881</xdr:rowOff>
    </xdr:from>
    <xdr:to>
      <xdr:col>22</xdr:col>
      <xdr:colOff>415925</xdr:colOff>
      <xdr:row>99</xdr:row>
      <xdr:rowOff>127481</xdr:rowOff>
    </xdr:to>
    <xdr:sp macro="" textlink="">
      <xdr:nvSpPr>
        <xdr:cNvPr id="677" name="フローチャート : 判断 676"/>
        <xdr:cNvSpPr/>
      </xdr:nvSpPr>
      <xdr:spPr>
        <a:xfrm>
          <a:off x="15430500" y="1699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118608</xdr:rowOff>
    </xdr:from>
    <xdr:ext cx="534377" cy="259045"/>
    <xdr:sp macro="" textlink="">
      <xdr:nvSpPr>
        <xdr:cNvPr id="678" name="テキスト ボックス 677"/>
        <xdr:cNvSpPr txBox="1"/>
      </xdr:nvSpPr>
      <xdr:spPr>
        <a:xfrm>
          <a:off x="15214111" y="1709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4009</xdr:rowOff>
    </xdr:from>
    <xdr:to>
      <xdr:col>21</xdr:col>
      <xdr:colOff>161925</xdr:colOff>
      <xdr:row>97</xdr:row>
      <xdr:rowOff>82255</xdr:rowOff>
    </xdr:to>
    <xdr:cxnSp macro="">
      <xdr:nvCxnSpPr>
        <xdr:cNvPr id="679" name="直線コネクタ 678"/>
        <xdr:cNvCxnSpPr/>
      </xdr:nvCxnSpPr>
      <xdr:spPr>
        <a:xfrm flipV="1">
          <a:off x="13703300" y="16634659"/>
          <a:ext cx="8890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169281</xdr:rowOff>
    </xdr:from>
    <xdr:to>
      <xdr:col>21</xdr:col>
      <xdr:colOff>212725</xdr:colOff>
      <xdr:row>99</xdr:row>
      <xdr:rowOff>99431</xdr:rowOff>
    </xdr:to>
    <xdr:sp macro="" textlink="">
      <xdr:nvSpPr>
        <xdr:cNvPr id="680" name="フローチャート : 判断 679"/>
        <xdr:cNvSpPr/>
      </xdr:nvSpPr>
      <xdr:spPr>
        <a:xfrm>
          <a:off x="14541500" y="1697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90558</xdr:rowOff>
    </xdr:from>
    <xdr:ext cx="534377" cy="259045"/>
    <xdr:sp macro="" textlink="">
      <xdr:nvSpPr>
        <xdr:cNvPr id="681" name="テキスト ボックス 680"/>
        <xdr:cNvSpPr txBox="1"/>
      </xdr:nvSpPr>
      <xdr:spPr>
        <a:xfrm>
          <a:off x="14325111" y="170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28449</xdr:rowOff>
    </xdr:from>
    <xdr:to>
      <xdr:col>19</xdr:col>
      <xdr:colOff>644525</xdr:colOff>
      <xdr:row>97</xdr:row>
      <xdr:rowOff>82255</xdr:rowOff>
    </xdr:to>
    <xdr:cxnSp macro="">
      <xdr:nvCxnSpPr>
        <xdr:cNvPr id="682" name="直線コネクタ 681"/>
        <xdr:cNvCxnSpPr/>
      </xdr:nvCxnSpPr>
      <xdr:spPr>
        <a:xfrm>
          <a:off x="12814300" y="15630399"/>
          <a:ext cx="889000" cy="108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1654</xdr:rowOff>
    </xdr:from>
    <xdr:to>
      <xdr:col>20</xdr:col>
      <xdr:colOff>9525</xdr:colOff>
      <xdr:row>99</xdr:row>
      <xdr:rowOff>103254</xdr:rowOff>
    </xdr:to>
    <xdr:sp macro="" textlink="">
      <xdr:nvSpPr>
        <xdr:cNvPr id="683" name="フローチャート : 判断 682"/>
        <xdr:cNvSpPr/>
      </xdr:nvSpPr>
      <xdr:spPr>
        <a:xfrm>
          <a:off x="13652500" y="1697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94381</xdr:rowOff>
    </xdr:from>
    <xdr:ext cx="534377" cy="259045"/>
    <xdr:sp macro="" textlink="">
      <xdr:nvSpPr>
        <xdr:cNvPr id="684" name="テキスト ボックス 683"/>
        <xdr:cNvSpPr txBox="1"/>
      </xdr:nvSpPr>
      <xdr:spPr>
        <a:xfrm>
          <a:off x="13436111" y="1706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128679</xdr:rowOff>
    </xdr:from>
    <xdr:to>
      <xdr:col>18</xdr:col>
      <xdr:colOff>492125</xdr:colOff>
      <xdr:row>99</xdr:row>
      <xdr:rowOff>58829</xdr:rowOff>
    </xdr:to>
    <xdr:sp macro="" textlink="">
      <xdr:nvSpPr>
        <xdr:cNvPr id="685" name="フローチャート : 判断 684"/>
        <xdr:cNvSpPr/>
      </xdr:nvSpPr>
      <xdr:spPr>
        <a:xfrm>
          <a:off x="12763500" y="1693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49956</xdr:rowOff>
    </xdr:from>
    <xdr:ext cx="534377" cy="259045"/>
    <xdr:sp macro="" textlink="">
      <xdr:nvSpPr>
        <xdr:cNvPr id="686" name="テキスト ボックス 685"/>
        <xdr:cNvSpPr txBox="1"/>
      </xdr:nvSpPr>
      <xdr:spPr>
        <a:xfrm>
          <a:off x="12547111" y="170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10528</xdr:rowOff>
    </xdr:from>
    <xdr:to>
      <xdr:col>23</xdr:col>
      <xdr:colOff>568325</xdr:colOff>
      <xdr:row>99</xdr:row>
      <xdr:rowOff>112128</xdr:rowOff>
    </xdr:to>
    <xdr:sp macro="" textlink="">
      <xdr:nvSpPr>
        <xdr:cNvPr id="692" name="円/楕円 691"/>
        <xdr:cNvSpPr/>
      </xdr:nvSpPr>
      <xdr:spPr>
        <a:xfrm>
          <a:off x="16268700" y="169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141355</xdr:rowOff>
    </xdr:from>
    <xdr:ext cx="534377" cy="259045"/>
    <xdr:sp macro="" textlink="">
      <xdr:nvSpPr>
        <xdr:cNvPr id="693" name="積立金該当値テキスト"/>
        <xdr:cNvSpPr txBox="1"/>
      </xdr:nvSpPr>
      <xdr:spPr>
        <a:xfrm>
          <a:off x="16370300" y="1677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101327</xdr:rowOff>
    </xdr:from>
    <xdr:to>
      <xdr:col>22</xdr:col>
      <xdr:colOff>415925</xdr:colOff>
      <xdr:row>99</xdr:row>
      <xdr:rowOff>31477</xdr:rowOff>
    </xdr:to>
    <xdr:sp macro="" textlink="">
      <xdr:nvSpPr>
        <xdr:cNvPr id="694" name="円/楕円 693"/>
        <xdr:cNvSpPr/>
      </xdr:nvSpPr>
      <xdr:spPr>
        <a:xfrm>
          <a:off x="15430500" y="169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48004</xdr:rowOff>
    </xdr:from>
    <xdr:ext cx="534377" cy="259045"/>
    <xdr:sp macro="" textlink="">
      <xdr:nvSpPr>
        <xdr:cNvPr id="695" name="テキスト ボックス 694"/>
        <xdr:cNvSpPr txBox="1"/>
      </xdr:nvSpPr>
      <xdr:spPr>
        <a:xfrm>
          <a:off x="15214111" y="166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124659</xdr:rowOff>
    </xdr:from>
    <xdr:to>
      <xdr:col>21</xdr:col>
      <xdr:colOff>212725</xdr:colOff>
      <xdr:row>97</xdr:row>
      <xdr:rowOff>54809</xdr:rowOff>
    </xdr:to>
    <xdr:sp macro="" textlink="">
      <xdr:nvSpPr>
        <xdr:cNvPr id="696" name="円/楕円 695"/>
        <xdr:cNvSpPr/>
      </xdr:nvSpPr>
      <xdr:spPr>
        <a:xfrm>
          <a:off x="14541500" y="165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71336</xdr:rowOff>
    </xdr:from>
    <xdr:ext cx="599010" cy="259045"/>
    <xdr:sp macro="" textlink="">
      <xdr:nvSpPr>
        <xdr:cNvPr id="697" name="テキスト ボックス 696"/>
        <xdr:cNvSpPr txBox="1"/>
      </xdr:nvSpPr>
      <xdr:spPr>
        <a:xfrm>
          <a:off x="14292794" y="1635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31455</xdr:rowOff>
    </xdr:from>
    <xdr:to>
      <xdr:col>20</xdr:col>
      <xdr:colOff>9525</xdr:colOff>
      <xdr:row>97</xdr:row>
      <xdr:rowOff>133055</xdr:rowOff>
    </xdr:to>
    <xdr:sp macro="" textlink="">
      <xdr:nvSpPr>
        <xdr:cNvPr id="698" name="円/楕円 697"/>
        <xdr:cNvSpPr/>
      </xdr:nvSpPr>
      <xdr:spPr>
        <a:xfrm>
          <a:off x="13652500" y="166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149582</xdr:rowOff>
    </xdr:from>
    <xdr:ext cx="599010" cy="259045"/>
    <xdr:sp macro="" textlink="">
      <xdr:nvSpPr>
        <xdr:cNvPr id="699" name="テキスト ボックス 698"/>
        <xdr:cNvSpPr txBox="1"/>
      </xdr:nvSpPr>
      <xdr:spPr>
        <a:xfrm>
          <a:off x="13403794" y="1643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220,180</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149099</xdr:rowOff>
    </xdr:from>
    <xdr:to>
      <xdr:col>18</xdr:col>
      <xdr:colOff>492125</xdr:colOff>
      <xdr:row>91</xdr:row>
      <xdr:rowOff>79249</xdr:rowOff>
    </xdr:to>
    <xdr:sp macro="" textlink="">
      <xdr:nvSpPr>
        <xdr:cNvPr id="700" name="円/楕円 699"/>
        <xdr:cNvSpPr/>
      </xdr:nvSpPr>
      <xdr:spPr>
        <a:xfrm>
          <a:off x="12763500" y="155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95776</xdr:rowOff>
    </xdr:from>
    <xdr:ext cx="599010" cy="259045"/>
    <xdr:sp macro="" textlink="">
      <xdr:nvSpPr>
        <xdr:cNvPr id="701" name="テキスト ボックス 700"/>
        <xdr:cNvSpPr txBox="1"/>
      </xdr:nvSpPr>
      <xdr:spPr>
        <a:xfrm>
          <a:off x="12514794" y="1535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25" name="直線コネクタ 724"/>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28"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29" name="直線コネクタ 728"/>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26315</xdr:rowOff>
    </xdr:from>
    <xdr:to>
      <xdr:col>32</xdr:col>
      <xdr:colOff>187325</xdr:colOff>
      <xdr:row>39</xdr:row>
      <xdr:rowOff>30087</xdr:rowOff>
    </xdr:to>
    <xdr:cxnSp macro="">
      <xdr:nvCxnSpPr>
        <xdr:cNvPr id="730" name="直線コネクタ 729"/>
        <xdr:cNvCxnSpPr/>
      </xdr:nvCxnSpPr>
      <xdr:spPr>
        <a:xfrm>
          <a:off x="21323300" y="6712865"/>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1"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2" name="フローチャート : 判断 731"/>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23761</xdr:rowOff>
    </xdr:from>
    <xdr:to>
      <xdr:col>31</xdr:col>
      <xdr:colOff>34925</xdr:colOff>
      <xdr:row>39</xdr:row>
      <xdr:rowOff>26315</xdr:rowOff>
    </xdr:to>
    <xdr:cxnSp macro="">
      <xdr:nvCxnSpPr>
        <xdr:cNvPr id="733" name="直線コネクタ 732"/>
        <xdr:cNvCxnSpPr/>
      </xdr:nvCxnSpPr>
      <xdr:spPr>
        <a:xfrm>
          <a:off x="20434300" y="6710311"/>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4" name="フローチャート : 判断 733"/>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35" name="テキスト ボックス 734"/>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21819</xdr:rowOff>
    </xdr:from>
    <xdr:to>
      <xdr:col>29</xdr:col>
      <xdr:colOff>517525</xdr:colOff>
      <xdr:row>39</xdr:row>
      <xdr:rowOff>23761</xdr:rowOff>
    </xdr:to>
    <xdr:cxnSp macro="">
      <xdr:nvCxnSpPr>
        <xdr:cNvPr id="736" name="直線コネクタ 735"/>
        <xdr:cNvCxnSpPr/>
      </xdr:nvCxnSpPr>
      <xdr:spPr>
        <a:xfrm>
          <a:off x="19545300" y="670836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37" name="フローチャート : 判断 736"/>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38" name="テキスト ボックス 737"/>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21819</xdr:rowOff>
    </xdr:from>
    <xdr:to>
      <xdr:col>28</xdr:col>
      <xdr:colOff>314325</xdr:colOff>
      <xdr:row>39</xdr:row>
      <xdr:rowOff>21933</xdr:rowOff>
    </xdr:to>
    <xdr:cxnSp macro="">
      <xdr:nvCxnSpPr>
        <xdr:cNvPr id="739" name="直線コネクタ 738"/>
        <xdr:cNvCxnSpPr/>
      </xdr:nvCxnSpPr>
      <xdr:spPr>
        <a:xfrm flipV="1">
          <a:off x="18656300" y="670836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0" name="フローチャート : 判断 739"/>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1" name="テキスト ボックス 740"/>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2" name="フローチャート : 判断 741"/>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3" name="テキスト ボックス 742"/>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150737</xdr:rowOff>
    </xdr:from>
    <xdr:to>
      <xdr:col>32</xdr:col>
      <xdr:colOff>238125</xdr:colOff>
      <xdr:row>39</xdr:row>
      <xdr:rowOff>80887</xdr:rowOff>
    </xdr:to>
    <xdr:sp macro="" textlink="">
      <xdr:nvSpPr>
        <xdr:cNvPr id="749" name="円/楕円 748"/>
        <xdr:cNvSpPr/>
      </xdr:nvSpPr>
      <xdr:spPr>
        <a:xfrm>
          <a:off x="22110700" y="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65664</xdr:rowOff>
    </xdr:from>
    <xdr:ext cx="378565" cy="259045"/>
    <xdr:sp macro="" textlink="">
      <xdr:nvSpPr>
        <xdr:cNvPr id="750" name="投資及び出資金該当値テキスト"/>
        <xdr:cNvSpPr txBox="1"/>
      </xdr:nvSpPr>
      <xdr:spPr>
        <a:xfrm>
          <a:off x="22212300" y="658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146965</xdr:rowOff>
    </xdr:from>
    <xdr:to>
      <xdr:col>31</xdr:col>
      <xdr:colOff>85725</xdr:colOff>
      <xdr:row>39</xdr:row>
      <xdr:rowOff>77115</xdr:rowOff>
    </xdr:to>
    <xdr:sp macro="" textlink="">
      <xdr:nvSpPr>
        <xdr:cNvPr id="751" name="円/楕円 750"/>
        <xdr:cNvSpPr/>
      </xdr:nvSpPr>
      <xdr:spPr>
        <a:xfrm>
          <a:off x="21272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68242</xdr:rowOff>
    </xdr:from>
    <xdr:ext cx="378565" cy="259045"/>
    <xdr:sp macro="" textlink="">
      <xdr:nvSpPr>
        <xdr:cNvPr id="752" name="テキスト ボックス 751"/>
        <xdr:cNvSpPr txBox="1"/>
      </xdr:nvSpPr>
      <xdr:spPr>
        <a:xfrm>
          <a:off x="21134017" y="67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144411</xdr:rowOff>
    </xdr:from>
    <xdr:to>
      <xdr:col>29</xdr:col>
      <xdr:colOff>568325</xdr:colOff>
      <xdr:row>39</xdr:row>
      <xdr:rowOff>74561</xdr:rowOff>
    </xdr:to>
    <xdr:sp macro="" textlink="">
      <xdr:nvSpPr>
        <xdr:cNvPr id="753" name="円/楕円 752"/>
        <xdr:cNvSpPr/>
      </xdr:nvSpPr>
      <xdr:spPr>
        <a:xfrm>
          <a:off x="20383500" y="66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65688</xdr:rowOff>
    </xdr:from>
    <xdr:ext cx="378565" cy="259045"/>
    <xdr:sp macro="" textlink="">
      <xdr:nvSpPr>
        <xdr:cNvPr id="754" name="テキスト ボックス 753"/>
        <xdr:cNvSpPr txBox="1"/>
      </xdr:nvSpPr>
      <xdr:spPr>
        <a:xfrm>
          <a:off x="20245017" y="6752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142469</xdr:rowOff>
    </xdr:from>
    <xdr:to>
      <xdr:col>28</xdr:col>
      <xdr:colOff>365125</xdr:colOff>
      <xdr:row>39</xdr:row>
      <xdr:rowOff>72619</xdr:rowOff>
    </xdr:to>
    <xdr:sp macro="" textlink="">
      <xdr:nvSpPr>
        <xdr:cNvPr id="755" name="円/楕円 754"/>
        <xdr:cNvSpPr/>
      </xdr:nvSpPr>
      <xdr:spPr>
        <a:xfrm>
          <a:off x="19494500" y="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63746</xdr:rowOff>
    </xdr:from>
    <xdr:ext cx="378565" cy="259045"/>
    <xdr:sp macro="" textlink="">
      <xdr:nvSpPr>
        <xdr:cNvPr id="756" name="テキスト ボックス 755"/>
        <xdr:cNvSpPr txBox="1"/>
      </xdr:nvSpPr>
      <xdr:spPr>
        <a:xfrm>
          <a:off x="19356017" y="6750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142583</xdr:rowOff>
    </xdr:from>
    <xdr:to>
      <xdr:col>27</xdr:col>
      <xdr:colOff>161925</xdr:colOff>
      <xdr:row>39</xdr:row>
      <xdr:rowOff>72733</xdr:rowOff>
    </xdr:to>
    <xdr:sp macro="" textlink="">
      <xdr:nvSpPr>
        <xdr:cNvPr id="757" name="円/楕円 756"/>
        <xdr:cNvSpPr/>
      </xdr:nvSpPr>
      <xdr:spPr>
        <a:xfrm>
          <a:off x="18605500" y="66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63860</xdr:rowOff>
    </xdr:from>
    <xdr:ext cx="378565" cy="259045"/>
    <xdr:sp macro="" textlink="">
      <xdr:nvSpPr>
        <xdr:cNvPr id="758" name="テキスト ボックス 757"/>
        <xdr:cNvSpPr txBox="1"/>
      </xdr:nvSpPr>
      <xdr:spPr>
        <a:xfrm>
          <a:off x="18467017" y="675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4" name="直線コネクタ 783"/>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87"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88" name="直線コネクタ 787"/>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71153</xdr:rowOff>
    </xdr:from>
    <xdr:to>
      <xdr:col>32</xdr:col>
      <xdr:colOff>187325</xdr:colOff>
      <xdr:row>58</xdr:row>
      <xdr:rowOff>165629</xdr:rowOff>
    </xdr:to>
    <xdr:cxnSp macro="">
      <xdr:nvCxnSpPr>
        <xdr:cNvPr id="789" name="直線コネクタ 788"/>
        <xdr:cNvCxnSpPr/>
      </xdr:nvCxnSpPr>
      <xdr:spPr>
        <a:xfrm>
          <a:off x="21323300" y="9843803"/>
          <a:ext cx="838200" cy="2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0"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1" name="フローチャート : 判断 790"/>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71153</xdr:rowOff>
    </xdr:from>
    <xdr:to>
      <xdr:col>31</xdr:col>
      <xdr:colOff>34925</xdr:colOff>
      <xdr:row>58</xdr:row>
      <xdr:rowOff>154820</xdr:rowOff>
    </xdr:to>
    <xdr:cxnSp macro="">
      <xdr:nvCxnSpPr>
        <xdr:cNvPr id="792" name="直線コネクタ 791"/>
        <xdr:cNvCxnSpPr/>
      </xdr:nvCxnSpPr>
      <xdr:spPr>
        <a:xfrm flipV="1">
          <a:off x="20434300" y="9843803"/>
          <a:ext cx="889000" cy="2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3" name="フローチャート : 判断 792"/>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102988</xdr:rowOff>
    </xdr:from>
    <xdr:ext cx="469744" cy="259045"/>
    <xdr:sp macro="" textlink="">
      <xdr:nvSpPr>
        <xdr:cNvPr id="794" name="テキスト ボックス 793"/>
        <xdr:cNvSpPr txBox="1"/>
      </xdr:nvSpPr>
      <xdr:spPr>
        <a:xfrm>
          <a:off x="21088427"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95352</xdr:rowOff>
    </xdr:from>
    <xdr:to>
      <xdr:col>29</xdr:col>
      <xdr:colOff>517525</xdr:colOff>
      <xdr:row>58</xdr:row>
      <xdr:rowOff>154820</xdr:rowOff>
    </xdr:to>
    <xdr:cxnSp macro="">
      <xdr:nvCxnSpPr>
        <xdr:cNvPr id="795" name="直線コネクタ 794"/>
        <xdr:cNvCxnSpPr/>
      </xdr:nvCxnSpPr>
      <xdr:spPr>
        <a:xfrm>
          <a:off x="19545300" y="9696552"/>
          <a:ext cx="889000" cy="4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6" name="フローチャート : 判断 795"/>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7" name="テキスト ボックス 796"/>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95352</xdr:rowOff>
    </xdr:from>
    <xdr:to>
      <xdr:col>28</xdr:col>
      <xdr:colOff>314325</xdr:colOff>
      <xdr:row>58</xdr:row>
      <xdr:rowOff>120726</xdr:rowOff>
    </xdr:to>
    <xdr:cxnSp macro="">
      <xdr:nvCxnSpPr>
        <xdr:cNvPr id="798" name="直線コネクタ 797"/>
        <xdr:cNvCxnSpPr/>
      </xdr:nvCxnSpPr>
      <xdr:spPr>
        <a:xfrm flipV="1">
          <a:off x="18656300" y="9696552"/>
          <a:ext cx="889000" cy="3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9" name="フローチャート : 判断 798"/>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800" name="テキスト ボックス 799"/>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1" name="フローチャート : 判断 800"/>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2" name="テキスト ボックス 801"/>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114829</xdr:rowOff>
    </xdr:from>
    <xdr:to>
      <xdr:col>32</xdr:col>
      <xdr:colOff>238125</xdr:colOff>
      <xdr:row>59</xdr:row>
      <xdr:rowOff>44979</xdr:rowOff>
    </xdr:to>
    <xdr:sp macro="" textlink="">
      <xdr:nvSpPr>
        <xdr:cNvPr id="808" name="円/楕円 807"/>
        <xdr:cNvSpPr/>
      </xdr:nvSpPr>
      <xdr:spPr>
        <a:xfrm>
          <a:off x="22110700" y="100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29756</xdr:rowOff>
    </xdr:from>
    <xdr:ext cx="469744" cy="259045"/>
    <xdr:sp macro="" textlink="">
      <xdr:nvSpPr>
        <xdr:cNvPr id="809" name="貸付金該当値テキスト"/>
        <xdr:cNvSpPr txBox="1"/>
      </xdr:nvSpPr>
      <xdr:spPr>
        <a:xfrm>
          <a:off x="22212300" y="997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20353</xdr:rowOff>
    </xdr:from>
    <xdr:to>
      <xdr:col>31</xdr:col>
      <xdr:colOff>85725</xdr:colOff>
      <xdr:row>57</xdr:row>
      <xdr:rowOff>121953</xdr:rowOff>
    </xdr:to>
    <xdr:sp macro="" textlink="">
      <xdr:nvSpPr>
        <xdr:cNvPr id="810" name="円/楕円 809"/>
        <xdr:cNvSpPr/>
      </xdr:nvSpPr>
      <xdr:spPr>
        <a:xfrm>
          <a:off x="21272500" y="97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138480</xdr:rowOff>
    </xdr:from>
    <xdr:ext cx="534377" cy="259045"/>
    <xdr:sp macro="" textlink="">
      <xdr:nvSpPr>
        <xdr:cNvPr id="811" name="テキスト ボックス 810"/>
        <xdr:cNvSpPr txBox="1"/>
      </xdr:nvSpPr>
      <xdr:spPr>
        <a:xfrm>
          <a:off x="21056111" y="95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104020</xdr:rowOff>
    </xdr:from>
    <xdr:to>
      <xdr:col>29</xdr:col>
      <xdr:colOff>568325</xdr:colOff>
      <xdr:row>59</xdr:row>
      <xdr:rowOff>34170</xdr:rowOff>
    </xdr:to>
    <xdr:sp macro="" textlink="">
      <xdr:nvSpPr>
        <xdr:cNvPr id="812" name="円/楕円 811"/>
        <xdr:cNvSpPr/>
      </xdr:nvSpPr>
      <xdr:spPr>
        <a:xfrm>
          <a:off x="20383500" y="100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25297</xdr:rowOff>
    </xdr:from>
    <xdr:ext cx="469744" cy="259045"/>
    <xdr:sp macro="" textlink="">
      <xdr:nvSpPr>
        <xdr:cNvPr id="813" name="テキスト ボックス 812"/>
        <xdr:cNvSpPr txBox="1"/>
      </xdr:nvSpPr>
      <xdr:spPr>
        <a:xfrm>
          <a:off x="20199427" y="101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44552</xdr:rowOff>
    </xdr:from>
    <xdr:to>
      <xdr:col>28</xdr:col>
      <xdr:colOff>365125</xdr:colOff>
      <xdr:row>56</xdr:row>
      <xdr:rowOff>146152</xdr:rowOff>
    </xdr:to>
    <xdr:sp macro="" textlink="">
      <xdr:nvSpPr>
        <xdr:cNvPr id="814" name="円/楕円 813"/>
        <xdr:cNvSpPr/>
      </xdr:nvSpPr>
      <xdr:spPr>
        <a:xfrm>
          <a:off x="19494500" y="96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162679</xdr:rowOff>
    </xdr:from>
    <xdr:ext cx="534377" cy="259045"/>
    <xdr:sp macro="" textlink="">
      <xdr:nvSpPr>
        <xdr:cNvPr id="815" name="テキスト ボックス 814"/>
        <xdr:cNvSpPr txBox="1"/>
      </xdr:nvSpPr>
      <xdr:spPr>
        <a:xfrm>
          <a:off x="19278111" y="94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69926</xdr:rowOff>
    </xdr:from>
    <xdr:to>
      <xdr:col>27</xdr:col>
      <xdr:colOff>161925</xdr:colOff>
      <xdr:row>59</xdr:row>
      <xdr:rowOff>76</xdr:rowOff>
    </xdr:to>
    <xdr:sp macro="" textlink="">
      <xdr:nvSpPr>
        <xdr:cNvPr id="816" name="円/楕円 815"/>
        <xdr:cNvSpPr/>
      </xdr:nvSpPr>
      <xdr:spPr>
        <a:xfrm>
          <a:off x="186055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162653</xdr:rowOff>
    </xdr:from>
    <xdr:ext cx="469744" cy="259045"/>
    <xdr:sp macro="" textlink="">
      <xdr:nvSpPr>
        <xdr:cNvPr id="817" name="テキスト ボックス 816"/>
        <xdr:cNvSpPr txBox="1"/>
      </xdr:nvSpPr>
      <xdr:spPr>
        <a:xfrm>
          <a:off x="18421427" y="1010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32" name="テキスト ボックス 831"/>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34" name="テキスト ボックス 833"/>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100526</xdr:rowOff>
    </xdr:from>
    <xdr:to>
      <xdr:col>32</xdr:col>
      <xdr:colOff>186689</xdr:colOff>
      <xdr:row>79</xdr:row>
      <xdr:rowOff>119073</xdr:rowOff>
    </xdr:to>
    <xdr:cxnSp macro="">
      <xdr:nvCxnSpPr>
        <xdr:cNvPr id="842" name="直線コネクタ 841"/>
        <xdr:cNvCxnSpPr/>
      </xdr:nvCxnSpPr>
      <xdr:spPr>
        <a:xfrm flipV="1">
          <a:off x="22159595" y="12616376"/>
          <a:ext cx="1269" cy="104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122900</xdr:rowOff>
    </xdr:from>
    <xdr:ext cx="534377" cy="259045"/>
    <xdr:sp macro="" textlink="">
      <xdr:nvSpPr>
        <xdr:cNvPr id="843" name="繰出金最小値テキスト"/>
        <xdr:cNvSpPr txBox="1"/>
      </xdr:nvSpPr>
      <xdr:spPr>
        <a:xfrm>
          <a:off x="22212300" y="1366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79</xdr:row>
      <xdr:rowOff>119073</xdr:rowOff>
    </xdr:from>
    <xdr:to>
      <xdr:col>32</xdr:col>
      <xdr:colOff>276225</xdr:colOff>
      <xdr:row>79</xdr:row>
      <xdr:rowOff>119073</xdr:rowOff>
    </xdr:to>
    <xdr:cxnSp macro="">
      <xdr:nvCxnSpPr>
        <xdr:cNvPr id="844" name="直線コネクタ 843"/>
        <xdr:cNvCxnSpPr/>
      </xdr:nvCxnSpPr>
      <xdr:spPr>
        <a:xfrm>
          <a:off x="22072600" y="1366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47203</xdr:rowOff>
    </xdr:from>
    <xdr:ext cx="599010" cy="259045"/>
    <xdr:sp macro="" textlink="">
      <xdr:nvSpPr>
        <xdr:cNvPr id="845" name="繰出金最大値テキスト"/>
        <xdr:cNvSpPr txBox="1"/>
      </xdr:nvSpPr>
      <xdr:spPr>
        <a:xfrm>
          <a:off x="22212300" y="1239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73</xdr:row>
      <xdr:rowOff>100526</xdr:rowOff>
    </xdr:from>
    <xdr:to>
      <xdr:col>32</xdr:col>
      <xdr:colOff>276225</xdr:colOff>
      <xdr:row>73</xdr:row>
      <xdr:rowOff>100526</xdr:rowOff>
    </xdr:to>
    <xdr:cxnSp macro="">
      <xdr:nvCxnSpPr>
        <xdr:cNvPr id="846" name="直線コネクタ 845"/>
        <xdr:cNvCxnSpPr/>
      </xdr:nvCxnSpPr>
      <xdr:spPr>
        <a:xfrm>
          <a:off x="22072600" y="1261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1755</xdr:rowOff>
    </xdr:from>
    <xdr:to>
      <xdr:col>32</xdr:col>
      <xdr:colOff>187325</xdr:colOff>
      <xdr:row>79</xdr:row>
      <xdr:rowOff>60460</xdr:rowOff>
    </xdr:to>
    <xdr:cxnSp macro="">
      <xdr:nvCxnSpPr>
        <xdr:cNvPr id="847" name="直線コネクタ 846"/>
        <xdr:cNvCxnSpPr/>
      </xdr:nvCxnSpPr>
      <xdr:spPr>
        <a:xfrm>
          <a:off x="21323300" y="12517605"/>
          <a:ext cx="838200" cy="108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112890</xdr:rowOff>
    </xdr:from>
    <xdr:ext cx="534377" cy="259045"/>
    <xdr:sp macro="" textlink="">
      <xdr:nvSpPr>
        <xdr:cNvPr id="848" name="繰出金平均値テキスト"/>
        <xdr:cNvSpPr txBox="1"/>
      </xdr:nvSpPr>
      <xdr:spPr>
        <a:xfrm>
          <a:off x="22212300" y="1331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90013</xdr:rowOff>
    </xdr:from>
    <xdr:to>
      <xdr:col>32</xdr:col>
      <xdr:colOff>238125</xdr:colOff>
      <xdr:row>79</xdr:row>
      <xdr:rowOff>20163</xdr:rowOff>
    </xdr:to>
    <xdr:sp macro="" textlink="">
      <xdr:nvSpPr>
        <xdr:cNvPr id="849" name="フローチャート : 判断 848"/>
        <xdr:cNvSpPr/>
      </xdr:nvSpPr>
      <xdr:spPr>
        <a:xfrm>
          <a:off x="22110700" y="134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1755</xdr:rowOff>
    </xdr:from>
    <xdr:to>
      <xdr:col>31</xdr:col>
      <xdr:colOff>34925</xdr:colOff>
      <xdr:row>73</xdr:row>
      <xdr:rowOff>118074</xdr:rowOff>
    </xdr:to>
    <xdr:cxnSp macro="">
      <xdr:nvCxnSpPr>
        <xdr:cNvPr id="850" name="直線コネクタ 849"/>
        <xdr:cNvCxnSpPr/>
      </xdr:nvCxnSpPr>
      <xdr:spPr>
        <a:xfrm flipV="1">
          <a:off x="20434300" y="12517605"/>
          <a:ext cx="8890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107767</xdr:rowOff>
    </xdr:from>
    <xdr:to>
      <xdr:col>31</xdr:col>
      <xdr:colOff>85725</xdr:colOff>
      <xdr:row>79</xdr:row>
      <xdr:rowOff>37917</xdr:rowOff>
    </xdr:to>
    <xdr:sp macro="" textlink="">
      <xdr:nvSpPr>
        <xdr:cNvPr id="851" name="フローチャート : 判断 850"/>
        <xdr:cNvSpPr/>
      </xdr:nvSpPr>
      <xdr:spPr>
        <a:xfrm>
          <a:off x="21272500" y="1348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29044</xdr:rowOff>
    </xdr:from>
    <xdr:ext cx="534377" cy="259045"/>
    <xdr:sp macro="" textlink="">
      <xdr:nvSpPr>
        <xdr:cNvPr id="852" name="テキスト ボックス 851"/>
        <xdr:cNvSpPr txBox="1"/>
      </xdr:nvSpPr>
      <xdr:spPr>
        <a:xfrm>
          <a:off x="21056111" y="135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92128</xdr:rowOff>
    </xdr:from>
    <xdr:to>
      <xdr:col>29</xdr:col>
      <xdr:colOff>517525</xdr:colOff>
      <xdr:row>73</xdr:row>
      <xdr:rowOff>118074</xdr:rowOff>
    </xdr:to>
    <xdr:cxnSp macro="">
      <xdr:nvCxnSpPr>
        <xdr:cNvPr id="853" name="直線コネクタ 852"/>
        <xdr:cNvCxnSpPr/>
      </xdr:nvCxnSpPr>
      <xdr:spPr>
        <a:xfrm>
          <a:off x="19545300" y="12265078"/>
          <a:ext cx="889000" cy="3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98386</xdr:rowOff>
    </xdr:from>
    <xdr:to>
      <xdr:col>29</xdr:col>
      <xdr:colOff>568325</xdr:colOff>
      <xdr:row>79</xdr:row>
      <xdr:rowOff>28536</xdr:rowOff>
    </xdr:to>
    <xdr:sp macro="" textlink="">
      <xdr:nvSpPr>
        <xdr:cNvPr id="854" name="フローチャート : 判断 853"/>
        <xdr:cNvSpPr/>
      </xdr:nvSpPr>
      <xdr:spPr>
        <a:xfrm>
          <a:off x="20383500" y="134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19663</xdr:rowOff>
    </xdr:from>
    <xdr:ext cx="534377" cy="259045"/>
    <xdr:sp macro="" textlink="">
      <xdr:nvSpPr>
        <xdr:cNvPr id="855" name="テキスト ボックス 854"/>
        <xdr:cNvSpPr txBox="1"/>
      </xdr:nvSpPr>
      <xdr:spPr>
        <a:xfrm>
          <a:off x="20167111" y="135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92128</xdr:rowOff>
    </xdr:from>
    <xdr:to>
      <xdr:col>28</xdr:col>
      <xdr:colOff>314325</xdr:colOff>
      <xdr:row>78</xdr:row>
      <xdr:rowOff>169966</xdr:rowOff>
    </xdr:to>
    <xdr:cxnSp macro="">
      <xdr:nvCxnSpPr>
        <xdr:cNvPr id="856" name="直線コネクタ 855"/>
        <xdr:cNvCxnSpPr/>
      </xdr:nvCxnSpPr>
      <xdr:spPr>
        <a:xfrm flipV="1">
          <a:off x="18656300" y="12265078"/>
          <a:ext cx="889000" cy="127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104178</xdr:rowOff>
    </xdr:from>
    <xdr:to>
      <xdr:col>28</xdr:col>
      <xdr:colOff>365125</xdr:colOff>
      <xdr:row>79</xdr:row>
      <xdr:rowOff>34328</xdr:rowOff>
    </xdr:to>
    <xdr:sp macro="" textlink="">
      <xdr:nvSpPr>
        <xdr:cNvPr id="857" name="フローチャート : 判断 856"/>
        <xdr:cNvSpPr/>
      </xdr:nvSpPr>
      <xdr:spPr>
        <a:xfrm>
          <a:off x="19494500" y="1347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25455</xdr:rowOff>
    </xdr:from>
    <xdr:ext cx="534377" cy="259045"/>
    <xdr:sp macro="" textlink="">
      <xdr:nvSpPr>
        <xdr:cNvPr id="858" name="テキスト ボックス 857"/>
        <xdr:cNvSpPr txBox="1"/>
      </xdr:nvSpPr>
      <xdr:spPr>
        <a:xfrm>
          <a:off x="19278111" y="135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116568</xdr:rowOff>
    </xdr:from>
    <xdr:to>
      <xdr:col>27</xdr:col>
      <xdr:colOff>161925</xdr:colOff>
      <xdr:row>79</xdr:row>
      <xdr:rowOff>46718</xdr:rowOff>
    </xdr:to>
    <xdr:sp macro="" textlink="">
      <xdr:nvSpPr>
        <xdr:cNvPr id="859" name="フローチャート : 判断 858"/>
        <xdr:cNvSpPr/>
      </xdr:nvSpPr>
      <xdr:spPr>
        <a:xfrm>
          <a:off x="18605500" y="1348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63245</xdr:rowOff>
    </xdr:from>
    <xdr:ext cx="534377" cy="259045"/>
    <xdr:sp macro="" textlink="">
      <xdr:nvSpPr>
        <xdr:cNvPr id="860" name="テキスト ボックス 859"/>
        <xdr:cNvSpPr txBox="1"/>
      </xdr:nvSpPr>
      <xdr:spPr>
        <a:xfrm>
          <a:off x="18389111" y="132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9660</xdr:rowOff>
    </xdr:from>
    <xdr:to>
      <xdr:col>32</xdr:col>
      <xdr:colOff>238125</xdr:colOff>
      <xdr:row>79</xdr:row>
      <xdr:rowOff>111260</xdr:rowOff>
    </xdr:to>
    <xdr:sp macro="" textlink="">
      <xdr:nvSpPr>
        <xdr:cNvPr id="866" name="円/楕円 865"/>
        <xdr:cNvSpPr/>
      </xdr:nvSpPr>
      <xdr:spPr>
        <a:xfrm>
          <a:off x="22110700" y="13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96037</xdr:rowOff>
    </xdr:from>
    <xdr:ext cx="534377" cy="259045"/>
    <xdr:sp macro="" textlink="">
      <xdr:nvSpPr>
        <xdr:cNvPr id="867" name="繰出金該当値テキスト"/>
        <xdr:cNvSpPr txBox="1"/>
      </xdr:nvSpPr>
      <xdr:spPr>
        <a:xfrm>
          <a:off x="22212300" y="134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47,899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122405</xdr:rowOff>
    </xdr:from>
    <xdr:to>
      <xdr:col>31</xdr:col>
      <xdr:colOff>85725</xdr:colOff>
      <xdr:row>73</xdr:row>
      <xdr:rowOff>52555</xdr:rowOff>
    </xdr:to>
    <xdr:sp macro="" textlink="">
      <xdr:nvSpPr>
        <xdr:cNvPr id="868" name="円/楕円 867"/>
        <xdr:cNvSpPr/>
      </xdr:nvSpPr>
      <xdr:spPr>
        <a:xfrm>
          <a:off x="21272500" y="124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69082</xdr:rowOff>
    </xdr:from>
    <xdr:ext cx="599010" cy="259045"/>
    <xdr:sp macro="" textlink="">
      <xdr:nvSpPr>
        <xdr:cNvPr id="869" name="テキスト ボックス 868"/>
        <xdr:cNvSpPr txBox="1"/>
      </xdr:nvSpPr>
      <xdr:spPr>
        <a:xfrm>
          <a:off x="21023794" y="1224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190,603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67274</xdr:rowOff>
    </xdr:from>
    <xdr:to>
      <xdr:col>29</xdr:col>
      <xdr:colOff>568325</xdr:colOff>
      <xdr:row>73</xdr:row>
      <xdr:rowOff>168874</xdr:rowOff>
    </xdr:to>
    <xdr:sp macro="" textlink="">
      <xdr:nvSpPr>
        <xdr:cNvPr id="870" name="円/楕円 869"/>
        <xdr:cNvSpPr/>
      </xdr:nvSpPr>
      <xdr:spPr>
        <a:xfrm>
          <a:off x="20383500" y="125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13951</xdr:rowOff>
    </xdr:from>
    <xdr:ext cx="599010" cy="259045"/>
    <xdr:sp macro="" textlink="">
      <xdr:nvSpPr>
        <xdr:cNvPr id="871" name="テキスト ボックス 870"/>
        <xdr:cNvSpPr txBox="1"/>
      </xdr:nvSpPr>
      <xdr:spPr>
        <a:xfrm>
          <a:off x="20134794" y="123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175,338</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41328</xdr:rowOff>
    </xdr:from>
    <xdr:to>
      <xdr:col>28</xdr:col>
      <xdr:colOff>365125</xdr:colOff>
      <xdr:row>71</xdr:row>
      <xdr:rowOff>142928</xdr:rowOff>
    </xdr:to>
    <xdr:sp macro="" textlink="">
      <xdr:nvSpPr>
        <xdr:cNvPr id="872" name="円/楕円 871"/>
        <xdr:cNvSpPr/>
      </xdr:nvSpPr>
      <xdr:spPr>
        <a:xfrm>
          <a:off x="19494500" y="1221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159455</xdr:rowOff>
    </xdr:from>
    <xdr:ext cx="599010" cy="259045"/>
    <xdr:sp macro="" textlink="">
      <xdr:nvSpPr>
        <xdr:cNvPr id="873" name="テキスト ボックス 872"/>
        <xdr:cNvSpPr txBox="1"/>
      </xdr:nvSpPr>
      <xdr:spPr>
        <a:xfrm>
          <a:off x="19245794" y="1198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223,743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119166</xdr:rowOff>
    </xdr:from>
    <xdr:to>
      <xdr:col>27</xdr:col>
      <xdr:colOff>161925</xdr:colOff>
      <xdr:row>79</xdr:row>
      <xdr:rowOff>49316</xdr:rowOff>
    </xdr:to>
    <xdr:sp macro="" textlink="">
      <xdr:nvSpPr>
        <xdr:cNvPr id="874" name="円/楕円 873"/>
        <xdr:cNvSpPr/>
      </xdr:nvSpPr>
      <xdr:spPr>
        <a:xfrm>
          <a:off x="18605500" y="134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40443</xdr:rowOff>
    </xdr:from>
    <xdr:ext cx="534377" cy="259045"/>
    <xdr:sp macro="" textlink="">
      <xdr:nvSpPr>
        <xdr:cNvPr id="875" name="テキスト ボックス 874"/>
        <xdr:cNvSpPr txBox="1"/>
      </xdr:nvSpPr>
      <xdr:spPr>
        <a:xfrm>
          <a:off x="18389111" y="135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6" name="直線コネクタ 88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7" name="テキスト ボックス 88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8" name="直線コネクタ 88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89" name="テキスト ボックス 88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0" name="直線コネクタ 88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1" name="テキスト ボックス 89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2" name="直線コネクタ 89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93" name="テキスト ボックス 89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5" name="テキスト ボックス 89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97" name="直線コネクタ 89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9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1" name="直線コネクタ 90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2" name="直線コネクタ 90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0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フローチャート : 判断 90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5" name="直線コネクタ 90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6" name="フローチャート : 判断 90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7" name="テキスト ボックス 90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8" name="直線コネクタ 90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09" name="フローチャート : 判断 908"/>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0" name="テキスト ボックス 909"/>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1" name="直線コネクタ 91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2" name="フローチャート : 判断 911"/>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13" name="テキスト ボックス 912"/>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14" name="フローチャート : 判断 913"/>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15" name="テキスト ボックス 914"/>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1" name="円/楕円 92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3" name="円/楕円 92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4" name="テキスト ボックス 92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5" name="円/楕円 92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6" name="テキスト ボックス 925"/>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7" name="円/楕円 92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8" name="テキスト ボックス 927"/>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9" name="円/楕円 92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0" name="テキスト ボックス 92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人件費は職員給が増となる一方で退職手当組合に対する退職者特別負担金、国勢調査に係る調査員報酬が減となり減、また、扶助費は年金生活者等支援臨時福祉給付金事業により増、公債費は臨時財政対策債等に係る起債の償還が終了したことにより微減となり、義務的経費全体では前年度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1.8</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％増の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6,883,083</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千円となった。普通建設事業は、単独事業費で市民会館改修が完了したことにより減、ほ場整備県営事業負担金が減となったものの、補助事業費で震災関連事業の市道沿線盛土事業で増になったことにより</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350,577</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千円の増</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災害復旧費は、公共土木災害復旧事業が翌年度に繰越となったことにより</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1,141,615</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千円の減となった。投資的経費全体では、前年度比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9.6</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7,441,248</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千円となった。その他の経費のうち、補助費等は亘理名取共立衛生処理組合への新ごみ焼却施設建設負担金の減などにより前年度</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54.3</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1,643,953</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り、積立金は、東日本大震災復興交付金の新規事業申請が落ち着いたことなどにより減となり、また、貸付金は防災集団移転地内に出店する商業施設建設に対し貸し付けた地域総合整備資金貸付金が皆減となったことにより</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大幅な</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減となった。歳出全体では、</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33.5</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22,413,238</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千円となった。</a:t>
          </a:r>
          <a:endParaRPr lang="ja-JP" altLang="ja-JP" sz="11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44,332
44,122
60.45
28,248,527
22,413,238
2,439,712
9,223,522
9,997,960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40005</xdr:rowOff>
    </xdr:from>
    <xdr:to>
      <xdr:col>6</xdr:col>
      <xdr:colOff>511175</xdr:colOff>
      <xdr:row>38</xdr:row>
      <xdr:rowOff>73787</xdr:rowOff>
    </xdr:to>
    <xdr:cxnSp macro="">
      <xdr:nvCxnSpPr>
        <xdr:cNvPr id="61" name="直線コネクタ 60"/>
        <xdr:cNvCxnSpPr/>
      </xdr:nvCxnSpPr>
      <xdr:spPr>
        <a:xfrm>
          <a:off x="3797300" y="6555105"/>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40005</xdr:rowOff>
    </xdr:from>
    <xdr:to>
      <xdr:col>5</xdr:col>
      <xdr:colOff>358775</xdr:colOff>
      <xdr:row>38</xdr:row>
      <xdr:rowOff>42291</xdr:rowOff>
    </xdr:to>
    <xdr:cxnSp macro="">
      <xdr:nvCxnSpPr>
        <xdr:cNvPr id="64" name="直線コネクタ 63"/>
        <xdr:cNvCxnSpPr/>
      </xdr:nvCxnSpPr>
      <xdr:spPr>
        <a:xfrm flipV="1">
          <a:off x="2908300" y="65551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30607</xdr:rowOff>
    </xdr:from>
    <xdr:to>
      <xdr:col>4</xdr:col>
      <xdr:colOff>155575</xdr:colOff>
      <xdr:row>38</xdr:row>
      <xdr:rowOff>42291</xdr:rowOff>
    </xdr:to>
    <xdr:cxnSp macro="">
      <xdr:nvCxnSpPr>
        <xdr:cNvPr id="67" name="直線コネクタ 66"/>
        <xdr:cNvCxnSpPr/>
      </xdr:nvCxnSpPr>
      <xdr:spPr>
        <a:xfrm>
          <a:off x="2019300" y="6545707"/>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69" name="テキスト ボックス 68"/>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18415</xdr:rowOff>
    </xdr:from>
    <xdr:to>
      <xdr:col>2</xdr:col>
      <xdr:colOff>638175</xdr:colOff>
      <xdr:row>38</xdr:row>
      <xdr:rowOff>30607</xdr:rowOff>
    </xdr:to>
    <xdr:cxnSp macro="">
      <xdr:nvCxnSpPr>
        <xdr:cNvPr id="70" name="直線コネクタ 69"/>
        <xdr:cNvCxnSpPr/>
      </xdr:nvCxnSpPr>
      <xdr:spPr>
        <a:xfrm>
          <a:off x="1130300" y="653351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1033</xdr:rowOff>
    </xdr:from>
    <xdr:ext cx="469744" cy="259045"/>
    <xdr:sp macro="" textlink="">
      <xdr:nvSpPr>
        <xdr:cNvPr id="72" name="テキスト ボックス 71"/>
        <xdr:cNvSpPr txBox="1"/>
      </xdr:nvSpPr>
      <xdr:spPr>
        <a:xfrm>
          <a:off x="1784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22987</xdr:rowOff>
    </xdr:from>
    <xdr:to>
      <xdr:col>6</xdr:col>
      <xdr:colOff>561975</xdr:colOff>
      <xdr:row>38</xdr:row>
      <xdr:rowOff>124587</xdr:rowOff>
    </xdr:to>
    <xdr:sp macro="" textlink="">
      <xdr:nvSpPr>
        <xdr:cNvPr id="80" name="円/楕円 79"/>
        <xdr:cNvSpPr/>
      </xdr:nvSpPr>
      <xdr:spPr>
        <a:xfrm>
          <a:off x="45847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1414</xdr:rowOff>
    </xdr:from>
    <xdr:ext cx="469744" cy="259045"/>
    <xdr:sp macro="" textlink="">
      <xdr:nvSpPr>
        <xdr:cNvPr id="81" name="議会費該当値テキスト"/>
        <xdr:cNvSpPr txBox="1"/>
      </xdr:nvSpPr>
      <xdr:spPr>
        <a:xfrm>
          <a:off x="4686300" y="65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160655</xdr:rowOff>
    </xdr:from>
    <xdr:to>
      <xdr:col>5</xdr:col>
      <xdr:colOff>409575</xdr:colOff>
      <xdr:row>38</xdr:row>
      <xdr:rowOff>90805</xdr:rowOff>
    </xdr:to>
    <xdr:sp macro="" textlink="">
      <xdr:nvSpPr>
        <xdr:cNvPr id="82" name="円/楕円 81"/>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81932</xdr:rowOff>
    </xdr:from>
    <xdr:ext cx="469744" cy="259045"/>
    <xdr:sp macro="" textlink="">
      <xdr:nvSpPr>
        <xdr:cNvPr id="83" name="テキスト ボックス 82"/>
        <xdr:cNvSpPr txBox="1"/>
      </xdr:nvSpPr>
      <xdr:spPr>
        <a:xfrm>
          <a:off x="3562427"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162941</xdr:rowOff>
    </xdr:from>
    <xdr:to>
      <xdr:col>4</xdr:col>
      <xdr:colOff>206375</xdr:colOff>
      <xdr:row>38</xdr:row>
      <xdr:rowOff>93091</xdr:rowOff>
    </xdr:to>
    <xdr:sp macro="" textlink="">
      <xdr:nvSpPr>
        <xdr:cNvPr id="84" name="円/楕円 83"/>
        <xdr:cNvSpPr/>
      </xdr:nvSpPr>
      <xdr:spPr>
        <a:xfrm>
          <a:off x="2857500" y="65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84218</xdr:rowOff>
    </xdr:from>
    <xdr:ext cx="469744" cy="259045"/>
    <xdr:sp macro="" textlink="">
      <xdr:nvSpPr>
        <xdr:cNvPr id="85" name="テキスト ボックス 84"/>
        <xdr:cNvSpPr txBox="1"/>
      </xdr:nvSpPr>
      <xdr:spPr>
        <a:xfrm>
          <a:off x="2673427" y="65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151257</xdr:rowOff>
    </xdr:from>
    <xdr:to>
      <xdr:col>3</xdr:col>
      <xdr:colOff>3175</xdr:colOff>
      <xdr:row>38</xdr:row>
      <xdr:rowOff>81407</xdr:rowOff>
    </xdr:to>
    <xdr:sp macro="" textlink="">
      <xdr:nvSpPr>
        <xdr:cNvPr id="86" name="円/楕円 85"/>
        <xdr:cNvSpPr/>
      </xdr:nvSpPr>
      <xdr:spPr>
        <a:xfrm>
          <a:off x="1968500" y="64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72534</xdr:rowOff>
    </xdr:from>
    <xdr:ext cx="469744" cy="259045"/>
    <xdr:sp macro="" textlink="">
      <xdr:nvSpPr>
        <xdr:cNvPr id="87" name="テキスト ボックス 86"/>
        <xdr:cNvSpPr txBox="1"/>
      </xdr:nvSpPr>
      <xdr:spPr>
        <a:xfrm>
          <a:off x="1784427" y="658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139065</xdr:rowOff>
    </xdr:from>
    <xdr:to>
      <xdr:col>1</xdr:col>
      <xdr:colOff>485775</xdr:colOff>
      <xdr:row>38</xdr:row>
      <xdr:rowOff>69215</xdr:rowOff>
    </xdr:to>
    <xdr:sp macro="" textlink="">
      <xdr:nvSpPr>
        <xdr:cNvPr id="88" name="円/楕円 87"/>
        <xdr:cNvSpPr/>
      </xdr:nvSpPr>
      <xdr:spPr>
        <a:xfrm>
          <a:off x="1079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60342</xdr:rowOff>
    </xdr:from>
    <xdr:ext cx="469744" cy="259045"/>
    <xdr:sp macro="" textlink="">
      <xdr:nvSpPr>
        <xdr:cNvPr id="89" name="テキスト ボックス 88"/>
        <xdr:cNvSpPr txBox="1"/>
      </xdr:nvSpPr>
      <xdr:spPr>
        <a:xfrm>
          <a:off x="895427" y="657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1550</xdr:rowOff>
    </xdr:from>
    <xdr:to>
      <xdr:col>6</xdr:col>
      <xdr:colOff>510540</xdr:colOff>
      <xdr:row>59</xdr:row>
      <xdr:rowOff>33089</xdr:rowOff>
    </xdr:to>
    <xdr:cxnSp macro="">
      <xdr:nvCxnSpPr>
        <xdr:cNvPr id="115" name="直線コネクタ 114"/>
        <xdr:cNvCxnSpPr/>
      </xdr:nvCxnSpPr>
      <xdr:spPr>
        <a:xfrm flipV="1">
          <a:off x="4633595" y="9774200"/>
          <a:ext cx="1270" cy="37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36916</xdr:rowOff>
    </xdr:from>
    <xdr:ext cx="534377" cy="259045"/>
    <xdr:sp macro="" textlink="">
      <xdr:nvSpPr>
        <xdr:cNvPr id="116" name="総務費最小値テキスト"/>
        <xdr:cNvSpPr txBox="1"/>
      </xdr:nvSpPr>
      <xdr:spPr>
        <a:xfrm>
          <a:off x="4686300" y="1015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59</xdr:row>
      <xdr:rowOff>33089</xdr:rowOff>
    </xdr:from>
    <xdr:to>
      <xdr:col>6</xdr:col>
      <xdr:colOff>600075</xdr:colOff>
      <xdr:row>59</xdr:row>
      <xdr:rowOff>33089</xdr:rowOff>
    </xdr:to>
    <xdr:cxnSp macro="">
      <xdr:nvCxnSpPr>
        <xdr:cNvPr id="117" name="直線コネクタ 116"/>
        <xdr:cNvCxnSpPr/>
      </xdr:nvCxnSpPr>
      <xdr:spPr>
        <a:xfrm>
          <a:off x="4546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119677</xdr:rowOff>
    </xdr:from>
    <xdr:ext cx="599010" cy="259045"/>
    <xdr:sp macro="" textlink="">
      <xdr:nvSpPr>
        <xdr:cNvPr id="118" name="総務費最大値テキスト"/>
        <xdr:cNvSpPr txBox="1"/>
      </xdr:nvSpPr>
      <xdr:spPr>
        <a:xfrm>
          <a:off x="4686300" y="954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57</xdr:row>
      <xdr:rowOff>1550</xdr:rowOff>
    </xdr:from>
    <xdr:to>
      <xdr:col>6</xdr:col>
      <xdr:colOff>600075</xdr:colOff>
      <xdr:row>57</xdr:row>
      <xdr:rowOff>1550</xdr:rowOff>
    </xdr:to>
    <xdr:cxnSp macro="">
      <xdr:nvCxnSpPr>
        <xdr:cNvPr id="119" name="直線コネクタ 118"/>
        <xdr:cNvCxnSpPr/>
      </xdr:nvCxnSpPr>
      <xdr:spPr>
        <a:xfrm>
          <a:off x="4546600" y="977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69030</xdr:rowOff>
    </xdr:from>
    <xdr:to>
      <xdr:col>6</xdr:col>
      <xdr:colOff>511175</xdr:colOff>
      <xdr:row>58</xdr:row>
      <xdr:rowOff>140925</xdr:rowOff>
    </xdr:to>
    <xdr:cxnSp macro="">
      <xdr:nvCxnSpPr>
        <xdr:cNvPr id="120" name="直線コネクタ 119"/>
        <xdr:cNvCxnSpPr/>
      </xdr:nvCxnSpPr>
      <xdr:spPr>
        <a:xfrm>
          <a:off x="3797300" y="10013130"/>
          <a:ext cx="8382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74221</xdr:rowOff>
    </xdr:from>
    <xdr:ext cx="534377" cy="259045"/>
    <xdr:sp macro="" textlink="">
      <xdr:nvSpPr>
        <xdr:cNvPr id="121" name="総務費平均値テキスト"/>
        <xdr:cNvSpPr txBox="1"/>
      </xdr:nvSpPr>
      <xdr:spPr>
        <a:xfrm>
          <a:off x="4686300" y="1001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95794</xdr:rowOff>
    </xdr:from>
    <xdr:to>
      <xdr:col>6</xdr:col>
      <xdr:colOff>561975</xdr:colOff>
      <xdr:row>59</xdr:row>
      <xdr:rowOff>25944</xdr:rowOff>
    </xdr:to>
    <xdr:sp macro="" textlink="">
      <xdr:nvSpPr>
        <xdr:cNvPr id="122" name="フローチャート : 判断 121"/>
        <xdr:cNvSpPr/>
      </xdr:nvSpPr>
      <xdr:spPr>
        <a:xfrm>
          <a:off x="4584700" y="100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100062</xdr:rowOff>
    </xdr:from>
    <xdr:to>
      <xdr:col>5</xdr:col>
      <xdr:colOff>358775</xdr:colOff>
      <xdr:row>58</xdr:row>
      <xdr:rowOff>69030</xdr:rowOff>
    </xdr:to>
    <xdr:cxnSp macro="">
      <xdr:nvCxnSpPr>
        <xdr:cNvPr id="123" name="直線コネクタ 122"/>
        <xdr:cNvCxnSpPr/>
      </xdr:nvCxnSpPr>
      <xdr:spPr>
        <a:xfrm>
          <a:off x="2908300" y="9701262"/>
          <a:ext cx="889000" cy="3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108452</xdr:rowOff>
    </xdr:from>
    <xdr:to>
      <xdr:col>5</xdr:col>
      <xdr:colOff>409575</xdr:colOff>
      <xdr:row>59</xdr:row>
      <xdr:rowOff>38602</xdr:rowOff>
    </xdr:to>
    <xdr:sp macro="" textlink="">
      <xdr:nvSpPr>
        <xdr:cNvPr id="124" name="フローチャート : 判断 123"/>
        <xdr:cNvSpPr/>
      </xdr:nvSpPr>
      <xdr:spPr>
        <a:xfrm>
          <a:off x="3746500" y="100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29729</xdr:rowOff>
    </xdr:from>
    <xdr:ext cx="534377" cy="259045"/>
    <xdr:sp macro="" textlink="">
      <xdr:nvSpPr>
        <xdr:cNvPr id="125" name="テキスト ボックス 124"/>
        <xdr:cNvSpPr txBox="1"/>
      </xdr:nvSpPr>
      <xdr:spPr>
        <a:xfrm>
          <a:off x="3530111" y="101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100062</xdr:rowOff>
    </xdr:from>
    <xdr:to>
      <xdr:col>4</xdr:col>
      <xdr:colOff>155575</xdr:colOff>
      <xdr:row>57</xdr:row>
      <xdr:rowOff>11113</xdr:rowOff>
    </xdr:to>
    <xdr:cxnSp macro="">
      <xdr:nvCxnSpPr>
        <xdr:cNvPr id="126" name="直線コネクタ 125"/>
        <xdr:cNvCxnSpPr/>
      </xdr:nvCxnSpPr>
      <xdr:spPr>
        <a:xfrm flipV="1">
          <a:off x="2019300" y="9701262"/>
          <a:ext cx="889000" cy="8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73045</xdr:rowOff>
    </xdr:from>
    <xdr:to>
      <xdr:col>4</xdr:col>
      <xdr:colOff>206375</xdr:colOff>
      <xdr:row>59</xdr:row>
      <xdr:rowOff>3195</xdr:rowOff>
    </xdr:to>
    <xdr:sp macro="" textlink="">
      <xdr:nvSpPr>
        <xdr:cNvPr id="127" name="フローチャート : 判断 126"/>
        <xdr:cNvSpPr/>
      </xdr:nvSpPr>
      <xdr:spPr>
        <a:xfrm>
          <a:off x="2857500" y="1001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165772</xdr:rowOff>
    </xdr:from>
    <xdr:ext cx="534377" cy="259045"/>
    <xdr:sp macro="" textlink="">
      <xdr:nvSpPr>
        <xdr:cNvPr id="128" name="テキスト ボックス 127"/>
        <xdr:cNvSpPr txBox="1"/>
      </xdr:nvSpPr>
      <xdr:spPr>
        <a:xfrm>
          <a:off x="2641111" y="101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122021</xdr:rowOff>
    </xdr:from>
    <xdr:to>
      <xdr:col>2</xdr:col>
      <xdr:colOff>638175</xdr:colOff>
      <xdr:row>57</xdr:row>
      <xdr:rowOff>11113</xdr:rowOff>
    </xdr:to>
    <xdr:cxnSp macro="">
      <xdr:nvCxnSpPr>
        <xdr:cNvPr id="129" name="直線コネクタ 128"/>
        <xdr:cNvCxnSpPr/>
      </xdr:nvCxnSpPr>
      <xdr:spPr>
        <a:xfrm>
          <a:off x="1130300" y="8694521"/>
          <a:ext cx="889000" cy="10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83735</xdr:rowOff>
    </xdr:from>
    <xdr:to>
      <xdr:col>3</xdr:col>
      <xdr:colOff>3175</xdr:colOff>
      <xdr:row>59</xdr:row>
      <xdr:rowOff>13885</xdr:rowOff>
    </xdr:to>
    <xdr:sp macro="" textlink="">
      <xdr:nvSpPr>
        <xdr:cNvPr id="130" name="フローチャート : 判断 129"/>
        <xdr:cNvSpPr/>
      </xdr:nvSpPr>
      <xdr:spPr>
        <a:xfrm>
          <a:off x="1968500" y="100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5012</xdr:rowOff>
    </xdr:from>
    <xdr:ext cx="534377" cy="259045"/>
    <xdr:sp macro="" textlink="">
      <xdr:nvSpPr>
        <xdr:cNvPr id="131" name="テキスト ボックス 130"/>
        <xdr:cNvSpPr txBox="1"/>
      </xdr:nvSpPr>
      <xdr:spPr>
        <a:xfrm>
          <a:off x="1752111" y="101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39364</xdr:rowOff>
    </xdr:from>
    <xdr:to>
      <xdr:col>1</xdr:col>
      <xdr:colOff>485775</xdr:colOff>
      <xdr:row>58</xdr:row>
      <xdr:rowOff>140964</xdr:rowOff>
    </xdr:to>
    <xdr:sp macro="" textlink="">
      <xdr:nvSpPr>
        <xdr:cNvPr id="132" name="フローチャート : 判断 131"/>
        <xdr:cNvSpPr/>
      </xdr:nvSpPr>
      <xdr:spPr>
        <a:xfrm>
          <a:off x="1079500" y="998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132091</xdr:rowOff>
    </xdr:from>
    <xdr:ext cx="599010" cy="259045"/>
    <xdr:sp macro="" textlink="">
      <xdr:nvSpPr>
        <xdr:cNvPr id="133" name="テキスト ボックス 132"/>
        <xdr:cNvSpPr txBox="1"/>
      </xdr:nvSpPr>
      <xdr:spPr>
        <a:xfrm>
          <a:off x="830794" y="1007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90125</xdr:rowOff>
    </xdr:from>
    <xdr:to>
      <xdr:col>6</xdr:col>
      <xdr:colOff>561975</xdr:colOff>
      <xdr:row>59</xdr:row>
      <xdr:rowOff>20275</xdr:rowOff>
    </xdr:to>
    <xdr:sp macro="" textlink="">
      <xdr:nvSpPr>
        <xdr:cNvPr id="139" name="円/楕円 138"/>
        <xdr:cNvSpPr/>
      </xdr:nvSpPr>
      <xdr:spPr>
        <a:xfrm>
          <a:off x="4584700" y="100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49502</xdr:rowOff>
    </xdr:from>
    <xdr:ext cx="534377" cy="259045"/>
    <xdr:sp macro="" textlink="">
      <xdr:nvSpPr>
        <xdr:cNvPr id="140" name="総務費該当値テキスト"/>
        <xdr:cNvSpPr txBox="1"/>
      </xdr:nvSpPr>
      <xdr:spPr>
        <a:xfrm>
          <a:off x="4686300" y="98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18230</xdr:rowOff>
    </xdr:from>
    <xdr:to>
      <xdr:col>5</xdr:col>
      <xdr:colOff>409575</xdr:colOff>
      <xdr:row>58</xdr:row>
      <xdr:rowOff>119830</xdr:rowOff>
    </xdr:to>
    <xdr:sp macro="" textlink="">
      <xdr:nvSpPr>
        <xdr:cNvPr id="141" name="円/楕円 140"/>
        <xdr:cNvSpPr/>
      </xdr:nvSpPr>
      <xdr:spPr>
        <a:xfrm>
          <a:off x="3746500" y="99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136357</xdr:rowOff>
    </xdr:from>
    <xdr:ext cx="599010" cy="259045"/>
    <xdr:sp macro="" textlink="">
      <xdr:nvSpPr>
        <xdr:cNvPr id="142" name="テキスト ボックス 141"/>
        <xdr:cNvSpPr txBox="1"/>
      </xdr:nvSpPr>
      <xdr:spPr>
        <a:xfrm>
          <a:off x="3497794" y="973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49262</xdr:rowOff>
    </xdr:from>
    <xdr:to>
      <xdr:col>4</xdr:col>
      <xdr:colOff>206375</xdr:colOff>
      <xdr:row>56</xdr:row>
      <xdr:rowOff>150862</xdr:rowOff>
    </xdr:to>
    <xdr:sp macro="" textlink="">
      <xdr:nvSpPr>
        <xdr:cNvPr id="143" name="円/楕円 142"/>
        <xdr:cNvSpPr/>
      </xdr:nvSpPr>
      <xdr:spPr>
        <a:xfrm>
          <a:off x="2857500" y="96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167389</xdr:rowOff>
    </xdr:from>
    <xdr:ext cx="599010" cy="259045"/>
    <xdr:sp macro="" textlink="">
      <xdr:nvSpPr>
        <xdr:cNvPr id="144" name="テキスト ボックス 143"/>
        <xdr:cNvSpPr txBox="1"/>
      </xdr:nvSpPr>
      <xdr:spPr>
        <a:xfrm>
          <a:off x="2608794" y="942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314,275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131763</xdr:rowOff>
    </xdr:from>
    <xdr:to>
      <xdr:col>3</xdr:col>
      <xdr:colOff>3175</xdr:colOff>
      <xdr:row>57</xdr:row>
      <xdr:rowOff>61913</xdr:rowOff>
    </xdr:to>
    <xdr:sp macro="" textlink="">
      <xdr:nvSpPr>
        <xdr:cNvPr id="145" name="円/楕円 144"/>
        <xdr:cNvSpPr/>
      </xdr:nvSpPr>
      <xdr:spPr>
        <a:xfrm>
          <a:off x="1968500" y="9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78440</xdr:rowOff>
    </xdr:from>
    <xdr:ext cx="599010" cy="259045"/>
    <xdr:sp macro="" textlink="">
      <xdr:nvSpPr>
        <xdr:cNvPr id="146" name="テキスト ボックス 145"/>
        <xdr:cNvSpPr txBox="1"/>
      </xdr:nvSpPr>
      <xdr:spPr>
        <a:xfrm>
          <a:off x="1719794" y="95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263,750</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71221</xdr:rowOff>
    </xdr:from>
    <xdr:to>
      <xdr:col>1</xdr:col>
      <xdr:colOff>485775</xdr:colOff>
      <xdr:row>51</xdr:row>
      <xdr:rowOff>1371</xdr:rowOff>
    </xdr:to>
    <xdr:sp macro="" textlink="">
      <xdr:nvSpPr>
        <xdr:cNvPr id="147" name="円/楕円 146"/>
        <xdr:cNvSpPr/>
      </xdr:nvSpPr>
      <xdr:spPr>
        <a:xfrm>
          <a:off x="1079500" y="864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17898</xdr:rowOff>
    </xdr:from>
    <xdr:ext cx="599010" cy="259045"/>
    <xdr:sp macro="" textlink="">
      <xdr:nvSpPr>
        <xdr:cNvPr id="148" name="テキスト ボックス 147"/>
        <xdr:cNvSpPr txBox="1"/>
      </xdr:nvSpPr>
      <xdr:spPr>
        <a:xfrm>
          <a:off x="830794" y="841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930,827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71" name="直線コネクタ 170"/>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72"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73" name="直線コネクタ 172"/>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4"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5" name="直線コネクタ 174"/>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157201</xdr:rowOff>
    </xdr:from>
    <xdr:to>
      <xdr:col>6</xdr:col>
      <xdr:colOff>511175</xdr:colOff>
      <xdr:row>78</xdr:row>
      <xdr:rowOff>6041</xdr:rowOff>
    </xdr:to>
    <xdr:cxnSp macro="">
      <xdr:nvCxnSpPr>
        <xdr:cNvPr id="176" name="直線コネクタ 175"/>
        <xdr:cNvCxnSpPr/>
      </xdr:nvCxnSpPr>
      <xdr:spPr>
        <a:xfrm flipV="1">
          <a:off x="3797300" y="13358851"/>
          <a:ext cx="8382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7"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8" name="フローチャート : 判断 177"/>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3226</xdr:rowOff>
    </xdr:from>
    <xdr:to>
      <xdr:col>5</xdr:col>
      <xdr:colOff>358775</xdr:colOff>
      <xdr:row>78</xdr:row>
      <xdr:rowOff>6041</xdr:rowOff>
    </xdr:to>
    <xdr:cxnSp macro="">
      <xdr:nvCxnSpPr>
        <xdr:cNvPr id="179" name="直線コネクタ 178"/>
        <xdr:cNvCxnSpPr/>
      </xdr:nvCxnSpPr>
      <xdr:spPr>
        <a:xfrm>
          <a:off x="2908300" y="13376326"/>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80" name="フローチャート : 判断 179"/>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81" name="テキスト ボックス 180"/>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156909</xdr:rowOff>
    </xdr:from>
    <xdr:to>
      <xdr:col>4</xdr:col>
      <xdr:colOff>155575</xdr:colOff>
      <xdr:row>78</xdr:row>
      <xdr:rowOff>3226</xdr:rowOff>
    </xdr:to>
    <xdr:cxnSp macro="">
      <xdr:nvCxnSpPr>
        <xdr:cNvPr id="182" name="直線コネクタ 181"/>
        <xdr:cNvCxnSpPr/>
      </xdr:nvCxnSpPr>
      <xdr:spPr>
        <a:xfrm>
          <a:off x="2019300" y="12329859"/>
          <a:ext cx="889000" cy="104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83" name="フローチャート : 判断 182"/>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4" name="テキスト ボックス 183"/>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156909</xdr:rowOff>
    </xdr:from>
    <xdr:to>
      <xdr:col>2</xdr:col>
      <xdr:colOff>638175</xdr:colOff>
      <xdr:row>73</xdr:row>
      <xdr:rowOff>41859</xdr:rowOff>
    </xdr:to>
    <xdr:cxnSp macro="">
      <xdr:nvCxnSpPr>
        <xdr:cNvPr id="185" name="直線コネクタ 184"/>
        <xdr:cNvCxnSpPr/>
      </xdr:nvCxnSpPr>
      <xdr:spPr>
        <a:xfrm flipV="1">
          <a:off x="1130300" y="12329859"/>
          <a:ext cx="889000" cy="2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6" name="フローチャート : 判断 185"/>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7" name="テキスト ボックス 186"/>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8" name="フローチャート : 判断 187"/>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9" name="テキスト ボックス 188"/>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106401</xdr:rowOff>
    </xdr:from>
    <xdr:to>
      <xdr:col>6</xdr:col>
      <xdr:colOff>561975</xdr:colOff>
      <xdr:row>78</xdr:row>
      <xdr:rowOff>36551</xdr:rowOff>
    </xdr:to>
    <xdr:sp macro="" textlink="">
      <xdr:nvSpPr>
        <xdr:cNvPr id="195" name="円/楕円 194"/>
        <xdr:cNvSpPr/>
      </xdr:nvSpPr>
      <xdr:spPr>
        <a:xfrm>
          <a:off x="4584700" y="133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21328</xdr:rowOff>
    </xdr:from>
    <xdr:ext cx="599010" cy="259045"/>
    <xdr:sp macro="" textlink="">
      <xdr:nvSpPr>
        <xdr:cNvPr id="196" name="民生費該当値テキスト"/>
        <xdr:cNvSpPr txBox="1"/>
      </xdr:nvSpPr>
      <xdr:spPr>
        <a:xfrm>
          <a:off x="4686300" y="1322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126691</xdr:rowOff>
    </xdr:from>
    <xdr:to>
      <xdr:col>5</xdr:col>
      <xdr:colOff>409575</xdr:colOff>
      <xdr:row>78</xdr:row>
      <xdr:rowOff>56841</xdr:rowOff>
    </xdr:to>
    <xdr:sp macro="" textlink="">
      <xdr:nvSpPr>
        <xdr:cNvPr id="197" name="円/楕円 196"/>
        <xdr:cNvSpPr/>
      </xdr:nvSpPr>
      <xdr:spPr>
        <a:xfrm>
          <a:off x="3746500" y="133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47968</xdr:rowOff>
    </xdr:from>
    <xdr:ext cx="599010" cy="259045"/>
    <xdr:sp macro="" textlink="">
      <xdr:nvSpPr>
        <xdr:cNvPr id="198" name="テキスト ボックス 197"/>
        <xdr:cNvSpPr txBox="1"/>
      </xdr:nvSpPr>
      <xdr:spPr>
        <a:xfrm>
          <a:off x="3497794" y="1342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123876</xdr:rowOff>
    </xdr:from>
    <xdr:to>
      <xdr:col>4</xdr:col>
      <xdr:colOff>206375</xdr:colOff>
      <xdr:row>78</xdr:row>
      <xdr:rowOff>54026</xdr:rowOff>
    </xdr:to>
    <xdr:sp macro="" textlink="">
      <xdr:nvSpPr>
        <xdr:cNvPr id="199" name="円/楕円 198"/>
        <xdr:cNvSpPr/>
      </xdr:nvSpPr>
      <xdr:spPr>
        <a:xfrm>
          <a:off x="2857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45153</xdr:rowOff>
    </xdr:from>
    <xdr:ext cx="599010" cy="259045"/>
    <xdr:sp macro="" textlink="">
      <xdr:nvSpPr>
        <xdr:cNvPr id="200" name="テキスト ボックス 199"/>
        <xdr:cNvSpPr txBox="1"/>
      </xdr:nvSpPr>
      <xdr:spPr>
        <a:xfrm>
          <a:off x="2608794" y="1341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129,850</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106109</xdr:rowOff>
    </xdr:from>
    <xdr:to>
      <xdr:col>3</xdr:col>
      <xdr:colOff>3175</xdr:colOff>
      <xdr:row>72</xdr:row>
      <xdr:rowOff>36259</xdr:rowOff>
    </xdr:to>
    <xdr:sp macro="" textlink="">
      <xdr:nvSpPr>
        <xdr:cNvPr id="201" name="円/楕円 200"/>
        <xdr:cNvSpPr/>
      </xdr:nvSpPr>
      <xdr:spPr>
        <a:xfrm>
          <a:off x="1968500" y="122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52786</xdr:rowOff>
    </xdr:from>
    <xdr:ext cx="599010" cy="259045"/>
    <xdr:sp macro="" textlink="">
      <xdr:nvSpPr>
        <xdr:cNvPr id="202" name="テキスト ボックス 201"/>
        <xdr:cNvSpPr txBox="1"/>
      </xdr:nvSpPr>
      <xdr:spPr>
        <a:xfrm>
          <a:off x="1719794" y="120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358,736</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162509</xdr:rowOff>
    </xdr:from>
    <xdr:to>
      <xdr:col>1</xdr:col>
      <xdr:colOff>485775</xdr:colOff>
      <xdr:row>73</xdr:row>
      <xdr:rowOff>92659</xdr:rowOff>
    </xdr:to>
    <xdr:sp macro="" textlink="">
      <xdr:nvSpPr>
        <xdr:cNvPr id="203" name="円/楕円 202"/>
        <xdr:cNvSpPr/>
      </xdr:nvSpPr>
      <xdr:spPr>
        <a:xfrm>
          <a:off x="1079500" y="125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109186</xdr:rowOff>
    </xdr:from>
    <xdr:ext cx="599010" cy="259045"/>
    <xdr:sp macro="" textlink="">
      <xdr:nvSpPr>
        <xdr:cNvPr id="204" name="テキスト ボックス 203"/>
        <xdr:cNvSpPr txBox="1"/>
      </xdr:nvSpPr>
      <xdr:spPr>
        <a:xfrm>
          <a:off x="830794" y="1228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8" name="直線コネクタ 227"/>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9"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30" name="直線コネクタ 229"/>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31"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32" name="直線コネクタ 231"/>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125185</xdr:rowOff>
    </xdr:from>
    <xdr:to>
      <xdr:col>6</xdr:col>
      <xdr:colOff>511175</xdr:colOff>
      <xdr:row>98</xdr:row>
      <xdr:rowOff>2448</xdr:rowOff>
    </xdr:to>
    <xdr:cxnSp macro="">
      <xdr:nvCxnSpPr>
        <xdr:cNvPr id="233" name="直線コネクタ 232"/>
        <xdr:cNvCxnSpPr/>
      </xdr:nvCxnSpPr>
      <xdr:spPr>
        <a:xfrm>
          <a:off x="3797300" y="16584385"/>
          <a:ext cx="838200" cy="2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4"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5" name="フローチャート : 判断 234"/>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125185</xdr:rowOff>
    </xdr:from>
    <xdr:to>
      <xdr:col>5</xdr:col>
      <xdr:colOff>358775</xdr:colOff>
      <xdr:row>97</xdr:row>
      <xdr:rowOff>105829</xdr:rowOff>
    </xdr:to>
    <xdr:cxnSp macro="">
      <xdr:nvCxnSpPr>
        <xdr:cNvPr id="236" name="直線コネクタ 235"/>
        <xdr:cNvCxnSpPr/>
      </xdr:nvCxnSpPr>
      <xdr:spPr>
        <a:xfrm flipV="1">
          <a:off x="2908300" y="16584385"/>
          <a:ext cx="889000" cy="15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7" name="フローチャート : 判断 236"/>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8" name="テキスト ボックス 237"/>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105829</xdr:rowOff>
    </xdr:from>
    <xdr:to>
      <xdr:col>4</xdr:col>
      <xdr:colOff>155575</xdr:colOff>
      <xdr:row>98</xdr:row>
      <xdr:rowOff>1122</xdr:rowOff>
    </xdr:to>
    <xdr:cxnSp macro="">
      <xdr:nvCxnSpPr>
        <xdr:cNvPr id="239" name="直線コネクタ 238"/>
        <xdr:cNvCxnSpPr/>
      </xdr:nvCxnSpPr>
      <xdr:spPr>
        <a:xfrm flipV="1">
          <a:off x="2019300" y="16736479"/>
          <a:ext cx="889000" cy="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40" name="フローチャート : 判断 239"/>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41" name="テキスト ボックス 240"/>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1122</xdr:rowOff>
    </xdr:from>
    <xdr:to>
      <xdr:col>2</xdr:col>
      <xdr:colOff>638175</xdr:colOff>
      <xdr:row>98</xdr:row>
      <xdr:rowOff>29332</xdr:rowOff>
    </xdr:to>
    <xdr:cxnSp macro="">
      <xdr:nvCxnSpPr>
        <xdr:cNvPr id="242" name="直線コネクタ 241"/>
        <xdr:cNvCxnSpPr/>
      </xdr:nvCxnSpPr>
      <xdr:spPr>
        <a:xfrm flipV="1">
          <a:off x="1130300" y="16803222"/>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43" name="フローチャート : 判断 242"/>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4" name="テキスト ボックス 243"/>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5" name="フローチャート : 判断 244"/>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6" name="テキスト ボックス 245"/>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123098</xdr:rowOff>
    </xdr:from>
    <xdr:to>
      <xdr:col>6</xdr:col>
      <xdr:colOff>561975</xdr:colOff>
      <xdr:row>98</xdr:row>
      <xdr:rowOff>53248</xdr:rowOff>
    </xdr:to>
    <xdr:sp macro="" textlink="">
      <xdr:nvSpPr>
        <xdr:cNvPr id="252" name="円/楕円 251"/>
        <xdr:cNvSpPr/>
      </xdr:nvSpPr>
      <xdr:spPr>
        <a:xfrm>
          <a:off x="4584700" y="167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38025</xdr:rowOff>
    </xdr:from>
    <xdr:ext cx="534377" cy="259045"/>
    <xdr:sp macro="" textlink="">
      <xdr:nvSpPr>
        <xdr:cNvPr id="253" name="衛生費該当値テキスト"/>
        <xdr:cNvSpPr txBox="1"/>
      </xdr:nvSpPr>
      <xdr:spPr>
        <a:xfrm>
          <a:off x="4686300" y="166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74385</xdr:rowOff>
    </xdr:from>
    <xdr:to>
      <xdr:col>5</xdr:col>
      <xdr:colOff>409575</xdr:colOff>
      <xdr:row>97</xdr:row>
      <xdr:rowOff>4535</xdr:rowOff>
    </xdr:to>
    <xdr:sp macro="" textlink="">
      <xdr:nvSpPr>
        <xdr:cNvPr id="254" name="円/楕円 253"/>
        <xdr:cNvSpPr/>
      </xdr:nvSpPr>
      <xdr:spPr>
        <a:xfrm>
          <a:off x="3746500" y="165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21062</xdr:rowOff>
    </xdr:from>
    <xdr:ext cx="534377" cy="259045"/>
    <xdr:sp macro="" textlink="">
      <xdr:nvSpPr>
        <xdr:cNvPr id="255" name="テキスト ボックス 254"/>
        <xdr:cNvSpPr txBox="1"/>
      </xdr:nvSpPr>
      <xdr:spPr>
        <a:xfrm>
          <a:off x="3530111" y="1630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55029</xdr:rowOff>
    </xdr:from>
    <xdr:to>
      <xdr:col>4</xdr:col>
      <xdr:colOff>206375</xdr:colOff>
      <xdr:row>97</xdr:row>
      <xdr:rowOff>156629</xdr:rowOff>
    </xdr:to>
    <xdr:sp macro="" textlink="">
      <xdr:nvSpPr>
        <xdr:cNvPr id="256" name="円/楕円 255"/>
        <xdr:cNvSpPr/>
      </xdr:nvSpPr>
      <xdr:spPr>
        <a:xfrm>
          <a:off x="2857500" y="166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147756</xdr:rowOff>
    </xdr:from>
    <xdr:ext cx="534377" cy="259045"/>
    <xdr:sp macro="" textlink="">
      <xdr:nvSpPr>
        <xdr:cNvPr id="257" name="テキスト ボックス 256"/>
        <xdr:cNvSpPr txBox="1"/>
      </xdr:nvSpPr>
      <xdr:spPr>
        <a:xfrm>
          <a:off x="2641111" y="167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121772</xdr:rowOff>
    </xdr:from>
    <xdr:to>
      <xdr:col>3</xdr:col>
      <xdr:colOff>3175</xdr:colOff>
      <xdr:row>98</xdr:row>
      <xdr:rowOff>51922</xdr:rowOff>
    </xdr:to>
    <xdr:sp macro="" textlink="">
      <xdr:nvSpPr>
        <xdr:cNvPr id="258" name="円/楕円 257"/>
        <xdr:cNvSpPr/>
      </xdr:nvSpPr>
      <xdr:spPr>
        <a:xfrm>
          <a:off x="1968500" y="167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43049</xdr:rowOff>
    </xdr:from>
    <xdr:ext cx="534377" cy="259045"/>
    <xdr:sp macro="" textlink="">
      <xdr:nvSpPr>
        <xdr:cNvPr id="259" name="テキスト ボックス 258"/>
        <xdr:cNvSpPr txBox="1"/>
      </xdr:nvSpPr>
      <xdr:spPr>
        <a:xfrm>
          <a:off x="1752111" y="1684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149982</xdr:rowOff>
    </xdr:from>
    <xdr:to>
      <xdr:col>1</xdr:col>
      <xdr:colOff>485775</xdr:colOff>
      <xdr:row>98</xdr:row>
      <xdr:rowOff>80132</xdr:rowOff>
    </xdr:to>
    <xdr:sp macro="" textlink="">
      <xdr:nvSpPr>
        <xdr:cNvPr id="260" name="円/楕円 259"/>
        <xdr:cNvSpPr/>
      </xdr:nvSpPr>
      <xdr:spPr>
        <a:xfrm>
          <a:off x="1079500" y="167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71259</xdr:rowOff>
    </xdr:from>
    <xdr:ext cx="534377" cy="259045"/>
    <xdr:sp macro="" textlink="">
      <xdr:nvSpPr>
        <xdr:cNvPr id="261" name="テキスト ボックス 260"/>
        <xdr:cNvSpPr txBox="1"/>
      </xdr:nvSpPr>
      <xdr:spPr>
        <a:xfrm>
          <a:off x="863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83" name="直線コネクタ 282"/>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6"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7" name="直線コネクタ 286"/>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135356</xdr:rowOff>
    </xdr:from>
    <xdr:to>
      <xdr:col>15</xdr:col>
      <xdr:colOff>180975</xdr:colOff>
      <xdr:row>37</xdr:row>
      <xdr:rowOff>102438</xdr:rowOff>
    </xdr:to>
    <xdr:cxnSp macro="">
      <xdr:nvCxnSpPr>
        <xdr:cNvPr id="288" name="直線コネクタ 287"/>
        <xdr:cNvCxnSpPr/>
      </xdr:nvCxnSpPr>
      <xdr:spPr>
        <a:xfrm>
          <a:off x="9639300" y="6307556"/>
          <a:ext cx="8382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50868</xdr:rowOff>
    </xdr:from>
    <xdr:ext cx="378565" cy="259045"/>
    <xdr:sp macro="" textlink="">
      <xdr:nvSpPr>
        <xdr:cNvPr id="289" name="労働費平均値テキスト"/>
        <xdr:cNvSpPr txBox="1"/>
      </xdr:nvSpPr>
      <xdr:spPr>
        <a:xfrm>
          <a:off x="10528300" y="6394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90" name="フローチャート : 判断 289"/>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135356</xdr:rowOff>
    </xdr:from>
    <xdr:to>
      <xdr:col>14</xdr:col>
      <xdr:colOff>28575</xdr:colOff>
      <xdr:row>36</xdr:row>
      <xdr:rowOff>152502</xdr:rowOff>
    </xdr:to>
    <xdr:cxnSp macro="">
      <xdr:nvCxnSpPr>
        <xdr:cNvPr id="291" name="直線コネクタ 290"/>
        <xdr:cNvCxnSpPr/>
      </xdr:nvCxnSpPr>
      <xdr:spPr>
        <a:xfrm flipV="1">
          <a:off x="8750300" y="6307556"/>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92" name="フローチャート : 判断 291"/>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11548</xdr:rowOff>
    </xdr:from>
    <xdr:ext cx="378565" cy="259045"/>
    <xdr:sp macro="" textlink="">
      <xdr:nvSpPr>
        <xdr:cNvPr id="293" name="テキスト ボックス 292"/>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89865</xdr:rowOff>
    </xdr:from>
    <xdr:to>
      <xdr:col>12</xdr:col>
      <xdr:colOff>511175</xdr:colOff>
      <xdr:row>36</xdr:row>
      <xdr:rowOff>152502</xdr:rowOff>
    </xdr:to>
    <xdr:cxnSp macro="">
      <xdr:nvCxnSpPr>
        <xdr:cNvPr id="294" name="直線コネクタ 293"/>
        <xdr:cNvCxnSpPr/>
      </xdr:nvCxnSpPr>
      <xdr:spPr>
        <a:xfrm>
          <a:off x="7861300" y="6262065"/>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5" name="フローチャート : 判断 294"/>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6" name="テキスト ボックス 295"/>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89865</xdr:rowOff>
    </xdr:from>
    <xdr:to>
      <xdr:col>11</xdr:col>
      <xdr:colOff>307975</xdr:colOff>
      <xdr:row>36</xdr:row>
      <xdr:rowOff>94437</xdr:rowOff>
    </xdr:to>
    <xdr:cxnSp macro="">
      <xdr:nvCxnSpPr>
        <xdr:cNvPr id="297" name="直線コネクタ 296"/>
        <xdr:cNvCxnSpPr/>
      </xdr:nvCxnSpPr>
      <xdr:spPr>
        <a:xfrm flipV="1">
          <a:off x="6972300" y="62620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8" name="フローチャート : 判断 297"/>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9" name="テキスト ボックス 298"/>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300" name="フローチャート : 判断 299"/>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301" name="テキスト ボックス 300"/>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51638</xdr:rowOff>
    </xdr:from>
    <xdr:to>
      <xdr:col>15</xdr:col>
      <xdr:colOff>231775</xdr:colOff>
      <xdr:row>37</xdr:row>
      <xdr:rowOff>153238</xdr:rowOff>
    </xdr:to>
    <xdr:sp macro="" textlink="">
      <xdr:nvSpPr>
        <xdr:cNvPr id="307" name="円/楕円 306"/>
        <xdr:cNvSpPr/>
      </xdr:nvSpPr>
      <xdr:spPr>
        <a:xfrm>
          <a:off x="104267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74515</xdr:rowOff>
    </xdr:from>
    <xdr:ext cx="378565" cy="259045"/>
    <xdr:sp macro="" textlink="">
      <xdr:nvSpPr>
        <xdr:cNvPr id="308" name="労働費該当値テキスト"/>
        <xdr:cNvSpPr txBox="1"/>
      </xdr:nvSpPr>
      <xdr:spPr>
        <a:xfrm>
          <a:off x="10528300" y="624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84556</xdr:rowOff>
    </xdr:from>
    <xdr:to>
      <xdr:col>14</xdr:col>
      <xdr:colOff>79375</xdr:colOff>
      <xdr:row>37</xdr:row>
      <xdr:rowOff>14706</xdr:rowOff>
    </xdr:to>
    <xdr:sp macro="" textlink="">
      <xdr:nvSpPr>
        <xdr:cNvPr id="309" name="円/楕円 308"/>
        <xdr:cNvSpPr/>
      </xdr:nvSpPr>
      <xdr:spPr>
        <a:xfrm>
          <a:off x="95885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31233</xdr:rowOff>
    </xdr:from>
    <xdr:ext cx="469744" cy="259045"/>
    <xdr:sp macro="" textlink="">
      <xdr:nvSpPr>
        <xdr:cNvPr id="310" name="テキスト ボックス 309"/>
        <xdr:cNvSpPr txBox="1"/>
      </xdr:nvSpPr>
      <xdr:spPr>
        <a:xfrm>
          <a:off x="9404427" y="603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101702</xdr:rowOff>
    </xdr:from>
    <xdr:to>
      <xdr:col>12</xdr:col>
      <xdr:colOff>561975</xdr:colOff>
      <xdr:row>37</xdr:row>
      <xdr:rowOff>31852</xdr:rowOff>
    </xdr:to>
    <xdr:sp macro="" textlink="">
      <xdr:nvSpPr>
        <xdr:cNvPr id="311" name="円/楕円 310"/>
        <xdr:cNvSpPr/>
      </xdr:nvSpPr>
      <xdr:spPr>
        <a:xfrm>
          <a:off x="8699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22979</xdr:rowOff>
    </xdr:from>
    <xdr:ext cx="469744" cy="259045"/>
    <xdr:sp macro="" textlink="">
      <xdr:nvSpPr>
        <xdr:cNvPr id="312" name="テキスト ボックス 311"/>
        <xdr:cNvSpPr txBox="1"/>
      </xdr:nvSpPr>
      <xdr:spPr>
        <a:xfrm>
          <a:off x="8515427" y="63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39065</xdr:rowOff>
    </xdr:from>
    <xdr:to>
      <xdr:col>11</xdr:col>
      <xdr:colOff>358775</xdr:colOff>
      <xdr:row>36</xdr:row>
      <xdr:rowOff>140665</xdr:rowOff>
    </xdr:to>
    <xdr:sp macro="" textlink="">
      <xdr:nvSpPr>
        <xdr:cNvPr id="313" name="円/楕円 312"/>
        <xdr:cNvSpPr/>
      </xdr:nvSpPr>
      <xdr:spPr>
        <a:xfrm>
          <a:off x="78105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131792</xdr:rowOff>
    </xdr:from>
    <xdr:ext cx="469744" cy="259045"/>
    <xdr:sp macro="" textlink="">
      <xdr:nvSpPr>
        <xdr:cNvPr id="314" name="テキスト ボックス 313"/>
        <xdr:cNvSpPr txBox="1"/>
      </xdr:nvSpPr>
      <xdr:spPr>
        <a:xfrm>
          <a:off x="7626427" y="630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43637</xdr:rowOff>
    </xdr:from>
    <xdr:to>
      <xdr:col>10</xdr:col>
      <xdr:colOff>155575</xdr:colOff>
      <xdr:row>36</xdr:row>
      <xdr:rowOff>145237</xdr:rowOff>
    </xdr:to>
    <xdr:sp macro="" textlink="">
      <xdr:nvSpPr>
        <xdr:cNvPr id="315" name="円/楕円 314"/>
        <xdr:cNvSpPr/>
      </xdr:nvSpPr>
      <xdr:spPr>
        <a:xfrm>
          <a:off x="6921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136364</xdr:rowOff>
    </xdr:from>
    <xdr:ext cx="469744" cy="259045"/>
    <xdr:sp macro="" textlink="">
      <xdr:nvSpPr>
        <xdr:cNvPr id="316" name="テキスト ボックス 315"/>
        <xdr:cNvSpPr txBox="1"/>
      </xdr:nvSpPr>
      <xdr:spPr>
        <a:xfrm>
          <a:off x="6737427" y="6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42" name="直線コネクタ 341"/>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43"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4" name="直線コネクタ 343"/>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5"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6" name="直線コネクタ 345"/>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105394</xdr:rowOff>
    </xdr:from>
    <xdr:to>
      <xdr:col>15</xdr:col>
      <xdr:colOff>180975</xdr:colOff>
      <xdr:row>57</xdr:row>
      <xdr:rowOff>92478</xdr:rowOff>
    </xdr:to>
    <xdr:cxnSp macro="">
      <xdr:nvCxnSpPr>
        <xdr:cNvPr id="347" name="直線コネクタ 346"/>
        <xdr:cNvCxnSpPr/>
      </xdr:nvCxnSpPr>
      <xdr:spPr>
        <a:xfrm>
          <a:off x="9639300" y="9706594"/>
          <a:ext cx="838200" cy="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8"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9" name="フローチャート : 判断 348"/>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22330</xdr:rowOff>
    </xdr:from>
    <xdr:to>
      <xdr:col>14</xdr:col>
      <xdr:colOff>28575</xdr:colOff>
      <xdr:row>56</xdr:row>
      <xdr:rowOff>105394</xdr:rowOff>
    </xdr:to>
    <xdr:cxnSp macro="">
      <xdr:nvCxnSpPr>
        <xdr:cNvPr id="350" name="直線コネクタ 349"/>
        <xdr:cNvCxnSpPr/>
      </xdr:nvCxnSpPr>
      <xdr:spPr>
        <a:xfrm>
          <a:off x="8750300" y="9452080"/>
          <a:ext cx="889000" cy="25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51" name="フローチャート : 判断 350"/>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68682</xdr:rowOff>
    </xdr:from>
    <xdr:ext cx="534377" cy="259045"/>
    <xdr:sp macro="" textlink="">
      <xdr:nvSpPr>
        <xdr:cNvPr id="352" name="テキスト ボックス 351"/>
        <xdr:cNvSpPr txBox="1"/>
      </xdr:nvSpPr>
      <xdr:spPr>
        <a:xfrm>
          <a:off x="9372111" y="10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43933</xdr:rowOff>
    </xdr:from>
    <xdr:to>
      <xdr:col>12</xdr:col>
      <xdr:colOff>511175</xdr:colOff>
      <xdr:row>55</xdr:row>
      <xdr:rowOff>22330</xdr:rowOff>
    </xdr:to>
    <xdr:cxnSp macro="">
      <xdr:nvCxnSpPr>
        <xdr:cNvPr id="353" name="直線コネクタ 352"/>
        <xdr:cNvCxnSpPr/>
      </xdr:nvCxnSpPr>
      <xdr:spPr>
        <a:xfrm>
          <a:off x="7861300" y="9302233"/>
          <a:ext cx="889000" cy="1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4" name="フローチャート : 判断 353"/>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7662</xdr:rowOff>
    </xdr:from>
    <xdr:ext cx="534377" cy="259045"/>
    <xdr:sp macro="" textlink="">
      <xdr:nvSpPr>
        <xdr:cNvPr id="355" name="テキスト ボックス 354"/>
        <xdr:cNvSpPr txBox="1"/>
      </xdr:nvSpPr>
      <xdr:spPr>
        <a:xfrm>
          <a:off x="8483111"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43933</xdr:rowOff>
    </xdr:from>
    <xdr:to>
      <xdr:col>11</xdr:col>
      <xdr:colOff>307975</xdr:colOff>
      <xdr:row>58</xdr:row>
      <xdr:rowOff>45794</xdr:rowOff>
    </xdr:to>
    <xdr:cxnSp macro="">
      <xdr:nvCxnSpPr>
        <xdr:cNvPr id="356" name="直線コネクタ 355"/>
        <xdr:cNvCxnSpPr/>
      </xdr:nvCxnSpPr>
      <xdr:spPr>
        <a:xfrm flipV="1">
          <a:off x="6972300" y="9302233"/>
          <a:ext cx="889000" cy="68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7" name="フローチャート : 判断 356"/>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10896</xdr:rowOff>
    </xdr:from>
    <xdr:ext cx="534377" cy="259045"/>
    <xdr:sp macro="" textlink="">
      <xdr:nvSpPr>
        <xdr:cNvPr id="358" name="テキスト ボックス 357"/>
        <xdr:cNvSpPr txBox="1"/>
      </xdr:nvSpPr>
      <xdr:spPr>
        <a:xfrm>
          <a:off x="7594111" y="97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9" name="フローチャート : 判断 358"/>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60" name="テキスト ボックス 359"/>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41678</xdr:rowOff>
    </xdr:from>
    <xdr:to>
      <xdr:col>15</xdr:col>
      <xdr:colOff>231775</xdr:colOff>
      <xdr:row>57</xdr:row>
      <xdr:rowOff>143278</xdr:rowOff>
    </xdr:to>
    <xdr:sp macro="" textlink="">
      <xdr:nvSpPr>
        <xdr:cNvPr id="366" name="円/楕円 365"/>
        <xdr:cNvSpPr/>
      </xdr:nvSpPr>
      <xdr:spPr>
        <a:xfrm>
          <a:off x="10426700" y="98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64555</xdr:rowOff>
    </xdr:from>
    <xdr:ext cx="534377" cy="259045"/>
    <xdr:sp macro="" textlink="">
      <xdr:nvSpPr>
        <xdr:cNvPr id="367" name="農林水産業費該当値テキスト"/>
        <xdr:cNvSpPr txBox="1"/>
      </xdr:nvSpPr>
      <xdr:spPr>
        <a:xfrm>
          <a:off x="10528300" y="96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54594</xdr:rowOff>
    </xdr:from>
    <xdr:to>
      <xdr:col>14</xdr:col>
      <xdr:colOff>79375</xdr:colOff>
      <xdr:row>56</xdr:row>
      <xdr:rowOff>156194</xdr:rowOff>
    </xdr:to>
    <xdr:sp macro="" textlink="">
      <xdr:nvSpPr>
        <xdr:cNvPr id="368" name="円/楕円 367"/>
        <xdr:cNvSpPr/>
      </xdr:nvSpPr>
      <xdr:spPr>
        <a:xfrm>
          <a:off x="9588500" y="96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1271</xdr:rowOff>
    </xdr:from>
    <xdr:ext cx="534377" cy="259045"/>
    <xdr:sp macro="" textlink="">
      <xdr:nvSpPr>
        <xdr:cNvPr id="369" name="テキスト ボックス 368"/>
        <xdr:cNvSpPr txBox="1"/>
      </xdr:nvSpPr>
      <xdr:spPr>
        <a:xfrm>
          <a:off x="9372111" y="94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142980</xdr:rowOff>
    </xdr:from>
    <xdr:to>
      <xdr:col>12</xdr:col>
      <xdr:colOff>561975</xdr:colOff>
      <xdr:row>55</xdr:row>
      <xdr:rowOff>73130</xdr:rowOff>
    </xdr:to>
    <xdr:sp macro="" textlink="">
      <xdr:nvSpPr>
        <xdr:cNvPr id="370" name="円/楕円 369"/>
        <xdr:cNvSpPr/>
      </xdr:nvSpPr>
      <xdr:spPr>
        <a:xfrm>
          <a:off x="8699500" y="94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89657</xdr:rowOff>
    </xdr:from>
    <xdr:ext cx="534377" cy="259045"/>
    <xdr:sp macro="" textlink="">
      <xdr:nvSpPr>
        <xdr:cNvPr id="371" name="テキスト ボックス 370"/>
        <xdr:cNvSpPr txBox="1"/>
      </xdr:nvSpPr>
      <xdr:spPr>
        <a:xfrm>
          <a:off x="8483111" y="917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164583</xdr:rowOff>
    </xdr:from>
    <xdr:to>
      <xdr:col>11</xdr:col>
      <xdr:colOff>358775</xdr:colOff>
      <xdr:row>54</xdr:row>
      <xdr:rowOff>94733</xdr:rowOff>
    </xdr:to>
    <xdr:sp macro="" textlink="">
      <xdr:nvSpPr>
        <xdr:cNvPr id="372" name="円/楕円 371"/>
        <xdr:cNvSpPr/>
      </xdr:nvSpPr>
      <xdr:spPr>
        <a:xfrm>
          <a:off x="7810500" y="92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111260</xdr:rowOff>
    </xdr:from>
    <xdr:ext cx="534377" cy="259045"/>
    <xdr:sp macro="" textlink="">
      <xdr:nvSpPr>
        <xdr:cNvPr id="373" name="テキスト ボックス 372"/>
        <xdr:cNvSpPr txBox="1"/>
      </xdr:nvSpPr>
      <xdr:spPr>
        <a:xfrm>
          <a:off x="7594111" y="902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166444</xdr:rowOff>
    </xdr:from>
    <xdr:to>
      <xdr:col>10</xdr:col>
      <xdr:colOff>155575</xdr:colOff>
      <xdr:row>58</xdr:row>
      <xdr:rowOff>96594</xdr:rowOff>
    </xdr:to>
    <xdr:sp macro="" textlink="">
      <xdr:nvSpPr>
        <xdr:cNvPr id="374" name="円/楕円 373"/>
        <xdr:cNvSpPr/>
      </xdr:nvSpPr>
      <xdr:spPr>
        <a:xfrm>
          <a:off x="6921500" y="99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87721</xdr:rowOff>
    </xdr:from>
    <xdr:ext cx="534377" cy="259045"/>
    <xdr:sp macro="" textlink="">
      <xdr:nvSpPr>
        <xdr:cNvPr id="375" name="テキスト ボックス 374"/>
        <xdr:cNvSpPr txBox="1"/>
      </xdr:nvSpPr>
      <xdr:spPr>
        <a:xfrm>
          <a:off x="6705111" y="1003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401" name="直線コネクタ 400"/>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402"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403" name="直線コネクタ 402"/>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4"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5" name="直線コネクタ 404"/>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1756</xdr:rowOff>
    </xdr:from>
    <xdr:to>
      <xdr:col>15</xdr:col>
      <xdr:colOff>180975</xdr:colOff>
      <xdr:row>76</xdr:row>
      <xdr:rowOff>74876</xdr:rowOff>
    </xdr:to>
    <xdr:cxnSp macro="">
      <xdr:nvCxnSpPr>
        <xdr:cNvPr id="406" name="直線コネクタ 405"/>
        <xdr:cNvCxnSpPr/>
      </xdr:nvCxnSpPr>
      <xdr:spPr>
        <a:xfrm>
          <a:off x="9639300" y="13031956"/>
          <a:ext cx="838200" cy="7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63768</xdr:rowOff>
    </xdr:from>
    <xdr:ext cx="534377" cy="259045"/>
    <xdr:sp macro="" textlink="">
      <xdr:nvSpPr>
        <xdr:cNvPr id="407" name="商工費平均値テキスト"/>
        <xdr:cNvSpPr txBox="1"/>
      </xdr:nvSpPr>
      <xdr:spPr>
        <a:xfrm>
          <a:off x="10528300" y="13093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8" name="フローチャート : 判断 407"/>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1756</xdr:rowOff>
    </xdr:from>
    <xdr:to>
      <xdr:col>14</xdr:col>
      <xdr:colOff>28575</xdr:colOff>
      <xdr:row>78</xdr:row>
      <xdr:rowOff>95483</xdr:rowOff>
    </xdr:to>
    <xdr:cxnSp macro="">
      <xdr:nvCxnSpPr>
        <xdr:cNvPr id="409" name="直線コネクタ 408"/>
        <xdr:cNvCxnSpPr/>
      </xdr:nvCxnSpPr>
      <xdr:spPr>
        <a:xfrm flipV="1">
          <a:off x="8750300" y="13031956"/>
          <a:ext cx="889000" cy="43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10" name="フローチャート : 判断 409"/>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125327</xdr:rowOff>
    </xdr:from>
    <xdr:ext cx="534377" cy="259045"/>
    <xdr:sp macro="" textlink="">
      <xdr:nvSpPr>
        <xdr:cNvPr id="411" name="テキスト ボックス 410"/>
        <xdr:cNvSpPr txBox="1"/>
      </xdr:nvSpPr>
      <xdr:spPr>
        <a:xfrm>
          <a:off x="9372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95483</xdr:rowOff>
    </xdr:from>
    <xdr:to>
      <xdr:col>12</xdr:col>
      <xdr:colOff>511175</xdr:colOff>
      <xdr:row>78</xdr:row>
      <xdr:rowOff>102014</xdr:rowOff>
    </xdr:to>
    <xdr:cxnSp macro="">
      <xdr:nvCxnSpPr>
        <xdr:cNvPr id="412" name="直線コネクタ 411"/>
        <xdr:cNvCxnSpPr/>
      </xdr:nvCxnSpPr>
      <xdr:spPr>
        <a:xfrm flipV="1">
          <a:off x="7861300" y="134685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3" name="フローチャート : 判断 412"/>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4" name="テキスト ボックス 413"/>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99957</xdr:rowOff>
    </xdr:from>
    <xdr:to>
      <xdr:col>11</xdr:col>
      <xdr:colOff>307975</xdr:colOff>
      <xdr:row>78</xdr:row>
      <xdr:rowOff>102014</xdr:rowOff>
    </xdr:to>
    <xdr:cxnSp macro="">
      <xdr:nvCxnSpPr>
        <xdr:cNvPr id="415" name="直線コネクタ 414"/>
        <xdr:cNvCxnSpPr/>
      </xdr:nvCxnSpPr>
      <xdr:spPr>
        <a:xfrm>
          <a:off x="6972300" y="1347305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6" name="フローチャート : 判断 415"/>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7" name="テキスト ボックス 416"/>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8" name="フローチャート : 判断 417"/>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9" name="テキスト ボックス 418"/>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24076</xdr:rowOff>
    </xdr:from>
    <xdr:to>
      <xdr:col>15</xdr:col>
      <xdr:colOff>231775</xdr:colOff>
      <xdr:row>76</xdr:row>
      <xdr:rowOff>125676</xdr:rowOff>
    </xdr:to>
    <xdr:sp macro="" textlink="">
      <xdr:nvSpPr>
        <xdr:cNvPr id="425" name="円/楕円 424"/>
        <xdr:cNvSpPr/>
      </xdr:nvSpPr>
      <xdr:spPr>
        <a:xfrm>
          <a:off x="10426700" y="130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46952</xdr:rowOff>
    </xdr:from>
    <xdr:ext cx="534377" cy="259045"/>
    <xdr:sp macro="" textlink="">
      <xdr:nvSpPr>
        <xdr:cNvPr id="426" name="商工費該当値テキスト"/>
        <xdr:cNvSpPr txBox="1"/>
      </xdr:nvSpPr>
      <xdr:spPr>
        <a:xfrm>
          <a:off x="10528300" y="129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16,485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122406</xdr:rowOff>
    </xdr:from>
    <xdr:to>
      <xdr:col>14</xdr:col>
      <xdr:colOff>79375</xdr:colOff>
      <xdr:row>76</xdr:row>
      <xdr:rowOff>52556</xdr:rowOff>
    </xdr:to>
    <xdr:sp macro="" textlink="">
      <xdr:nvSpPr>
        <xdr:cNvPr id="427" name="円/楕円 426"/>
        <xdr:cNvSpPr/>
      </xdr:nvSpPr>
      <xdr:spPr>
        <a:xfrm>
          <a:off x="9588500" y="129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69083</xdr:rowOff>
    </xdr:from>
    <xdr:ext cx="534377" cy="259045"/>
    <xdr:sp macro="" textlink="">
      <xdr:nvSpPr>
        <xdr:cNvPr id="428" name="テキスト ボックス 427"/>
        <xdr:cNvSpPr txBox="1"/>
      </xdr:nvSpPr>
      <xdr:spPr>
        <a:xfrm>
          <a:off x="9372111" y="127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44683</xdr:rowOff>
    </xdr:from>
    <xdr:to>
      <xdr:col>12</xdr:col>
      <xdr:colOff>561975</xdr:colOff>
      <xdr:row>78</xdr:row>
      <xdr:rowOff>146283</xdr:rowOff>
    </xdr:to>
    <xdr:sp macro="" textlink="">
      <xdr:nvSpPr>
        <xdr:cNvPr id="429" name="円/楕円 428"/>
        <xdr:cNvSpPr/>
      </xdr:nvSpPr>
      <xdr:spPr>
        <a:xfrm>
          <a:off x="8699500" y="1341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137410</xdr:rowOff>
    </xdr:from>
    <xdr:ext cx="469744" cy="259045"/>
    <xdr:sp macro="" textlink="">
      <xdr:nvSpPr>
        <xdr:cNvPr id="430" name="テキスト ボックス 429"/>
        <xdr:cNvSpPr txBox="1"/>
      </xdr:nvSpPr>
      <xdr:spPr>
        <a:xfrm>
          <a:off x="8515427" y="13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51214</xdr:rowOff>
    </xdr:from>
    <xdr:to>
      <xdr:col>11</xdr:col>
      <xdr:colOff>358775</xdr:colOff>
      <xdr:row>78</xdr:row>
      <xdr:rowOff>152814</xdr:rowOff>
    </xdr:to>
    <xdr:sp macro="" textlink="">
      <xdr:nvSpPr>
        <xdr:cNvPr id="431" name="円/楕円 430"/>
        <xdr:cNvSpPr/>
      </xdr:nvSpPr>
      <xdr:spPr>
        <a:xfrm>
          <a:off x="7810500" y="134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143941</xdr:rowOff>
    </xdr:from>
    <xdr:ext cx="469744" cy="259045"/>
    <xdr:sp macro="" textlink="">
      <xdr:nvSpPr>
        <xdr:cNvPr id="432" name="テキスト ボックス 431"/>
        <xdr:cNvSpPr txBox="1"/>
      </xdr:nvSpPr>
      <xdr:spPr>
        <a:xfrm>
          <a:off x="7626427" y="1351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49157</xdr:rowOff>
    </xdr:from>
    <xdr:to>
      <xdr:col>10</xdr:col>
      <xdr:colOff>155575</xdr:colOff>
      <xdr:row>78</xdr:row>
      <xdr:rowOff>150757</xdr:rowOff>
    </xdr:to>
    <xdr:sp macro="" textlink="">
      <xdr:nvSpPr>
        <xdr:cNvPr id="433" name="円/楕円 432"/>
        <xdr:cNvSpPr/>
      </xdr:nvSpPr>
      <xdr:spPr>
        <a:xfrm>
          <a:off x="6921500" y="134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141884</xdr:rowOff>
    </xdr:from>
    <xdr:ext cx="469744" cy="259045"/>
    <xdr:sp macro="" textlink="">
      <xdr:nvSpPr>
        <xdr:cNvPr id="434" name="テキスト ボックス 433"/>
        <xdr:cNvSpPr txBox="1"/>
      </xdr:nvSpPr>
      <xdr:spPr>
        <a:xfrm>
          <a:off x="6737427" y="13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60" name="直線コネクタ 459"/>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61"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62" name="直線コネクタ 461"/>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63"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4" name="直線コネクタ 463"/>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160013</xdr:rowOff>
    </xdr:from>
    <xdr:to>
      <xdr:col>15</xdr:col>
      <xdr:colOff>180975</xdr:colOff>
      <xdr:row>96</xdr:row>
      <xdr:rowOff>125088</xdr:rowOff>
    </xdr:to>
    <xdr:cxnSp macro="">
      <xdr:nvCxnSpPr>
        <xdr:cNvPr id="465" name="直線コネクタ 464"/>
        <xdr:cNvCxnSpPr/>
      </xdr:nvCxnSpPr>
      <xdr:spPr>
        <a:xfrm>
          <a:off x="9639300" y="16104863"/>
          <a:ext cx="838200" cy="47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6"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7" name="フローチャート : 判断 466"/>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141672</xdr:rowOff>
    </xdr:from>
    <xdr:to>
      <xdr:col>14</xdr:col>
      <xdr:colOff>28575</xdr:colOff>
      <xdr:row>93</xdr:row>
      <xdr:rowOff>160013</xdr:rowOff>
    </xdr:to>
    <xdr:cxnSp macro="">
      <xdr:nvCxnSpPr>
        <xdr:cNvPr id="468" name="直線コネクタ 467"/>
        <xdr:cNvCxnSpPr/>
      </xdr:nvCxnSpPr>
      <xdr:spPr>
        <a:xfrm>
          <a:off x="8750300" y="15743622"/>
          <a:ext cx="889000" cy="36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9" name="フローチャート : 判断 468"/>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70" name="テキスト ボックス 469"/>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141672</xdr:rowOff>
    </xdr:from>
    <xdr:to>
      <xdr:col>12</xdr:col>
      <xdr:colOff>511175</xdr:colOff>
      <xdr:row>92</xdr:row>
      <xdr:rowOff>54377</xdr:rowOff>
    </xdr:to>
    <xdr:cxnSp macro="">
      <xdr:nvCxnSpPr>
        <xdr:cNvPr id="471" name="直線コネクタ 470"/>
        <xdr:cNvCxnSpPr/>
      </xdr:nvCxnSpPr>
      <xdr:spPr>
        <a:xfrm flipV="1">
          <a:off x="7861300" y="15743622"/>
          <a:ext cx="889000" cy="8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72" name="フローチャート : 判断 471"/>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79936</xdr:rowOff>
    </xdr:from>
    <xdr:ext cx="534377" cy="259045"/>
    <xdr:sp macro="" textlink="">
      <xdr:nvSpPr>
        <xdr:cNvPr id="473" name="テキスト ボックス 472"/>
        <xdr:cNvSpPr txBox="1"/>
      </xdr:nvSpPr>
      <xdr:spPr>
        <a:xfrm>
          <a:off x="8483111" y="168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54377</xdr:rowOff>
    </xdr:from>
    <xdr:to>
      <xdr:col>11</xdr:col>
      <xdr:colOff>307975</xdr:colOff>
      <xdr:row>95</xdr:row>
      <xdr:rowOff>34646</xdr:rowOff>
    </xdr:to>
    <xdr:cxnSp macro="">
      <xdr:nvCxnSpPr>
        <xdr:cNvPr id="474" name="直線コネクタ 473"/>
        <xdr:cNvCxnSpPr/>
      </xdr:nvCxnSpPr>
      <xdr:spPr>
        <a:xfrm flipV="1">
          <a:off x="6972300" y="15827777"/>
          <a:ext cx="889000" cy="49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5" name="フローチャート : 判断 474"/>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114487</xdr:rowOff>
    </xdr:from>
    <xdr:ext cx="534377" cy="259045"/>
    <xdr:sp macro="" textlink="">
      <xdr:nvSpPr>
        <xdr:cNvPr id="476" name="テキスト ボックス 475"/>
        <xdr:cNvSpPr txBox="1"/>
      </xdr:nvSpPr>
      <xdr:spPr>
        <a:xfrm>
          <a:off x="7594111" y="1691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7" name="フローチャート : 判断 476"/>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136988</xdr:rowOff>
    </xdr:from>
    <xdr:ext cx="534377" cy="259045"/>
    <xdr:sp macro="" textlink="">
      <xdr:nvSpPr>
        <xdr:cNvPr id="478" name="テキスト ボックス 477"/>
        <xdr:cNvSpPr txBox="1"/>
      </xdr:nvSpPr>
      <xdr:spPr>
        <a:xfrm>
          <a:off x="6705111" y="169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74288</xdr:rowOff>
    </xdr:from>
    <xdr:to>
      <xdr:col>15</xdr:col>
      <xdr:colOff>231775</xdr:colOff>
      <xdr:row>97</xdr:row>
      <xdr:rowOff>4438</xdr:rowOff>
    </xdr:to>
    <xdr:sp macro="" textlink="">
      <xdr:nvSpPr>
        <xdr:cNvPr id="484" name="円/楕円 483"/>
        <xdr:cNvSpPr/>
      </xdr:nvSpPr>
      <xdr:spPr>
        <a:xfrm>
          <a:off x="10426700" y="165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97165</xdr:rowOff>
    </xdr:from>
    <xdr:ext cx="599010" cy="259045"/>
    <xdr:sp macro="" textlink="">
      <xdr:nvSpPr>
        <xdr:cNvPr id="485" name="土木費該当値テキスト"/>
        <xdr:cNvSpPr txBox="1"/>
      </xdr:nvSpPr>
      <xdr:spPr>
        <a:xfrm>
          <a:off x="10528300" y="163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149,474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109213</xdr:rowOff>
    </xdr:from>
    <xdr:to>
      <xdr:col>14</xdr:col>
      <xdr:colOff>79375</xdr:colOff>
      <xdr:row>94</xdr:row>
      <xdr:rowOff>39363</xdr:rowOff>
    </xdr:to>
    <xdr:sp macro="" textlink="">
      <xdr:nvSpPr>
        <xdr:cNvPr id="486" name="円/楕円 485"/>
        <xdr:cNvSpPr/>
      </xdr:nvSpPr>
      <xdr:spPr>
        <a:xfrm>
          <a:off x="9588500" y="160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55890</xdr:rowOff>
    </xdr:from>
    <xdr:ext cx="599010" cy="259045"/>
    <xdr:sp macro="" textlink="">
      <xdr:nvSpPr>
        <xdr:cNvPr id="487" name="テキスト ボックス 486"/>
        <xdr:cNvSpPr txBox="1"/>
      </xdr:nvSpPr>
      <xdr:spPr>
        <a:xfrm>
          <a:off x="9339794" y="1582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296,280</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90872</xdr:rowOff>
    </xdr:from>
    <xdr:to>
      <xdr:col>12</xdr:col>
      <xdr:colOff>561975</xdr:colOff>
      <xdr:row>92</xdr:row>
      <xdr:rowOff>21022</xdr:rowOff>
    </xdr:to>
    <xdr:sp macro="" textlink="">
      <xdr:nvSpPr>
        <xdr:cNvPr id="488" name="円/楕円 487"/>
        <xdr:cNvSpPr/>
      </xdr:nvSpPr>
      <xdr:spPr>
        <a:xfrm>
          <a:off x="8699500" y="156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37549</xdr:rowOff>
    </xdr:from>
    <xdr:ext cx="599010" cy="259045"/>
    <xdr:sp macro="" textlink="">
      <xdr:nvSpPr>
        <xdr:cNvPr id="489" name="テキスト ボックス 488"/>
        <xdr:cNvSpPr txBox="1"/>
      </xdr:nvSpPr>
      <xdr:spPr>
        <a:xfrm>
          <a:off x="8450794" y="1546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406,896</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3577</xdr:rowOff>
    </xdr:from>
    <xdr:to>
      <xdr:col>11</xdr:col>
      <xdr:colOff>358775</xdr:colOff>
      <xdr:row>92</xdr:row>
      <xdr:rowOff>105177</xdr:rowOff>
    </xdr:to>
    <xdr:sp macro="" textlink="">
      <xdr:nvSpPr>
        <xdr:cNvPr id="490" name="円/楕円 489"/>
        <xdr:cNvSpPr/>
      </xdr:nvSpPr>
      <xdr:spPr>
        <a:xfrm>
          <a:off x="7810500" y="157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90</xdr:row>
      <xdr:rowOff>121704</xdr:rowOff>
    </xdr:from>
    <xdr:ext cx="599010" cy="259045"/>
    <xdr:sp macro="" textlink="">
      <xdr:nvSpPr>
        <xdr:cNvPr id="491" name="テキスト ボックス 490"/>
        <xdr:cNvSpPr txBox="1"/>
      </xdr:nvSpPr>
      <xdr:spPr>
        <a:xfrm>
          <a:off x="7561794" y="1555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381,127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155296</xdr:rowOff>
    </xdr:from>
    <xdr:to>
      <xdr:col>10</xdr:col>
      <xdr:colOff>155575</xdr:colOff>
      <xdr:row>95</xdr:row>
      <xdr:rowOff>85446</xdr:rowOff>
    </xdr:to>
    <xdr:sp macro="" textlink="">
      <xdr:nvSpPr>
        <xdr:cNvPr id="492" name="円/楕円 491"/>
        <xdr:cNvSpPr/>
      </xdr:nvSpPr>
      <xdr:spPr>
        <a:xfrm>
          <a:off x="6921500" y="162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101973</xdr:rowOff>
    </xdr:from>
    <xdr:ext cx="599010" cy="259045"/>
    <xdr:sp macro="" textlink="">
      <xdr:nvSpPr>
        <xdr:cNvPr id="493" name="テキスト ボックス 492"/>
        <xdr:cNvSpPr txBox="1"/>
      </xdr:nvSpPr>
      <xdr:spPr>
        <a:xfrm>
          <a:off x="6672794" y="160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20" name="直線コネクタ 519"/>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21"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22" name="直線コネクタ 521"/>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23"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4" name="直線コネクタ 523"/>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86175</xdr:rowOff>
    </xdr:from>
    <xdr:to>
      <xdr:col>23</xdr:col>
      <xdr:colOff>517525</xdr:colOff>
      <xdr:row>39</xdr:row>
      <xdr:rowOff>133920</xdr:rowOff>
    </xdr:to>
    <xdr:cxnSp macro="">
      <xdr:nvCxnSpPr>
        <xdr:cNvPr id="525" name="直線コネクタ 524"/>
        <xdr:cNvCxnSpPr/>
      </xdr:nvCxnSpPr>
      <xdr:spPr>
        <a:xfrm>
          <a:off x="15481300" y="6772725"/>
          <a:ext cx="8382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6"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7" name="フローチャート : 判断 526"/>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86175</xdr:rowOff>
    </xdr:from>
    <xdr:to>
      <xdr:col>22</xdr:col>
      <xdr:colOff>365125</xdr:colOff>
      <xdr:row>39</xdr:row>
      <xdr:rowOff>128433</xdr:rowOff>
    </xdr:to>
    <xdr:cxnSp macro="">
      <xdr:nvCxnSpPr>
        <xdr:cNvPr id="528" name="直線コネクタ 527"/>
        <xdr:cNvCxnSpPr/>
      </xdr:nvCxnSpPr>
      <xdr:spPr>
        <a:xfrm flipV="1">
          <a:off x="14592300" y="6772725"/>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9" name="フローチャート : 判断 528"/>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30" name="テキスト ボックス 529"/>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65634</xdr:rowOff>
    </xdr:from>
    <xdr:to>
      <xdr:col>21</xdr:col>
      <xdr:colOff>161925</xdr:colOff>
      <xdr:row>39</xdr:row>
      <xdr:rowOff>128433</xdr:rowOff>
    </xdr:to>
    <xdr:cxnSp macro="">
      <xdr:nvCxnSpPr>
        <xdr:cNvPr id="531" name="直線コネクタ 530"/>
        <xdr:cNvCxnSpPr/>
      </xdr:nvCxnSpPr>
      <xdr:spPr>
        <a:xfrm>
          <a:off x="13703300" y="6752184"/>
          <a:ext cx="889000" cy="6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32" name="フローチャート : 判断 531"/>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33" name="テキスト ボックス 532"/>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65634</xdr:rowOff>
    </xdr:from>
    <xdr:to>
      <xdr:col>19</xdr:col>
      <xdr:colOff>644525</xdr:colOff>
      <xdr:row>39</xdr:row>
      <xdr:rowOff>115664</xdr:rowOff>
    </xdr:to>
    <xdr:cxnSp macro="">
      <xdr:nvCxnSpPr>
        <xdr:cNvPr id="534" name="直線コネクタ 533"/>
        <xdr:cNvCxnSpPr/>
      </xdr:nvCxnSpPr>
      <xdr:spPr>
        <a:xfrm flipV="1">
          <a:off x="12814300" y="6752184"/>
          <a:ext cx="889000" cy="5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5" name="フローチャート : 判断 534"/>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6" name="テキスト ボックス 535"/>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7" name="フローチャート : 判断 536"/>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8" name="テキスト ボックス 537"/>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83120</xdr:rowOff>
    </xdr:from>
    <xdr:to>
      <xdr:col>23</xdr:col>
      <xdr:colOff>568325</xdr:colOff>
      <xdr:row>40</xdr:row>
      <xdr:rowOff>13270</xdr:rowOff>
    </xdr:to>
    <xdr:sp macro="" textlink="">
      <xdr:nvSpPr>
        <xdr:cNvPr id="544" name="円/楕円 543"/>
        <xdr:cNvSpPr/>
      </xdr:nvSpPr>
      <xdr:spPr>
        <a:xfrm>
          <a:off x="16268700" y="67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169497</xdr:rowOff>
    </xdr:from>
    <xdr:ext cx="469744" cy="259045"/>
    <xdr:sp macro="" textlink="">
      <xdr:nvSpPr>
        <xdr:cNvPr id="545" name="消防費該当値テキスト"/>
        <xdr:cNvSpPr txBox="1"/>
      </xdr:nvSpPr>
      <xdr:spPr>
        <a:xfrm>
          <a:off x="16370300" y="668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35375</xdr:rowOff>
    </xdr:from>
    <xdr:to>
      <xdr:col>22</xdr:col>
      <xdr:colOff>415925</xdr:colOff>
      <xdr:row>39</xdr:row>
      <xdr:rowOff>136975</xdr:rowOff>
    </xdr:to>
    <xdr:sp macro="" textlink="">
      <xdr:nvSpPr>
        <xdr:cNvPr id="546" name="円/楕円 545"/>
        <xdr:cNvSpPr/>
      </xdr:nvSpPr>
      <xdr:spPr>
        <a:xfrm>
          <a:off x="15430500" y="67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128102</xdr:rowOff>
    </xdr:from>
    <xdr:ext cx="534377" cy="259045"/>
    <xdr:sp macro="" textlink="">
      <xdr:nvSpPr>
        <xdr:cNvPr id="547" name="テキスト ボックス 546"/>
        <xdr:cNvSpPr txBox="1"/>
      </xdr:nvSpPr>
      <xdr:spPr>
        <a:xfrm>
          <a:off x="15214111" y="68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77633</xdr:rowOff>
    </xdr:from>
    <xdr:to>
      <xdr:col>21</xdr:col>
      <xdr:colOff>212725</xdr:colOff>
      <xdr:row>40</xdr:row>
      <xdr:rowOff>7783</xdr:rowOff>
    </xdr:to>
    <xdr:sp macro="" textlink="">
      <xdr:nvSpPr>
        <xdr:cNvPr id="548" name="円/楕円 547"/>
        <xdr:cNvSpPr/>
      </xdr:nvSpPr>
      <xdr:spPr>
        <a:xfrm>
          <a:off x="14541500" y="67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170360</xdr:rowOff>
    </xdr:from>
    <xdr:ext cx="469744" cy="259045"/>
    <xdr:sp macro="" textlink="">
      <xdr:nvSpPr>
        <xdr:cNvPr id="549" name="テキスト ボックス 548"/>
        <xdr:cNvSpPr txBox="1"/>
      </xdr:nvSpPr>
      <xdr:spPr>
        <a:xfrm>
          <a:off x="14357427" y="685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14834</xdr:rowOff>
    </xdr:from>
    <xdr:to>
      <xdr:col>20</xdr:col>
      <xdr:colOff>9525</xdr:colOff>
      <xdr:row>39</xdr:row>
      <xdr:rowOff>116434</xdr:rowOff>
    </xdr:to>
    <xdr:sp macro="" textlink="">
      <xdr:nvSpPr>
        <xdr:cNvPr id="550" name="円/楕円 549"/>
        <xdr:cNvSpPr/>
      </xdr:nvSpPr>
      <xdr:spPr>
        <a:xfrm>
          <a:off x="13652500" y="67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107561</xdr:rowOff>
    </xdr:from>
    <xdr:ext cx="534377" cy="259045"/>
    <xdr:sp macro="" textlink="">
      <xdr:nvSpPr>
        <xdr:cNvPr id="551" name="テキスト ボックス 550"/>
        <xdr:cNvSpPr txBox="1"/>
      </xdr:nvSpPr>
      <xdr:spPr>
        <a:xfrm>
          <a:off x="13436111" y="67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64864</xdr:rowOff>
    </xdr:from>
    <xdr:to>
      <xdr:col>18</xdr:col>
      <xdr:colOff>492125</xdr:colOff>
      <xdr:row>39</xdr:row>
      <xdr:rowOff>166464</xdr:rowOff>
    </xdr:to>
    <xdr:sp macro="" textlink="">
      <xdr:nvSpPr>
        <xdr:cNvPr id="552" name="円/楕円 551"/>
        <xdr:cNvSpPr/>
      </xdr:nvSpPr>
      <xdr:spPr>
        <a:xfrm>
          <a:off x="12763500" y="67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157591</xdr:rowOff>
    </xdr:from>
    <xdr:ext cx="469744" cy="259045"/>
    <xdr:sp macro="" textlink="">
      <xdr:nvSpPr>
        <xdr:cNvPr id="553" name="テキスト ボックス 552"/>
        <xdr:cNvSpPr txBox="1"/>
      </xdr:nvSpPr>
      <xdr:spPr>
        <a:xfrm>
          <a:off x="12579427" y="68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8" name="直線コネクタ 577"/>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9"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80" name="直線コネクタ 579"/>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81"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82" name="直線コネクタ 581"/>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34811</xdr:rowOff>
    </xdr:from>
    <xdr:to>
      <xdr:col>23</xdr:col>
      <xdr:colOff>517525</xdr:colOff>
      <xdr:row>58</xdr:row>
      <xdr:rowOff>37821</xdr:rowOff>
    </xdr:to>
    <xdr:cxnSp macro="">
      <xdr:nvCxnSpPr>
        <xdr:cNvPr id="583" name="直線コネクタ 582"/>
        <xdr:cNvCxnSpPr/>
      </xdr:nvCxnSpPr>
      <xdr:spPr>
        <a:xfrm flipV="1">
          <a:off x="15481300" y="9978911"/>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4"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5" name="フローチャート : 判断 584"/>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37821</xdr:rowOff>
    </xdr:from>
    <xdr:to>
      <xdr:col>22</xdr:col>
      <xdr:colOff>365125</xdr:colOff>
      <xdr:row>58</xdr:row>
      <xdr:rowOff>90932</xdr:rowOff>
    </xdr:to>
    <xdr:cxnSp macro="">
      <xdr:nvCxnSpPr>
        <xdr:cNvPr id="586" name="直線コネクタ 585"/>
        <xdr:cNvCxnSpPr/>
      </xdr:nvCxnSpPr>
      <xdr:spPr>
        <a:xfrm flipV="1">
          <a:off x="14592300" y="9981921"/>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7" name="フローチャート : 判断 586"/>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8" name="テキスト ボックス 587"/>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90932</xdr:rowOff>
    </xdr:from>
    <xdr:to>
      <xdr:col>21</xdr:col>
      <xdr:colOff>161925</xdr:colOff>
      <xdr:row>58</xdr:row>
      <xdr:rowOff>106134</xdr:rowOff>
    </xdr:to>
    <xdr:cxnSp macro="">
      <xdr:nvCxnSpPr>
        <xdr:cNvPr id="589" name="直線コネクタ 588"/>
        <xdr:cNvCxnSpPr/>
      </xdr:nvCxnSpPr>
      <xdr:spPr>
        <a:xfrm flipV="1">
          <a:off x="13703300" y="10035032"/>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90" name="フローチャート : 判断 589"/>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91" name="テキスト ボックス 590"/>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101981</xdr:rowOff>
    </xdr:from>
    <xdr:to>
      <xdr:col>19</xdr:col>
      <xdr:colOff>644525</xdr:colOff>
      <xdr:row>58</xdr:row>
      <xdr:rowOff>106134</xdr:rowOff>
    </xdr:to>
    <xdr:cxnSp macro="">
      <xdr:nvCxnSpPr>
        <xdr:cNvPr id="592" name="直線コネクタ 591"/>
        <xdr:cNvCxnSpPr/>
      </xdr:nvCxnSpPr>
      <xdr:spPr>
        <a:xfrm>
          <a:off x="12814300" y="10046081"/>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93" name="フローチャート : 判断 592"/>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4" name="テキスト ボックス 593"/>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5" name="フローチャート : 判断 594"/>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6" name="テキスト ボックス 595"/>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155461</xdr:rowOff>
    </xdr:from>
    <xdr:to>
      <xdr:col>23</xdr:col>
      <xdr:colOff>568325</xdr:colOff>
      <xdr:row>58</xdr:row>
      <xdr:rowOff>85611</xdr:rowOff>
    </xdr:to>
    <xdr:sp macro="" textlink="">
      <xdr:nvSpPr>
        <xdr:cNvPr id="602" name="円/楕円 601"/>
        <xdr:cNvSpPr/>
      </xdr:nvSpPr>
      <xdr:spPr>
        <a:xfrm>
          <a:off x="16268700" y="99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70388</xdr:rowOff>
    </xdr:from>
    <xdr:ext cx="534377" cy="259045"/>
    <xdr:sp macro="" textlink="">
      <xdr:nvSpPr>
        <xdr:cNvPr id="603" name="教育費該当値テキスト"/>
        <xdr:cNvSpPr txBox="1"/>
      </xdr:nvSpPr>
      <xdr:spPr>
        <a:xfrm>
          <a:off x="16370300" y="98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158471</xdr:rowOff>
    </xdr:from>
    <xdr:to>
      <xdr:col>22</xdr:col>
      <xdr:colOff>415925</xdr:colOff>
      <xdr:row>58</xdr:row>
      <xdr:rowOff>88621</xdr:rowOff>
    </xdr:to>
    <xdr:sp macro="" textlink="">
      <xdr:nvSpPr>
        <xdr:cNvPr id="604" name="円/楕円 603"/>
        <xdr:cNvSpPr/>
      </xdr:nvSpPr>
      <xdr:spPr>
        <a:xfrm>
          <a:off x="15430500" y="99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79748</xdr:rowOff>
    </xdr:from>
    <xdr:ext cx="534377" cy="259045"/>
    <xdr:sp macro="" textlink="">
      <xdr:nvSpPr>
        <xdr:cNvPr id="605" name="テキスト ボックス 604"/>
        <xdr:cNvSpPr txBox="1"/>
      </xdr:nvSpPr>
      <xdr:spPr>
        <a:xfrm>
          <a:off x="15214111" y="100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40132</xdr:rowOff>
    </xdr:from>
    <xdr:to>
      <xdr:col>21</xdr:col>
      <xdr:colOff>212725</xdr:colOff>
      <xdr:row>58</xdr:row>
      <xdr:rowOff>141732</xdr:rowOff>
    </xdr:to>
    <xdr:sp macro="" textlink="">
      <xdr:nvSpPr>
        <xdr:cNvPr id="606" name="円/楕円 605"/>
        <xdr:cNvSpPr/>
      </xdr:nvSpPr>
      <xdr:spPr>
        <a:xfrm>
          <a:off x="14541500" y="99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132859</xdr:rowOff>
    </xdr:from>
    <xdr:ext cx="534377" cy="259045"/>
    <xdr:sp macro="" textlink="">
      <xdr:nvSpPr>
        <xdr:cNvPr id="607" name="テキスト ボックス 606"/>
        <xdr:cNvSpPr txBox="1"/>
      </xdr:nvSpPr>
      <xdr:spPr>
        <a:xfrm>
          <a:off x="14325111" y="100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55334</xdr:rowOff>
    </xdr:from>
    <xdr:to>
      <xdr:col>20</xdr:col>
      <xdr:colOff>9525</xdr:colOff>
      <xdr:row>58</xdr:row>
      <xdr:rowOff>156934</xdr:rowOff>
    </xdr:to>
    <xdr:sp macro="" textlink="">
      <xdr:nvSpPr>
        <xdr:cNvPr id="608" name="円/楕円 607"/>
        <xdr:cNvSpPr/>
      </xdr:nvSpPr>
      <xdr:spPr>
        <a:xfrm>
          <a:off x="13652500" y="99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148061</xdr:rowOff>
    </xdr:from>
    <xdr:ext cx="534377" cy="259045"/>
    <xdr:sp macro="" textlink="">
      <xdr:nvSpPr>
        <xdr:cNvPr id="609" name="テキスト ボックス 608"/>
        <xdr:cNvSpPr txBox="1"/>
      </xdr:nvSpPr>
      <xdr:spPr>
        <a:xfrm>
          <a:off x="13436111" y="1009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51181</xdr:rowOff>
    </xdr:from>
    <xdr:to>
      <xdr:col>18</xdr:col>
      <xdr:colOff>492125</xdr:colOff>
      <xdr:row>58</xdr:row>
      <xdr:rowOff>152781</xdr:rowOff>
    </xdr:to>
    <xdr:sp macro="" textlink="">
      <xdr:nvSpPr>
        <xdr:cNvPr id="610" name="円/楕円 609"/>
        <xdr:cNvSpPr/>
      </xdr:nvSpPr>
      <xdr:spPr>
        <a:xfrm>
          <a:off x="12763500" y="99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143908</xdr:rowOff>
    </xdr:from>
    <xdr:ext cx="534377" cy="259045"/>
    <xdr:sp macro="" textlink="">
      <xdr:nvSpPr>
        <xdr:cNvPr id="611" name="テキスト ボックス 610"/>
        <xdr:cNvSpPr txBox="1"/>
      </xdr:nvSpPr>
      <xdr:spPr>
        <a:xfrm>
          <a:off x="12547111" y="100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7" name="直線コネクタ 636"/>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40"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41" name="直線コネクタ 640"/>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4499</xdr:rowOff>
    </xdr:from>
    <xdr:to>
      <xdr:col>23</xdr:col>
      <xdr:colOff>517525</xdr:colOff>
      <xdr:row>78</xdr:row>
      <xdr:rowOff>82877</xdr:rowOff>
    </xdr:to>
    <xdr:cxnSp macro="">
      <xdr:nvCxnSpPr>
        <xdr:cNvPr id="642" name="直線コネクタ 641"/>
        <xdr:cNvCxnSpPr/>
      </xdr:nvCxnSpPr>
      <xdr:spPr>
        <a:xfrm>
          <a:off x="15481300" y="13034699"/>
          <a:ext cx="838200" cy="4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126159</xdr:rowOff>
    </xdr:from>
    <xdr:ext cx="469744" cy="259045"/>
    <xdr:sp macro="" textlink="">
      <xdr:nvSpPr>
        <xdr:cNvPr id="643" name="災害復旧費平均値テキスト"/>
        <xdr:cNvSpPr txBox="1"/>
      </xdr:nvSpPr>
      <xdr:spPr>
        <a:xfrm>
          <a:off x="16370300" y="134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4" name="フローチャート : 判断 643"/>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4499</xdr:rowOff>
    </xdr:from>
    <xdr:to>
      <xdr:col>22</xdr:col>
      <xdr:colOff>365125</xdr:colOff>
      <xdr:row>78</xdr:row>
      <xdr:rowOff>96855</xdr:rowOff>
    </xdr:to>
    <xdr:cxnSp macro="">
      <xdr:nvCxnSpPr>
        <xdr:cNvPr id="645" name="直線コネクタ 644"/>
        <xdr:cNvCxnSpPr/>
      </xdr:nvCxnSpPr>
      <xdr:spPr>
        <a:xfrm flipV="1">
          <a:off x="14592300" y="13034699"/>
          <a:ext cx="889000" cy="4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6" name="フローチャート : 判断 645"/>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84946</xdr:rowOff>
    </xdr:from>
    <xdr:ext cx="469744" cy="259045"/>
    <xdr:sp macro="" textlink="">
      <xdr:nvSpPr>
        <xdr:cNvPr id="647" name="テキスト ボックス 646"/>
        <xdr:cNvSpPr txBox="1"/>
      </xdr:nvSpPr>
      <xdr:spPr>
        <a:xfrm>
          <a:off x="15246427" y="1362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1462</xdr:rowOff>
    </xdr:from>
    <xdr:to>
      <xdr:col>21</xdr:col>
      <xdr:colOff>161925</xdr:colOff>
      <xdr:row>78</xdr:row>
      <xdr:rowOff>96855</xdr:rowOff>
    </xdr:to>
    <xdr:cxnSp macro="">
      <xdr:nvCxnSpPr>
        <xdr:cNvPr id="648" name="直線コネクタ 647"/>
        <xdr:cNvCxnSpPr/>
      </xdr:nvCxnSpPr>
      <xdr:spPr>
        <a:xfrm>
          <a:off x="13703300" y="13203112"/>
          <a:ext cx="889000" cy="2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9" name="フローチャート : 判断 648"/>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8365</xdr:rowOff>
    </xdr:from>
    <xdr:ext cx="469744" cy="259045"/>
    <xdr:sp macro="" textlink="">
      <xdr:nvSpPr>
        <xdr:cNvPr id="650" name="テキスト ボックス 649"/>
        <xdr:cNvSpPr txBox="1"/>
      </xdr:nvSpPr>
      <xdr:spPr>
        <a:xfrm>
          <a:off x="14357427" y="1355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102226</xdr:rowOff>
    </xdr:from>
    <xdr:to>
      <xdr:col>19</xdr:col>
      <xdr:colOff>644525</xdr:colOff>
      <xdr:row>77</xdr:row>
      <xdr:rowOff>1462</xdr:rowOff>
    </xdr:to>
    <xdr:cxnSp macro="">
      <xdr:nvCxnSpPr>
        <xdr:cNvPr id="651" name="直線コネクタ 650"/>
        <xdr:cNvCxnSpPr/>
      </xdr:nvCxnSpPr>
      <xdr:spPr>
        <a:xfrm>
          <a:off x="12814300" y="13132426"/>
          <a:ext cx="889000" cy="7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52" name="フローチャート : 判断 651"/>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11662</xdr:rowOff>
    </xdr:from>
    <xdr:ext cx="469744" cy="259045"/>
    <xdr:sp macro="" textlink="">
      <xdr:nvSpPr>
        <xdr:cNvPr id="653" name="テキスト ボックス 652"/>
        <xdr:cNvSpPr txBox="1"/>
      </xdr:nvSpPr>
      <xdr:spPr>
        <a:xfrm>
          <a:off x="13468427" y="1355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4" name="フローチャート : 判断 653"/>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129294</xdr:rowOff>
    </xdr:from>
    <xdr:ext cx="534377" cy="259045"/>
    <xdr:sp macro="" textlink="">
      <xdr:nvSpPr>
        <xdr:cNvPr id="655" name="テキスト ボックス 654"/>
        <xdr:cNvSpPr txBox="1"/>
      </xdr:nvSpPr>
      <xdr:spPr>
        <a:xfrm>
          <a:off x="12547111" y="135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32077</xdr:rowOff>
    </xdr:from>
    <xdr:to>
      <xdr:col>23</xdr:col>
      <xdr:colOff>568325</xdr:colOff>
      <xdr:row>78</xdr:row>
      <xdr:rowOff>133677</xdr:rowOff>
    </xdr:to>
    <xdr:sp macro="" textlink="">
      <xdr:nvSpPr>
        <xdr:cNvPr id="661" name="円/楕円 660"/>
        <xdr:cNvSpPr/>
      </xdr:nvSpPr>
      <xdr:spPr>
        <a:xfrm>
          <a:off x="16268700" y="134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54954</xdr:rowOff>
    </xdr:from>
    <xdr:ext cx="534377" cy="259045"/>
    <xdr:sp macro="" textlink="">
      <xdr:nvSpPr>
        <xdr:cNvPr id="662" name="災害復旧費該当値テキスト"/>
        <xdr:cNvSpPr txBox="1"/>
      </xdr:nvSpPr>
      <xdr:spPr>
        <a:xfrm>
          <a:off x="16370300" y="1325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125150</xdr:rowOff>
    </xdr:from>
    <xdr:to>
      <xdr:col>22</xdr:col>
      <xdr:colOff>415925</xdr:colOff>
      <xdr:row>76</xdr:row>
      <xdr:rowOff>55299</xdr:rowOff>
    </xdr:to>
    <xdr:sp macro="" textlink="">
      <xdr:nvSpPr>
        <xdr:cNvPr id="663" name="円/楕円 662"/>
        <xdr:cNvSpPr/>
      </xdr:nvSpPr>
      <xdr:spPr>
        <a:xfrm>
          <a:off x="15430500" y="129839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71827</xdr:rowOff>
    </xdr:from>
    <xdr:ext cx="534377" cy="259045"/>
    <xdr:sp macro="" textlink="">
      <xdr:nvSpPr>
        <xdr:cNvPr id="664" name="テキスト ボックス 663"/>
        <xdr:cNvSpPr txBox="1"/>
      </xdr:nvSpPr>
      <xdr:spPr>
        <a:xfrm>
          <a:off x="15214111" y="127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46055</xdr:rowOff>
    </xdr:from>
    <xdr:to>
      <xdr:col>21</xdr:col>
      <xdr:colOff>212725</xdr:colOff>
      <xdr:row>78</xdr:row>
      <xdr:rowOff>147655</xdr:rowOff>
    </xdr:to>
    <xdr:sp macro="" textlink="">
      <xdr:nvSpPr>
        <xdr:cNvPr id="665" name="円/楕円 664"/>
        <xdr:cNvSpPr/>
      </xdr:nvSpPr>
      <xdr:spPr>
        <a:xfrm>
          <a:off x="14541500" y="134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164182</xdr:rowOff>
    </xdr:from>
    <xdr:ext cx="534377" cy="259045"/>
    <xdr:sp macro="" textlink="">
      <xdr:nvSpPr>
        <xdr:cNvPr id="666" name="テキスト ボックス 665"/>
        <xdr:cNvSpPr txBox="1"/>
      </xdr:nvSpPr>
      <xdr:spPr>
        <a:xfrm>
          <a:off x="14325111" y="131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122112</xdr:rowOff>
    </xdr:from>
    <xdr:to>
      <xdr:col>20</xdr:col>
      <xdr:colOff>9525</xdr:colOff>
      <xdr:row>77</xdr:row>
      <xdr:rowOff>52262</xdr:rowOff>
    </xdr:to>
    <xdr:sp macro="" textlink="">
      <xdr:nvSpPr>
        <xdr:cNvPr id="667" name="円/楕円 666"/>
        <xdr:cNvSpPr/>
      </xdr:nvSpPr>
      <xdr:spPr>
        <a:xfrm>
          <a:off x="13652500" y="131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68790</xdr:rowOff>
    </xdr:from>
    <xdr:ext cx="534377" cy="259045"/>
    <xdr:sp macro="" textlink="">
      <xdr:nvSpPr>
        <xdr:cNvPr id="668" name="テキスト ボックス 667"/>
        <xdr:cNvSpPr txBox="1"/>
      </xdr:nvSpPr>
      <xdr:spPr>
        <a:xfrm>
          <a:off x="13436111" y="129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51426</xdr:rowOff>
    </xdr:from>
    <xdr:to>
      <xdr:col>18</xdr:col>
      <xdr:colOff>492125</xdr:colOff>
      <xdr:row>76</xdr:row>
      <xdr:rowOff>153026</xdr:rowOff>
    </xdr:to>
    <xdr:sp macro="" textlink="">
      <xdr:nvSpPr>
        <xdr:cNvPr id="669" name="円/楕円 668"/>
        <xdr:cNvSpPr/>
      </xdr:nvSpPr>
      <xdr:spPr>
        <a:xfrm>
          <a:off x="12763500" y="130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169553</xdr:rowOff>
    </xdr:from>
    <xdr:ext cx="534377" cy="259045"/>
    <xdr:sp macro="" textlink="">
      <xdr:nvSpPr>
        <xdr:cNvPr id="670" name="テキスト ボックス 669"/>
        <xdr:cNvSpPr txBox="1"/>
      </xdr:nvSpPr>
      <xdr:spPr>
        <a:xfrm>
          <a:off x="12547111" y="1285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4" name="直線コネクタ 693"/>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5"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6" name="直線コネクタ 695"/>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7"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8" name="直線コネクタ 697"/>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42759</xdr:rowOff>
    </xdr:from>
    <xdr:to>
      <xdr:col>23</xdr:col>
      <xdr:colOff>517525</xdr:colOff>
      <xdr:row>98</xdr:row>
      <xdr:rowOff>45608</xdr:rowOff>
    </xdr:to>
    <xdr:cxnSp macro="">
      <xdr:nvCxnSpPr>
        <xdr:cNvPr id="699" name="直線コネクタ 698"/>
        <xdr:cNvCxnSpPr/>
      </xdr:nvCxnSpPr>
      <xdr:spPr>
        <a:xfrm>
          <a:off x="15481300" y="16844859"/>
          <a:ext cx="8382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700"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701" name="フローチャート : 判断 700"/>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18611</xdr:rowOff>
    </xdr:from>
    <xdr:to>
      <xdr:col>22</xdr:col>
      <xdr:colOff>365125</xdr:colOff>
      <xdr:row>98</xdr:row>
      <xdr:rowOff>42759</xdr:rowOff>
    </xdr:to>
    <xdr:cxnSp macro="">
      <xdr:nvCxnSpPr>
        <xdr:cNvPr id="702" name="直線コネクタ 701"/>
        <xdr:cNvCxnSpPr/>
      </xdr:nvCxnSpPr>
      <xdr:spPr>
        <a:xfrm>
          <a:off x="14592300" y="16820711"/>
          <a:ext cx="889000" cy="2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703" name="フローチャート : 判断 702"/>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4" name="テキスト ボックス 703"/>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147388</xdr:rowOff>
    </xdr:from>
    <xdr:to>
      <xdr:col>21</xdr:col>
      <xdr:colOff>161925</xdr:colOff>
      <xdr:row>98</xdr:row>
      <xdr:rowOff>18611</xdr:rowOff>
    </xdr:to>
    <xdr:cxnSp macro="">
      <xdr:nvCxnSpPr>
        <xdr:cNvPr id="705" name="直線コネクタ 704"/>
        <xdr:cNvCxnSpPr/>
      </xdr:nvCxnSpPr>
      <xdr:spPr>
        <a:xfrm>
          <a:off x="13703300" y="16778038"/>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6" name="フローチャート : 判断 705"/>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7" name="テキスト ボックス 706"/>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147388</xdr:rowOff>
    </xdr:from>
    <xdr:to>
      <xdr:col>19</xdr:col>
      <xdr:colOff>644525</xdr:colOff>
      <xdr:row>98</xdr:row>
      <xdr:rowOff>16042</xdr:rowOff>
    </xdr:to>
    <xdr:cxnSp macro="">
      <xdr:nvCxnSpPr>
        <xdr:cNvPr id="708" name="直線コネクタ 707"/>
        <xdr:cNvCxnSpPr/>
      </xdr:nvCxnSpPr>
      <xdr:spPr>
        <a:xfrm flipV="1">
          <a:off x="12814300" y="16778038"/>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9" name="フローチャート : 判断 708"/>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10" name="テキスト ボックス 709"/>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11" name="フローチャート : 判断 710"/>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12" name="テキスト ボックス 711"/>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166258</xdr:rowOff>
    </xdr:from>
    <xdr:to>
      <xdr:col>23</xdr:col>
      <xdr:colOff>568325</xdr:colOff>
      <xdr:row>98</xdr:row>
      <xdr:rowOff>96408</xdr:rowOff>
    </xdr:to>
    <xdr:sp macro="" textlink="">
      <xdr:nvSpPr>
        <xdr:cNvPr id="718" name="円/楕円 717"/>
        <xdr:cNvSpPr/>
      </xdr:nvSpPr>
      <xdr:spPr>
        <a:xfrm>
          <a:off x="16268700" y="167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81185</xdr:rowOff>
    </xdr:from>
    <xdr:ext cx="534377" cy="259045"/>
    <xdr:sp macro="" textlink="">
      <xdr:nvSpPr>
        <xdr:cNvPr id="719" name="公債費該当値テキスト"/>
        <xdr:cNvSpPr txBox="1"/>
      </xdr:nvSpPr>
      <xdr:spPr>
        <a:xfrm>
          <a:off x="16370300" y="167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163409</xdr:rowOff>
    </xdr:from>
    <xdr:to>
      <xdr:col>22</xdr:col>
      <xdr:colOff>415925</xdr:colOff>
      <xdr:row>98</xdr:row>
      <xdr:rowOff>93559</xdr:rowOff>
    </xdr:to>
    <xdr:sp macro="" textlink="">
      <xdr:nvSpPr>
        <xdr:cNvPr id="720" name="円/楕円 719"/>
        <xdr:cNvSpPr/>
      </xdr:nvSpPr>
      <xdr:spPr>
        <a:xfrm>
          <a:off x="15430500" y="167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84686</xdr:rowOff>
    </xdr:from>
    <xdr:ext cx="534377" cy="259045"/>
    <xdr:sp macro="" textlink="">
      <xdr:nvSpPr>
        <xdr:cNvPr id="721" name="テキスト ボックス 720"/>
        <xdr:cNvSpPr txBox="1"/>
      </xdr:nvSpPr>
      <xdr:spPr>
        <a:xfrm>
          <a:off x="15214111" y="168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139261</xdr:rowOff>
    </xdr:from>
    <xdr:to>
      <xdr:col>21</xdr:col>
      <xdr:colOff>212725</xdr:colOff>
      <xdr:row>98</xdr:row>
      <xdr:rowOff>69411</xdr:rowOff>
    </xdr:to>
    <xdr:sp macro="" textlink="">
      <xdr:nvSpPr>
        <xdr:cNvPr id="722" name="円/楕円 721"/>
        <xdr:cNvSpPr/>
      </xdr:nvSpPr>
      <xdr:spPr>
        <a:xfrm>
          <a:off x="14541500" y="167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60538</xdr:rowOff>
    </xdr:from>
    <xdr:ext cx="534377" cy="259045"/>
    <xdr:sp macro="" textlink="">
      <xdr:nvSpPr>
        <xdr:cNvPr id="723" name="テキスト ボックス 722"/>
        <xdr:cNvSpPr txBox="1"/>
      </xdr:nvSpPr>
      <xdr:spPr>
        <a:xfrm>
          <a:off x="14325111" y="168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96588</xdr:rowOff>
    </xdr:from>
    <xdr:to>
      <xdr:col>20</xdr:col>
      <xdr:colOff>9525</xdr:colOff>
      <xdr:row>98</xdr:row>
      <xdr:rowOff>26738</xdr:rowOff>
    </xdr:to>
    <xdr:sp macro="" textlink="">
      <xdr:nvSpPr>
        <xdr:cNvPr id="724" name="円/楕円 723"/>
        <xdr:cNvSpPr/>
      </xdr:nvSpPr>
      <xdr:spPr>
        <a:xfrm>
          <a:off x="13652500" y="1672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17865</xdr:rowOff>
    </xdr:from>
    <xdr:ext cx="534377" cy="259045"/>
    <xdr:sp macro="" textlink="">
      <xdr:nvSpPr>
        <xdr:cNvPr id="725" name="テキスト ボックス 724"/>
        <xdr:cNvSpPr txBox="1"/>
      </xdr:nvSpPr>
      <xdr:spPr>
        <a:xfrm>
          <a:off x="13436111" y="1681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136692</xdr:rowOff>
    </xdr:from>
    <xdr:to>
      <xdr:col>18</xdr:col>
      <xdr:colOff>492125</xdr:colOff>
      <xdr:row>98</xdr:row>
      <xdr:rowOff>66842</xdr:rowOff>
    </xdr:to>
    <xdr:sp macro="" textlink="">
      <xdr:nvSpPr>
        <xdr:cNvPr id="726" name="円/楕円 725"/>
        <xdr:cNvSpPr/>
      </xdr:nvSpPr>
      <xdr:spPr>
        <a:xfrm>
          <a:off x="12763500" y="167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57969</xdr:rowOff>
    </xdr:from>
    <xdr:ext cx="534377" cy="259045"/>
    <xdr:sp macro="" textlink="">
      <xdr:nvSpPr>
        <xdr:cNvPr id="727" name="テキスト ボックス 726"/>
        <xdr:cNvSpPr txBox="1"/>
      </xdr:nvSpPr>
      <xdr:spPr>
        <a:xfrm>
          <a:off x="12547111" y="168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51" name="直線コネクタ 750"/>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52"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4"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5" name="直線コネクタ 754"/>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7"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8" name="フローチャート : 判断 757"/>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60" name="フローチャート : 判断 75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61" name="テキスト ボックス 76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4826</xdr:rowOff>
    </xdr:from>
    <xdr:to>
      <xdr:col>29</xdr:col>
      <xdr:colOff>517525</xdr:colOff>
      <xdr:row>39</xdr:row>
      <xdr:rowOff>44450</xdr:rowOff>
    </xdr:to>
    <xdr:cxnSp macro="">
      <xdr:nvCxnSpPr>
        <xdr:cNvPr id="762" name="直線コネクタ 761"/>
        <xdr:cNvCxnSpPr/>
      </xdr:nvCxnSpPr>
      <xdr:spPr>
        <a:xfrm>
          <a:off x="19545300" y="6519926"/>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63" name="フローチャート : 判断 762"/>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4" name="テキスト ボックス 763"/>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1016</xdr:rowOff>
    </xdr:from>
    <xdr:to>
      <xdr:col>28</xdr:col>
      <xdr:colOff>314325</xdr:colOff>
      <xdr:row>38</xdr:row>
      <xdr:rowOff>4826</xdr:rowOff>
    </xdr:to>
    <xdr:cxnSp macro="">
      <xdr:nvCxnSpPr>
        <xdr:cNvPr id="765" name="直線コネクタ 764"/>
        <xdr:cNvCxnSpPr/>
      </xdr:nvCxnSpPr>
      <xdr:spPr>
        <a:xfrm>
          <a:off x="18656300" y="651611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6" name="フローチャート : 判断 765"/>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7" name="テキスト ボックス 766"/>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8" name="フローチャート : 判断 767"/>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66184</xdr:rowOff>
    </xdr:from>
    <xdr:ext cx="378565" cy="259045"/>
    <xdr:sp macro="" textlink="">
      <xdr:nvSpPr>
        <xdr:cNvPr id="769" name="テキスト ボックス 768"/>
        <xdr:cNvSpPr txBox="1"/>
      </xdr:nvSpPr>
      <xdr:spPr>
        <a:xfrm>
          <a:off x="18467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6"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125476</xdr:rowOff>
    </xdr:from>
    <xdr:to>
      <xdr:col>28</xdr:col>
      <xdr:colOff>365125</xdr:colOff>
      <xdr:row>38</xdr:row>
      <xdr:rowOff>55626</xdr:rowOff>
    </xdr:to>
    <xdr:sp macro="" textlink="">
      <xdr:nvSpPr>
        <xdr:cNvPr id="781" name="円/楕円 780"/>
        <xdr:cNvSpPr/>
      </xdr:nvSpPr>
      <xdr:spPr>
        <a:xfrm>
          <a:off x="19494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46753</xdr:rowOff>
    </xdr:from>
    <xdr:ext cx="378565" cy="259045"/>
    <xdr:sp macro="" textlink="">
      <xdr:nvSpPr>
        <xdr:cNvPr id="782" name="テキスト ボックス 781"/>
        <xdr:cNvSpPr txBox="1"/>
      </xdr:nvSpPr>
      <xdr:spPr>
        <a:xfrm>
          <a:off x="19356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121666</xdr:rowOff>
    </xdr:from>
    <xdr:to>
      <xdr:col>27</xdr:col>
      <xdr:colOff>161925</xdr:colOff>
      <xdr:row>38</xdr:row>
      <xdr:rowOff>51815</xdr:rowOff>
    </xdr:to>
    <xdr:sp macro="" textlink="">
      <xdr:nvSpPr>
        <xdr:cNvPr id="783" name="円/楕円 782"/>
        <xdr:cNvSpPr/>
      </xdr:nvSpPr>
      <xdr:spPr>
        <a:xfrm>
          <a:off x="18605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68343</xdr:rowOff>
    </xdr:from>
    <xdr:ext cx="378565" cy="259045"/>
    <xdr:sp macro="" textlink="">
      <xdr:nvSpPr>
        <xdr:cNvPr id="784" name="テキスト ボックス 783"/>
        <xdr:cNvSpPr txBox="1"/>
      </xdr:nvSpPr>
      <xdr:spPr>
        <a:xfrm>
          <a:off x="18467017" y="624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8" name="テキスト ボックス 79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800" name="テキスト ボックス 79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802" name="テキスト ボックス 80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4" name="テキスト ボックス 80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6" name="直線コネクタ 80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0" name="直線コネクタ 80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1" name="直線コネクタ 81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1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3" name="フローチャート : 判断 81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4" name="直線コネクタ 81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5" name="フローチャート : 判断 81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6" name="テキスト ボックス 81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7" name="直線コネクタ 81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8" name="フローチャート : 判断 817"/>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9" name="テキスト ボックス 818"/>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0" name="直線コネクタ 81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21" name="フローチャート : 判断 820"/>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22" name="テキスト ボックス 821"/>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23" name="フローチャート : 判断 822"/>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4" name="テキスト ボックス 823"/>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0" name="円/楕円 82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3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2" name="円/楕円 83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3" name="テキスト ボックス 83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4" name="円/楕円 83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5" name="テキスト ボックス 834"/>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6" name="円/楕円 83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7" name="テキスト ボックス 83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8" name="円/楕円 83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9" name="テキスト ボックス 83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総務費は、東日本大震災復興交付金の新規申請が落ち着き、それに伴う基金積立金が減少したことなどにより、前年度比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35.6</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3,513,292</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千円となった。衛生費は、新ごみ処理施設建設に係る亘理名取共立衛生処理組合への震災復興特別交付税負担金が皆減となったことにより、前年度比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50.7</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1,241,825</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千円となった。農林水産業費は、玉浦中部地区のほ場整備事業完了に伴</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い</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となった他、</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東日本大震災農業生産対策交付金の減などにより、前年度比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31.1</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948,329</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千円となった。土木費は、公共下水道事業特別会計に対する復興事業及び災害復旧事業に係る繰越金の減などにより、前年度</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49.5</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6,626,496</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千円となった。災害復旧費は、公共土木災害復旧事業が翌年度に繰越となったことにより、前年度比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69.2</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508,922</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千円となった。歳出決算総額は、対前年度比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11,286,743</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22,413,238</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千円となった。</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財政調整基金残高比率は、基金からの取り崩しが決算剰余金などの積立を</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下</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回ったため、前年度比</a:t>
          </a:r>
          <a:r>
            <a:rPr kumimoji="1"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3.46</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ポイント</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増</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61.34</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％となった。</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実質収支比率は、震災前の</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21</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年度までは、</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％台で推移していたが、</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22</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年度以降は東日本大震災に係る復旧復興事業の影響により増加しており、</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28</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年度決算において</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は</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前年度からの繰越事業に係る決算剰余金が多額となったこと</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により、</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前年度比</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12.67</a:t>
          </a:r>
          <a:r>
            <a:rPr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ポイント増の</a:t>
          </a:r>
          <a:r>
            <a:rPr lang="en-US"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26.45</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％となった。実質</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単年度収支比率は、</a:t>
          </a:r>
          <a:r>
            <a:rPr kumimoji="1" lang="ja-JP" altLang="en-US"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上記理由同様により黒字となったが、近年、</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財政調整基金の取り崩しによる財政運営を強いられているため、今後も財源確保や経費削減などに努め、健全な</a:t>
          </a:r>
          <a:r>
            <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一般会計は、</a:t>
          </a:r>
          <a:r>
            <a:rPr lang="en-US"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26.45</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％の黒字となっており、今後も健全な財政運営に努めたい。公共下水道事業特別会計及び農業集落排水事業特別会計</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も黒字となっているが</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一般会計からの繰出が過大となることのないように今後も引き続き、料金等の適正化、経費節減、徴収率の向上などによる経営努力を行っていく。国民健康保険事業特別会計、介護保険事業特別会計及び後期高齢者医療保険特別会計</a:t>
          </a:r>
          <a:r>
            <a:rPr lang="ja-JP" altLang="en-US"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も</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、全て黒字となっているが、国による改革などを注視しつつ、保険料の適正化、徴収率の向上などに努め、特に、国民健康保険事業にあっては、平成</a:t>
          </a:r>
          <a:r>
            <a:rPr lang="en-US"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30</a:t>
          </a:r>
          <a:r>
            <a:rPr lang="ja-JP" altLang="ja-JP" sz="1100" b="0" i="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年度に運営主体が県に移行することを念頭に、一般会計からの繰入金のあり方や基金の有効活用を検討するなど、健全な財政運営に努める。</a:t>
          </a:r>
          <a:endParaRPr lang="ja-JP" altLang="ja-JP" sz="11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28248527</v>
      </c>
      <c r="BO4" s="411"/>
      <c r="BP4" s="411"/>
      <c r="BQ4" s="411"/>
      <c r="BR4" s="411"/>
      <c r="BS4" s="411"/>
      <c r="BT4" s="411"/>
      <c r="BU4" s="412"/>
      <c r="BV4" s="410">
        <v>43284910</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26.5</v>
      </c>
      <c r="CU4" s="588"/>
      <c r="CV4" s="588"/>
      <c r="CW4" s="588"/>
      <c r="CX4" s="588"/>
      <c r="CY4" s="588"/>
      <c r="CZ4" s="588"/>
      <c r="DA4" s="589"/>
      <c r="DB4" s="587">
        <v>13.8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22413238</v>
      </c>
      <c r="BO5" s="416"/>
      <c r="BP5" s="416"/>
      <c r="BQ5" s="416"/>
      <c r="BR5" s="416"/>
      <c r="BS5" s="416"/>
      <c r="BT5" s="416"/>
      <c r="BU5" s="417"/>
      <c r="BV5" s="415">
        <v>33699981</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93</v>
      </c>
      <c r="CU5" s="386"/>
      <c r="CV5" s="386"/>
      <c r="CW5" s="386"/>
      <c r="CX5" s="386"/>
      <c r="CY5" s="386"/>
      <c r="CZ5" s="386"/>
      <c r="DA5" s="387"/>
      <c r="DB5" s="385">
        <v>92.5</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5835289</v>
      </c>
      <c r="BO6" s="416"/>
      <c r="BP6" s="416"/>
      <c r="BQ6" s="416"/>
      <c r="BR6" s="416"/>
      <c r="BS6" s="416"/>
      <c r="BT6" s="416"/>
      <c r="BU6" s="417"/>
      <c r="BV6" s="415">
        <v>9584929</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98.9</v>
      </c>
      <c r="CU6" s="562"/>
      <c r="CV6" s="562"/>
      <c r="CW6" s="562"/>
      <c r="CX6" s="562"/>
      <c r="CY6" s="562"/>
      <c r="CZ6" s="562"/>
      <c r="DA6" s="563"/>
      <c r="DB6" s="561">
        <v>94.6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3395577</v>
      </c>
      <c r="BO7" s="416"/>
      <c r="BP7" s="416"/>
      <c r="BQ7" s="416"/>
      <c r="BR7" s="416"/>
      <c r="BS7" s="416"/>
      <c r="BT7" s="416"/>
      <c r="BU7" s="417"/>
      <c r="BV7" s="415">
        <v>8296271</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9223522</v>
      </c>
      <c r="CU7" s="416"/>
      <c r="CV7" s="416"/>
      <c r="CW7" s="416"/>
      <c r="CX7" s="416"/>
      <c r="CY7" s="416"/>
      <c r="CZ7" s="416"/>
      <c r="DA7" s="417"/>
      <c r="DB7" s="415">
        <v>9348663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2439712</v>
      </c>
      <c r="BO8" s="416"/>
      <c r="BP8" s="416"/>
      <c r="BQ8" s="416"/>
      <c r="BR8" s="416"/>
      <c r="BS8" s="416"/>
      <c r="BT8" s="416"/>
      <c r="BU8" s="417"/>
      <c r="BV8" s="415">
        <v>1288658</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0.82</v>
      </c>
      <c r="CU8" s="525"/>
      <c r="CV8" s="525"/>
      <c r="CW8" s="525"/>
      <c r="CX8" s="525"/>
      <c r="CY8" s="525"/>
      <c r="CZ8" s="525"/>
      <c r="DA8" s="526"/>
      <c r="DB8" s="524">
        <v>0.8</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44678</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1151054</v>
      </c>
      <c r="BO9" s="416"/>
      <c r="BP9" s="416"/>
      <c r="BQ9" s="416"/>
      <c r="BR9" s="416"/>
      <c r="BS9" s="416"/>
      <c r="BT9" s="416"/>
      <c r="BU9" s="417"/>
      <c r="BV9" s="415">
        <v>-461924</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5.4</v>
      </c>
      <c r="CU9" s="386"/>
      <c r="CV9" s="386"/>
      <c r="CW9" s="386"/>
      <c r="CX9" s="386"/>
      <c r="CY9" s="386"/>
      <c r="CZ9" s="386"/>
      <c r="DA9" s="387"/>
      <c r="DB9" s="385">
        <v>3.8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44187</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5491</v>
      </c>
      <c r="BO10" s="416"/>
      <c r="BP10" s="416"/>
      <c r="BQ10" s="416"/>
      <c r="BR10" s="416"/>
      <c r="BS10" s="416"/>
      <c r="BT10" s="416"/>
      <c r="BU10" s="417"/>
      <c r="BV10" s="415">
        <v>3492</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44332</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458819</v>
      </c>
      <c r="BO12" s="416"/>
      <c r="BP12" s="416"/>
      <c r="BQ12" s="416"/>
      <c r="BR12" s="416"/>
      <c r="BS12" s="416"/>
      <c r="BT12" s="416"/>
      <c r="BU12" s="417"/>
      <c r="BV12" s="415">
        <v>2881804</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44122</v>
      </c>
      <c r="S13" s="517"/>
      <c r="T13" s="517"/>
      <c r="U13" s="517"/>
      <c r="V13" s="518"/>
      <c r="W13" s="504" t="s">
        <v>122</v>
      </c>
      <c r="X13" s="428"/>
      <c r="Y13" s="428"/>
      <c r="Z13" s="428"/>
      <c r="AA13" s="428"/>
      <c r="AB13" s="429"/>
      <c r="AC13" s="391">
        <v>494</v>
      </c>
      <c r="AD13" s="392"/>
      <c r="AE13" s="392"/>
      <c r="AF13" s="392"/>
      <c r="AG13" s="393"/>
      <c r="AH13" s="391">
        <v>688</v>
      </c>
      <c r="AI13" s="392"/>
      <c r="AJ13" s="392"/>
      <c r="AK13" s="392"/>
      <c r="AL13" s="394"/>
      <c r="AM13" s="484" t="s">
        <v>123</v>
      </c>
      <c r="AN13" s="389"/>
      <c r="AO13" s="389"/>
      <c r="AP13" s="389"/>
      <c r="AQ13" s="389"/>
      <c r="AR13" s="389"/>
      <c r="AS13" s="389"/>
      <c r="AT13" s="390"/>
      <c r="AU13" s="472" t="s">
        <v>117</v>
      </c>
      <c r="AV13" s="473"/>
      <c r="AW13" s="473"/>
      <c r="AX13" s="473"/>
      <c r="AY13" s="395" t="s">
        <v>124</v>
      </c>
      <c r="AZ13" s="396"/>
      <c r="BA13" s="396"/>
      <c r="BB13" s="396"/>
      <c r="BC13" s="396"/>
      <c r="BD13" s="396"/>
      <c r="BE13" s="396"/>
      <c r="BF13" s="396"/>
      <c r="BG13" s="396"/>
      <c r="BH13" s="396"/>
      <c r="BI13" s="396"/>
      <c r="BJ13" s="396"/>
      <c r="BK13" s="396"/>
      <c r="BL13" s="396"/>
      <c r="BM13" s="397"/>
      <c r="BN13" s="415">
        <v>697726</v>
      </c>
      <c r="BO13" s="416"/>
      <c r="BP13" s="416"/>
      <c r="BQ13" s="416"/>
      <c r="BR13" s="416"/>
      <c r="BS13" s="416"/>
      <c r="BT13" s="416"/>
      <c r="BU13" s="417"/>
      <c r="BV13" s="415">
        <v>-3340236</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-1.5</v>
      </c>
      <c r="CU13" s="386"/>
      <c r="CV13" s="386"/>
      <c r="CW13" s="386"/>
      <c r="CX13" s="386"/>
      <c r="CY13" s="386"/>
      <c r="CZ13" s="386"/>
      <c r="DA13" s="387"/>
      <c r="DB13" s="385">
        <v>-0.4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126</v>
      </c>
      <c r="M14" s="545"/>
      <c r="N14" s="545"/>
      <c r="O14" s="545"/>
      <c r="P14" s="545"/>
      <c r="Q14" s="546"/>
      <c r="R14" s="516">
        <v>44274</v>
      </c>
      <c r="S14" s="517"/>
      <c r="T14" s="517"/>
      <c r="U14" s="517"/>
      <c r="V14" s="518"/>
      <c r="W14" s="519"/>
      <c r="X14" s="431"/>
      <c r="Y14" s="431"/>
      <c r="Z14" s="431"/>
      <c r="AA14" s="431"/>
      <c r="AB14" s="432"/>
      <c r="AC14" s="509">
        <v>2.4</v>
      </c>
      <c r="AD14" s="510"/>
      <c r="AE14" s="510"/>
      <c r="AF14" s="510"/>
      <c r="AG14" s="511"/>
      <c r="AH14" s="509">
        <v>3.4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44066</v>
      </c>
      <c r="S15" s="517"/>
      <c r="T15" s="517"/>
      <c r="U15" s="517"/>
      <c r="V15" s="518"/>
      <c r="W15" s="504" t="s">
        <v>128</v>
      </c>
      <c r="X15" s="428"/>
      <c r="Y15" s="428"/>
      <c r="Z15" s="428"/>
      <c r="AA15" s="428"/>
      <c r="AB15" s="429"/>
      <c r="AC15" s="391">
        <v>5782</v>
      </c>
      <c r="AD15" s="392"/>
      <c r="AE15" s="392"/>
      <c r="AF15" s="392"/>
      <c r="AG15" s="393"/>
      <c r="AH15" s="391">
        <v>5545</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5833689</v>
      </c>
      <c r="BO15" s="411"/>
      <c r="BP15" s="411"/>
      <c r="BQ15" s="411"/>
      <c r="BR15" s="411"/>
      <c r="BS15" s="411"/>
      <c r="BT15" s="411"/>
      <c r="BU15" s="412"/>
      <c r="BV15" s="410">
        <v>5924577</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28</v>
      </c>
      <c r="AD16" s="510"/>
      <c r="AE16" s="510"/>
      <c r="AF16" s="510"/>
      <c r="AG16" s="511"/>
      <c r="AH16" s="509">
        <v>27.1</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7050100</v>
      </c>
      <c r="BO16" s="416"/>
      <c r="BP16" s="416"/>
      <c r="BQ16" s="416"/>
      <c r="BR16" s="416"/>
      <c r="BS16" s="416"/>
      <c r="BT16" s="416"/>
      <c r="BU16" s="417"/>
      <c r="BV16" s="415">
        <v>7107937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134</v>
      </c>
      <c r="N17" s="499"/>
      <c r="O17" s="499"/>
      <c r="P17" s="499"/>
      <c r="Q17" s="500"/>
      <c r="R17" s="501" t="s">
        <v>132</v>
      </c>
      <c r="S17" s="502"/>
      <c r="T17" s="502"/>
      <c r="U17" s="502"/>
      <c r="V17" s="503"/>
      <c r="W17" s="504" t="s">
        <v>135</v>
      </c>
      <c r="X17" s="428"/>
      <c r="Y17" s="428"/>
      <c r="Z17" s="428"/>
      <c r="AA17" s="428"/>
      <c r="AB17" s="429"/>
      <c r="AC17" s="391">
        <v>14401</v>
      </c>
      <c r="AD17" s="392"/>
      <c r="AE17" s="392"/>
      <c r="AF17" s="392"/>
      <c r="AG17" s="393"/>
      <c r="AH17" s="391">
        <v>14232</v>
      </c>
      <c r="AI17" s="392"/>
      <c r="AJ17" s="392"/>
      <c r="AK17" s="392"/>
      <c r="AL17" s="394"/>
      <c r="AM17" s="484"/>
      <c r="AN17" s="389"/>
      <c r="AO17" s="389"/>
      <c r="AP17" s="389"/>
      <c r="AQ17" s="389"/>
      <c r="AR17" s="389"/>
      <c r="AS17" s="389"/>
      <c r="AT17" s="390"/>
      <c r="AU17" s="472"/>
      <c r="AV17" s="473"/>
      <c r="AW17" s="473"/>
      <c r="AX17" s="473"/>
      <c r="AY17" s="395" t="s">
        <v>136</v>
      </c>
      <c r="AZ17" s="396"/>
      <c r="BA17" s="396"/>
      <c r="BB17" s="396"/>
      <c r="BC17" s="396"/>
      <c r="BD17" s="396"/>
      <c r="BE17" s="396"/>
      <c r="BF17" s="396"/>
      <c r="BG17" s="396"/>
      <c r="BH17" s="396"/>
      <c r="BI17" s="396"/>
      <c r="BJ17" s="396"/>
      <c r="BK17" s="396"/>
      <c r="BL17" s="396"/>
      <c r="BM17" s="397"/>
      <c r="BN17" s="415">
        <v>7457043</v>
      </c>
      <c r="BO17" s="416"/>
      <c r="BP17" s="416"/>
      <c r="BQ17" s="416"/>
      <c r="BR17" s="416"/>
      <c r="BS17" s="416"/>
      <c r="BT17" s="416"/>
      <c r="BU17" s="417"/>
      <c r="BV17" s="415">
        <v>7592210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137</v>
      </c>
      <c r="C18" s="478"/>
      <c r="D18" s="478"/>
      <c r="E18" s="479"/>
      <c r="F18" s="479"/>
      <c r="G18" s="479"/>
      <c r="H18" s="479"/>
      <c r="I18" s="479"/>
      <c r="J18" s="479"/>
      <c r="K18" s="479"/>
      <c r="L18" s="480">
        <v>60.45</v>
      </c>
      <c r="M18" s="480"/>
      <c r="N18" s="480"/>
      <c r="O18" s="480"/>
      <c r="P18" s="480"/>
      <c r="Q18" s="480"/>
      <c r="R18" s="481"/>
      <c r="S18" s="481"/>
      <c r="T18" s="481"/>
      <c r="U18" s="481"/>
      <c r="V18" s="482"/>
      <c r="W18" s="496"/>
      <c r="X18" s="497"/>
      <c r="Y18" s="497"/>
      <c r="Z18" s="497"/>
      <c r="AA18" s="497"/>
      <c r="AB18" s="505"/>
      <c r="AC18" s="379">
        <v>69.599999999999994</v>
      </c>
      <c r="AD18" s="380"/>
      <c r="AE18" s="380"/>
      <c r="AF18" s="380"/>
      <c r="AG18" s="483"/>
      <c r="AH18" s="379">
        <v>69.5</v>
      </c>
      <c r="AI18" s="380"/>
      <c r="AJ18" s="380"/>
      <c r="AK18" s="380"/>
      <c r="AL18" s="381"/>
      <c r="AM18" s="484"/>
      <c r="AN18" s="389"/>
      <c r="AO18" s="389"/>
      <c r="AP18" s="389"/>
      <c r="AQ18" s="389"/>
      <c r="AR18" s="389"/>
      <c r="AS18" s="389"/>
      <c r="AT18" s="390"/>
      <c r="AU18" s="472"/>
      <c r="AV18" s="473"/>
      <c r="AW18" s="473"/>
      <c r="AX18" s="473"/>
      <c r="AY18" s="395" t="s">
        <v>138</v>
      </c>
      <c r="AZ18" s="396"/>
      <c r="BA18" s="396"/>
      <c r="BB18" s="396"/>
      <c r="BC18" s="396"/>
      <c r="BD18" s="396"/>
      <c r="BE18" s="396"/>
      <c r="BF18" s="396"/>
      <c r="BG18" s="396"/>
      <c r="BH18" s="396"/>
      <c r="BI18" s="396"/>
      <c r="BJ18" s="396"/>
      <c r="BK18" s="396"/>
      <c r="BL18" s="396"/>
      <c r="BM18" s="397"/>
      <c r="BN18" s="415">
        <v>8409840</v>
      </c>
      <c r="BO18" s="416"/>
      <c r="BP18" s="416"/>
      <c r="BQ18" s="416"/>
      <c r="BR18" s="416"/>
      <c r="BS18" s="416"/>
      <c r="BT18" s="416"/>
      <c r="BU18" s="417"/>
      <c r="BV18" s="415">
        <v>8122600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139</v>
      </c>
      <c r="C19" s="478"/>
      <c r="D19" s="478"/>
      <c r="E19" s="479"/>
      <c r="F19" s="479"/>
      <c r="G19" s="479"/>
      <c r="H19" s="479"/>
      <c r="I19" s="479"/>
      <c r="J19" s="479"/>
      <c r="K19" s="479"/>
      <c r="L19" s="485">
        <v>739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140</v>
      </c>
      <c r="AZ19" s="396"/>
      <c r="BA19" s="396"/>
      <c r="BB19" s="396"/>
      <c r="BC19" s="396"/>
      <c r="BD19" s="396"/>
      <c r="BE19" s="396"/>
      <c r="BF19" s="396"/>
      <c r="BG19" s="396"/>
      <c r="BH19" s="396"/>
      <c r="BI19" s="396"/>
      <c r="BJ19" s="396"/>
      <c r="BK19" s="396"/>
      <c r="BL19" s="396"/>
      <c r="BM19" s="397"/>
      <c r="BN19" s="415">
        <v>17516088</v>
      </c>
      <c r="BO19" s="416"/>
      <c r="BP19" s="416"/>
      <c r="BQ19" s="416"/>
      <c r="BR19" s="416"/>
      <c r="BS19" s="416"/>
      <c r="BT19" s="416"/>
      <c r="BU19" s="417"/>
      <c r="BV19" s="415">
        <v>25833243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141</v>
      </c>
      <c r="C20" s="478"/>
      <c r="D20" s="478"/>
      <c r="E20" s="479"/>
      <c r="F20" s="479"/>
      <c r="G20" s="479"/>
      <c r="H20" s="479"/>
      <c r="I20" s="479"/>
      <c r="J20" s="479"/>
      <c r="K20" s="479"/>
      <c r="L20" s="485">
        <v>16631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142</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143</v>
      </c>
      <c r="C22" s="445"/>
      <c r="D22" s="446"/>
      <c r="E22" s="453" t="s">
        <v>1</v>
      </c>
      <c r="F22" s="428"/>
      <c r="G22" s="428"/>
      <c r="H22" s="428"/>
      <c r="I22" s="428"/>
      <c r="J22" s="428"/>
      <c r="K22" s="429"/>
      <c r="L22" s="453" t="s">
        <v>144</v>
      </c>
      <c r="M22" s="428"/>
      <c r="N22" s="428"/>
      <c r="O22" s="428"/>
      <c r="P22" s="429"/>
      <c r="Q22" s="438" t="s">
        <v>145</v>
      </c>
      <c r="R22" s="439"/>
      <c r="S22" s="439"/>
      <c r="T22" s="439"/>
      <c r="U22" s="439"/>
      <c r="V22" s="454"/>
      <c r="W22" s="456" t="s">
        <v>146</v>
      </c>
      <c r="X22" s="445"/>
      <c r="Y22" s="446"/>
      <c r="Z22" s="453" t="s">
        <v>1</v>
      </c>
      <c r="AA22" s="428"/>
      <c r="AB22" s="428"/>
      <c r="AC22" s="428"/>
      <c r="AD22" s="428"/>
      <c r="AE22" s="428"/>
      <c r="AF22" s="428"/>
      <c r="AG22" s="429"/>
      <c r="AH22" s="427" t="s">
        <v>147</v>
      </c>
      <c r="AI22" s="428"/>
      <c r="AJ22" s="428"/>
      <c r="AK22" s="428"/>
      <c r="AL22" s="429"/>
      <c r="AM22" s="427" t="s">
        <v>148</v>
      </c>
      <c r="AN22" s="433"/>
      <c r="AO22" s="433"/>
      <c r="AP22" s="433"/>
      <c r="AQ22" s="433"/>
      <c r="AR22" s="434"/>
      <c r="AS22" s="438" t="s">
        <v>145</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149</v>
      </c>
      <c r="AZ23" s="408"/>
      <c r="BA23" s="408"/>
      <c r="BB23" s="408"/>
      <c r="BC23" s="408"/>
      <c r="BD23" s="408"/>
      <c r="BE23" s="408"/>
      <c r="BF23" s="408"/>
      <c r="BG23" s="408"/>
      <c r="BH23" s="408"/>
      <c r="BI23" s="408"/>
      <c r="BJ23" s="408"/>
      <c r="BK23" s="408"/>
      <c r="BL23" s="408"/>
      <c r="BM23" s="409"/>
      <c r="BN23" s="415">
        <v>9997960</v>
      </c>
      <c r="BO23" s="416"/>
      <c r="BP23" s="416"/>
      <c r="BQ23" s="416"/>
      <c r="BR23" s="416"/>
      <c r="BS23" s="416"/>
      <c r="BT23" s="416"/>
      <c r="BU23" s="417"/>
      <c r="BV23" s="415">
        <v>10144428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150</v>
      </c>
      <c r="F24" s="389"/>
      <c r="G24" s="389"/>
      <c r="H24" s="389"/>
      <c r="I24" s="389"/>
      <c r="J24" s="389"/>
      <c r="K24" s="390"/>
      <c r="L24" s="391">
        <v>1</v>
      </c>
      <c r="M24" s="392"/>
      <c r="N24" s="392"/>
      <c r="O24" s="392"/>
      <c r="P24" s="393"/>
      <c r="Q24" s="391">
        <v>9500</v>
      </c>
      <c r="R24" s="392"/>
      <c r="S24" s="392"/>
      <c r="T24" s="392"/>
      <c r="U24" s="392"/>
      <c r="V24" s="393"/>
      <c r="W24" s="457"/>
      <c r="X24" s="448"/>
      <c r="Y24" s="449"/>
      <c r="Z24" s="388" t="s">
        <v>151</v>
      </c>
      <c r="AA24" s="389"/>
      <c r="AB24" s="389"/>
      <c r="AC24" s="389"/>
      <c r="AD24" s="389"/>
      <c r="AE24" s="389"/>
      <c r="AF24" s="389"/>
      <c r="AG24" s="390"/>
      <c r="AH24" s="391">
        <v>319</v>
      </c>
      <c r="AI24" s="392"/>
      <c r="AJ24" s="392"/>
      <c r="AK24" s="392"/>
      <c r="AL24" s="393"/>
      <c r="AM24" s="391">
        <v>870551</v>
      </c>
      <c r="AN24" s="392"/>
      <c r="AO24" s="392"/>
      <c r="AP24" s="392"/>
      <c r="AQ24" s="392"/>
      <c r="AR24" s="393"/>
      <c r="AS24" s="391">
        <v>2729</v>
      </c>
      <c r="AT24" s="392"/>
      <c r="AU24" s="392"/>
      <c r="AV24" s="392"/>
      <c r="AW24" s="392"/>
      <c r="AX24" s="394"/>
      <c r="AY24" s="382" t="s">
        <v>152</v>
      </c>
      <c r="AZ24" s="383"/>
      <c r="BA24" s="383"/>
      <c r="BB24" s="383"/>
      <c r="BC24" s="383"/>
      <c r="BD24" s="383"/>
      <c r="BE24" s="383"/>
      <c r="BF24" s="383"/>
      <c r="BG24" s="383"/>
      <c r="BH24" s="383"/>
      <c r="BI24" s="383"/>
      <c r="BJ24" s="383"/>
      <c r="BK24" s="383"/>
      <c r="BL24" s="383"/>
      <c r="BM24" s="384"/>
      <c r="BN24" s="415">
        <v>8905415</v>
      </c>
      <c r="BO24" s="416"/>
      <c r="BP24" s="416"/>
      <c r="BQ24" s="416"/>
      <c r="BR24" s="416"/>
      <c r="BS24" s="416"/>
      <c r="BT24" s="416"/>
      <c r="BU24" s="417"/>
      <c r="BV24" s="415">
        <v>9070445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153</v>
      </c>
      <c r="F25" s="389"/>
      <c r="G25" s="389"/>
      <c r="H25" s="389"/>
      <c r="I25" s="389"/>
      <c r="J25" s="389"/>
      <c r="K25" s="390"/>
      <c r="L25" s="391">
        <v>1</v>
      </c>
      <c r="M25" s="392"/>
      <c r="N25" s="392"/>
      <c r="O25" s="392"/>
      <c r="P25" s="393"/>
      <c r="Q25" s="391">
        <v>7630</v>
      </c>
      <c r="R25" s="392"/>
      <c r="S25" s="392"/>
      <c r="T25" s="392"/>
      <c r="U25" s="392"/>
      <c r="V25" s="393"/>
      <c r="W25" s="457"/>
      <c r="X25" s="448"/>
      <c r="Y25" s="449"/>
      <c r="Z25" s="388" t="s">
        <v>154</v>
      </c>
      <c r="AA25" s="389"/>
      <c r="AB25" s="389"/>
      <c r="AC25" s="389"/>
      <c r="AD25" s="389"/>
      <c r="AE25" s="389"/>
      <c r="AF25" s="389"/>
      <c r="AG25" s="390"/>
      <c r="AH25" s="391">
        <v>50</v>
      </c>
      <c r="AI25" s="392"/>
      <c r="AJ25" s="392"/>
      <c r="AK25" s="392"/>
      <c r="AL25" s="393"/>
      <c r="AM25" s="391">
        <v>132750</v>
      </c>
      <c r="AN25" s="392"/>
      <c r="AO25" s="392"/>
      <c r="AP25" s="392"/>
      <c r="AQ25" s="392"/>
      <c r="AR25" s="393"/>
      <c r="AS25" s="391">
        <v>2655</v>
      </c>
      <c r="AT25" s="392"/>
      <c r="AU25" s="392"/>
      <c r="AV25" s="392"/>
      <c r="AW25" s="392"/>
      <c r="AX25" s="394"/>
      <c r="AY25" s="407" t="s">
        <v>155</v>
      </c>
      <c r="AZ25" s="408"/>
      <c r="BA25" s="408"/>
      <c r="BB25" s="408"/>
      <c r="BC25" s="408"/>
      <c r="BD25" s="408"/>
      <c r="BE25" s="408"/>
      <c r="BF25" s="408"/>
      <c r="BG25" s="408"/>
      <c r="BH25" s="408"/>
      <c r="BI25" s="408"/>
      <c r="BJ25" s="408"/>
      <c r="BK25" s="408"/>
      <c r="BL25" s="408"/>
      <c r="BM25" s="409"/>
      <c r="BN25" s="410">
        <v>1966444</v>
      </c>
      <c r="BO25" s="411"/>
      <c r="BP25" s="411"/>
      <c r="BQ25" s="411"/>
      <c r="BR25" s="411"/>
      <c r="BS25" s="411"/>
      <c r="BT25" s="411"/>
      <c r="BU25" s="412"/>
      <c r="BV25" s="410">
        <v>2133268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156</v>
      </c>
      <c r="F26" s="389"/>
      <c r="G26" s="389"/>
      <c r="H26" s="389"/>
      <c r="I26" s="389"/>
      <c r="J26" s="389"/>
      <c r="K26" s="390"/>
      <c r="L26" s="391">
        <v>1</v>
      </c>
      <c r="M26" s="392"/>
      <c r="N26" s="392"/>
      <c r="O26" s="392"/>
      <c r="P26" s="393"/>
      <c r="Q26" s="391">
        <v>6640</v>
      </c>
      <c r="R26" s="392"/>
      <c r="S26" s="392"/>
      <c r="T26" s="392"/>
      <c r="U26" s="392"/>
      <c r="V26" s="393"/>
      <c r="W26" s="457"/>
      <c r="X26" s="448"/>
      <c r="Y26" s="449"/>
      <c r="Z26" s="388" t="s">
        <v>157</v>
      </c>
      <c r="AA26" s="470"/>
      <c r="AB26" s="470"/>
      <c r="AC26" s="470"/>
      <c r="AD26" s="470"/>
      <c r="AE26" s="470"/>
      <c r="AF26" s="470"/>
      <c r="AG26" s="471"/>
      <c r="AH26" s="391">
        <v>20</v>
      </c>
      <c r="AI26" s="392"/>
      <c r="AJ26" s="392"/>
      <c r="AK26" s="392"/>
      <c r="AL26" s="393"/>
      <c r="AM26" s="391">
        <v>55640</v>
      </c>
      <c r="AN26" s="392"/>
      <c r="AO26" s="392"/>
      <c r="AP26" s="392"/>
      <c r="AQ26" s="392"/>
      <c r="AR26" s="393"/>
      <c r="AS26" s="391">
        <v>2782</v>
      </c>
      <c r="AT26" s="392"/>
      <c r="AU26" s="392"/>
      <c r="AV26" s="392"/>
      <c r="AW26" s="392"/>
      <c r="AX26" s="394"/>
      <c r="AY26" s="424" t="s">
        <v>158</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159</v>
      </c>
      <c r="F27" s="389"/>
      <c r="G27" s="389"/>
      <c r="H27" s="389"/>
      <c r="I27" s="389"/>
      <c r="J27" s="389"/>
      <c r="K27" s="390"/>
      <c r="L27" s="391">
        <v>1</v>
      </c>
      <c r="M27" s="392"/>
      <c r="N27" s="392"/>
      <c r="O27" s="392"/>
      <c r="P27" s="393"/>
      <c r="Q27" s="391">
        <v>4490</v>
      </c>
      <c r="R27" s="392"/>
      <c r="S27" s="392"/>
      <c r="T27" s="392"/>
      <c r="U27" s="392"/>
      <c r="V27" s="393"/>
      <c r="W27" s="457"/>
      <c r="X27" s="448"/>
      <c r="Y27" s="449"/>
      <c r="Z27" s="388" t="s">
        <v>160</v>
      </c>
      <c r="AA27" s="389"/>
      <c r="AB27" s="389"/>
      <c r="AC27" s="389"/>
      <c r="AD27" s="389"/>
      <c r="AE27" s="389"/>
      <c r="AF27" s="389"/>
      <c r="AG27" s="390"/>
      <c r="AH27" s="391">
        <v>1</v>
      </c>
      <c r="AI27" s="392"/>
      <c r="AJ27" s="392"/>
      <c r="AK27" s="392"/>
      <c r="AL27" s="393"/>
      <c r="AM27" s="391" t="s">
        <v>161</v>
      </c>
      <c r="AN27" s="392"/>
      <c r="AO27" s="392"/>
      <c r="AP27" s="392"/>
      <c r="AQ27" s="392"/>
      <c r="AR27" s="393"/>
      <c r="AS27" s="391" t="s">
        <v>161</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378000</v>
      </c>
      <c r="BO27" s="419"/>
      <c r="BP27" s="419"/>
      <c r="BQ27" s="419"/>
      <c r="BR27" s="419"/>
      <c r="BS27" s="419"/>
      <c r="BT27" s="419"/>
      <c r="BU27" s="420"/>
      <c r="BV27" s="418">
        <v>378000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163</v>
      </c>
      <c r="F28" s="389"/>
      <c r="G28" s="389"/>
      <c r="H28" s="389"/>
      <c r="I28" s="389"/>
      <c r="J28" s="389"/>
      <c r="K28" s="390"/>
      <c r="L28" s="391">
        <v>1</v>
      </c>
      <c r="M28" s="392"/>
      <c r="N28" s="392"/>
      <c r="O28" s="392"/>
      <c r="P28" s="393"/>
      <c r="Q28" s="391">
        <v>3850</v>
      </c>
      <c r="R28" s="392"/>
      <c r="S28" s="392"/>
      <c r="T28" s="392"/>
      <c r="U28" s="392"/>
      <c r="V28" s="393"/>
      <c r="W28" s="457"/>
      <c r="X28" s="448"/>
      <c r="Y28" s="449"/>
      <c r="Z28" s="388" t="s">
        <v>164</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5657689</v>
      </c>
      <c r="BO28" s="411"/>
      <c r="BP28" s="411"/>
      <c r="BQ28" s="411"/>
      <c r="BR28" s="411"/>
      <c r="BS28" s="411"/>
      <c r="BT28" s="411"/>
      <c r="BU28" s="412"/>
      <c r="BV28" s="410">
        <v>5411017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167</v>
      </c>
      <c r="F29" s="389"/>
      <c r="G29" s="389"/>
      <c r="H29" s="389"/>
      <c r="I29" s="389"/>
      <c r="J29" s="389"/>
      <c r="K29" s="390"/>
      <c r="L29" s="391">
        <v>16</v>
      </c>
      <c r="M29" s="392"/>
      <c r="N29" s="392"/>
      <c r="O29" s="392"/>
      <c r="P29" s="393"/>
      <c r="Q29" s="391">
        <v>3630</v>
      </c>
      <c r="R29" s="392"/>
      <c r="S29" s="392"/>
      <c r="T29" s="392"/>
      <c r="U29" s="392"/>
      <c r="V29" s="393"/>
      <c r="W29" s="458"/>
      <c r="X29" s="459"/>
      <c r="Y29" s="460"/>
      <c r="Z29" s="388" t="s">
        <v>168</v>
      </c>
      <c r="AA29" s="389"/>
      <c r="AB29" s="389"/>
      <c r="AC29" s="389"/>
      <c r="AD29" s="389"/>
      <c r="AE29" s="389"/>
      <c r="AF29" s="389"/>
      <c r="AG29" s="390"/>
      <c r="AH29" s="391">
        <v>320</v>
      </c>
      <c r="AI29" s="392"/>
      <c r="AJ29" s="392"/>
      <c r="AK29" s="392"/>
      <c r="AL29" s="393"/>
      <c r="AM29" s="391">
        <v>875062</v>
      </c>
      <c r="AN29" s="392"/>
      <c r="AO29" s="392"/>
      <c r="AP29" s="392"/>
      <c r="AQ29" s="392"/>
      <c r="AR29" s="393"/>
      <c r="AS29" s="391">
        <v>2735</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636137</v>
      </c>
      <c r="BO29" s="416"/>
      <c r="BP29" s="416"/>
      <c r="BQ29" s="416"/>
      <c r="BR29" s="416"/>
      <c r="BS29" s="416"/>
      <c r="BT29" s="416"/>
      <c r="BU29" s="417"/>
      <c r="BV29" s="415">
        <v>635143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14805256</v>
      </c>
      <c r="BO30" s="419"/>
      <c r="BP30" s="419"/>
      <c r="BQ30" s="419"/>
      <c r="BR30" s="419"/>
      <c r="BS30" s="419"/>
      <c r="BT30" s="419"/>
      <c r="BU30" s="420"/>
      <c r="BV30" s="418">
        <v>16407339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亘理名取共立衛生処理組合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岩沼土地開発公社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特定公共下水道事業会計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宮城県市町村職員退職手当組合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（株）エフエムいわぬま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宮城県市町村非常勤消防団員補償報償組合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宮城県市町村自治振興センター</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宮城県後期高齢者医療広域連合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11.01</v>
      </c>
      <c r="G34" s="33">
        <v>25.37</v>
      </c>
      <c r="H34" s="33">
        <v>18.32</v>
      </c>
      <c r="I34" s="33">
        <v>13.78</v>
      </c>
      <c r="J34" s="34">
        <v>26.45</v>
      </c>
      <c r="K34" s="22"/>
      <c r="L34" s="22"/>
      <c r="M34" s="22"/>
      <c r="N34" s="22"/>
      <c r="O34" s="22"/>
      <c r="P34" s="22"/>
    </row>
    <row r="35" spans="1:16" ht="39" customHeight="1" x14ac:dyDescent="0.15">
      <c r="A35" s="22"/>
      <c r="B35" s="35"/>
      <c r="C35" s="1178" t="s">
        <v>524</v>
      </c>
      <c r="D35" s="1179"/>
      <c r="E35" s="1180"/>
      <c r="F35" s="36">
        <v>8.16</v>
      </c>
      <c r="G35" s="37">
        <v>9.0299999999999994</v>
      </c>
      <c r="H35" s="37">
        <v>9.3800000000000008</v>
      </c>
      <c r="I35" s="37">
        <v>10.56</v>
      </c>
      <c r="J35" s="38">
        <v>11.54</v>
      </c>
      <c r="K35" s="22"/>
      <c r="L35" s="22"/>
      <c r="M35" s="22"/>
      <c r="N35" s="22"/>
      <c r="O35" s="22"/>
      <c r="P35" s="22"/>
    </row>
    <row r="36" spans="1:16" ht="39" customHeight="1" x14ac:dyDescent="0.15">
      <c r="A36" s="22"/>
      <c r="B36" s="35"/>
      <c r="C36" s="1178" t="s">
        <v>525</v>
      </c>
      <c r="D36" s="1179"/>
      <c r="E36" s="1180"/>
      <c r="F36" s="36">
        <v>9.85</v>
      </c>
      <c r="G36" s="37">
        <v>9.7200000000000006</v>
      </c>
      <c r="H36" s="37">
        <v>9.5299999999999994</v>
      </c>
      <c r="I36" s="37">
        <v>10.9</v>
      </c>
      <c r="J36" s="38">
        <v>11.48</v>
      </c>
      <c r="K36" s="22"/>
      <c r="L36" s="22"/>
      <c r="M36" s="22"/>
      <c r="N36" s="22"/>
      <c r="O36" s="22"/>
      <c r="P36" s="22"/>
    </row>
    <row r="37" spans="1:16" ht="39" customHeight="1" x14ac:dyDescent="0.15">
      <c r="A37" s="22"/>
      <c r="B37" s="35"/>
      <c r="C37" s="1178" t="s">
        <v>526</v>
      </c>
      <c r="D37" s="1179"/>
      <c r="E37" s="1180"/>
      <c r="F37" s="36">
        <v>1.01</v>
      </c>
      <c r="G37" s="37">
        <v>5.15</v>
      </c>
      <c r="H37" s="37">
        <v>5.22</v>
      </c>
      <c r="I37" s="37">
        <v>4.0999999999999996</v>
      </c>
      <c r="J37" s="38">
        <v>7.32</v>
      </c>
      <c r="K37" s="22"/>
      <c r="L37" s="22"/>
      <c r="M37" s="22"/>
      <c r="N37" s="22"/>
      <c r="O37" s="22"/>
      <c r="P37" s="22"/>
    </row>
    <row r="38" spans="1:16" ht="39" customHeight="1" x14ac:dyDescent="0.15">
      <c r="A38" s="22"/>
      <c r="B38" s="35"/>
      <c r="C38" s="1178" t="s">
        <v>527</v>
      </c>
      <c r="D38" s="1179"/>
      <c r="E38" s="1180"/>
      <c r="F38" s="36">
        <v>5.35</v>
      </c>
      <c r="G38" s="37">
        <v>3.26</v>
      </c>
      <c r="H38" s="37">
        <v>4.16</v>
      </c>
      <c r="I38" s="37">
        <v>4.6100000000000003</v>
      </c>
      <c r="J38" s="38">
        <v>4.3600000000000003</v>
      </c>
      <c r="K38" s="22"/>
      <c r="L38" s="22"/>
      <c r="M38" s="22"/>
      <c r="N38" s="22"/>
      <c r="O38" s="22"/>
      <c r="P38" s="22"/>
    </row>
    <row r="39" spans="1:16" ht="39" customHeight="1" x14ac:dyDescent="0.15">
      <c r="A39" s="22"/>
      <c r="B39" s="35"/>
      <c r="C39" s="1178" t="s">
        <v>528</v>
      </c>
      <c r="D39" s="1179"/>
      <c r="E39" s="1180"/>
      <c r="F39" s="36">
        <v>7.0000000000000007E-2</v>
      </c>
      <c r="G39" s="37">
        <v>0.1</v>
      </c>
      <c r="H39" s="37">
        <v>0.26</v>
      </c>
      <c r="I39" s="37">
        <v>0.75</v>
      </c>
      <c r="J39" s="38">
        <v>1.43</v>
      </c>
      <c r="K39" s="22"/>
      <c r="L39" s="22"/>
      <c r="M39" s="22"/>
      <c r="N39" s="22"/>
      <c r="O39" s="22"/>
      <c r="P39" s="22"/>
    </row>
    <row r="40" spans="1:16" ht="39" customHeight="1" x14ac:dyDescent="0.15">
      <c r="A40" s="22"/>
      <c r="B40" s="35"/>
      <c r="C40" s="1178" t="s">
        <v>529</v>
      </c>
      <c r="D40" s="1179"/>
      <c r="E40" s="1180"/>
      <c r="F40" s="36">
        <v>0.1</v>
      </c>
      <c r="G40" s="37">
        <v>0.18</v>
      </c>
      <c r="H40" s="37">
        <v>0.2</v>
      </c>
      <c r="I40" s="37">
        <v>0.06</v>
      </c>
      <c r="J40" s="38">
        <v>0.09</v>
      </c>
      <c r="K40" s="22"/>
      <c r="L40" s="22"/>
      <c r="M40" s="22"/>
      <c r="N40" s="22"/>
      <c r="O40" s="22"/>
      <c r="P40" s="22"/>
    </row>
    <row r="41" spans="1:16" ht="39" customHeight="1" x14ac:dyDescent="0.15">
      <c r="A41" s="22"/>
      <c r="B41" s="35"/>
      <c r="C41" s="1178" t="s">
        <v>530</v>
      </c>
      <c r="D41" s="1179"/>
      <c r="E41" s="1180"/>
      <c r="F41" s="36">
        <v>0</v>
      </c>
      <c r="G41" s="37">
        <v>0.14000000000000001</v>
      </c>
      <c r="H41" s="37">
        <v>0.04</v>
      </c>
      <c r="I41" s="37">
        <v>0.03</v>
      </c>
      <c r="J41" s="38">
        <v>0.02</v>
      </c>
      <c r="K41" s="22"/>
      <c r="L41" s="22"/>
      <c r="M41" s="22"/>
      <c r="N41" s="22"/>
      <c r="O41" s="22"/>
      <c r="P41" s="22"/>
    </row>
    <row r="42" spans="1:16" ht="39" customHeight="1" x14ac:dyDescent="0.15">
      <c r="A42" s="22"/>
      <c r="B42" s="39"/>
      <c r="C42" s="1178" t="s">
        <v>531</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532</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1123</v>
      </c>
      <c r="L45" s="60">
        <v>1159</v>
      </c>
      <c r="M45" s="60">
        <v>1141</v>
      </c>
      <c r="N45" s="60">
        <v>1006</v>
      </c>
      <c r="O45" s="61">
        <v>991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v>10</v>
      </c>
      <c r="L47" s="64">
        <v>10</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895</v>
      </c>
      <c r="L48" s="64">
        <v>274</v>
      </c>
      <c r="M48" s="64">
        <v>120</v>
      </c>
      <c r="N48" s="64">
        <v>120</v>
      </c>
      <c r="O48" s="65">
        <v>265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132</v>
      </c>
      <c r="L49" s="64">
        <v>8</v>
      </c>
      <c r="M49" s="64">
        <v>7</v>
      </c>
      <c r="N49" s="64">
        <v>6</v>
      </c>
      <c r="O49" s="65">
        <v>11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25</v>
      </c>
      <c r="L50" s="64">
        <v>24</v>
      </c>
      <c r="M50" s="64">
        <v>2</v>
      </c>
      <c r="N50" s="64">
        <v>14</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1573</v>
      </c>
      <c r="L52" s="64">
        <v>1341</v>
      </c>
      <c r="M52" s="64">
        <v>1374</v>
      </c>
      <c r="N52" s="64">
        <v>1289</v>
      </c>
      <c r="O52" s="65">
        <v>1397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612</v>
      </c>
      <c r="L53" s="69">
        <v>134</v>
      </c>
      <c r="M53" s="69">
        <v>-104</v>
      </c>
      <c r="N53" s="69">
        <v>-143</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11580</v>
      </c>
      <c r="J41" s="83">
        <v>10690</v>
      </c>
      <c r="K41" s="83">
        <v>10218</v>
      </c>
      <c r="L41" s="83">
        <v>10144</v>
      </c>
      <c r="M41" s="84">
        <v>9998</v>
      </c>
    </row>
    <row r="42" spans="2:13" ht="27.75" customHeight="1" x14ac:dyDescent="0.15">
      <c r="B42" s="1204"/>
      <c r="C42" s="1205"/>
      <c r="D42" s="85"/>
      <c r="E42" s="1208" t="s">
        <v>26</v>
      </c>
      <c r="F42" s="1208"/>
      <c r="G42" s="1208"/>
      <c r="H42" s="1209"/>
      <c r="I42" s="86">
        <v>24</v>
      </c>
      <c r="J42" s="87" t="s">
        <v>476</v>
      </c>
      <c r="K42" s="87" t="s">
        <v>476</v>
      </c>
      <c r="L42" s="87" t="s">
        <v>476</v>
      </c>
      <c r="M42" s="88" t="s">
        <v>476</v>
      </c>
    </row>
    <row r="43" spans="2:13" ht="27.75" customHeight="1" x14ac:dyDescent="0.15">
      <c r="B43" s="1204"/>
      <c r="C43" s="1205"/>
      <c r="D43" s="85"/>
      <c r="E43" s="1208" t="s">
        <v>27</v>
      </c>
      <c r="F43" s="1208"/>
      <c r="G43" s="1208"/>
      <c r="H43" s="1209"/>
      <c r="I43" s="86">
        <v>7656</v>
      </c>
      <c r="J43" s="87">
        <v>6320</v>
      </c>
      <c r="K43" s="87">
        <v>3701</v>
      </c>
      <c r="L43" s="87">
        <v>1609</v>
      </c>
      <c r="M43" s="88">
        <v>1539</v>
      </c>
    </row>
    <row r="44" spans="2:13" ht="27.75" customHeight="1" x14ac:dyDescent="0.15">
      <c r="B44" s="1204"/>
      <c r="C44" s="1205"/>
      <c r="D44" s="85"/>
      <c r="E44" s="1208" t="s">
        <v>28</v>
      </c>
      <c r="F44" s="1208"/>
      <c r="G44" s="1208"/>
      <c r="H44" s="1209"/>
      <c r="I44" s="86">
        <v>235</v>
      </c>
      <c r="J44" s="87">
        <v>69</v>
      </c>
      <c r="K44" s="87">
        <v>168</v>
      </c>
      <c r="L44" s="87">
        <v>386</v>
      </c>
      <c r="M44" s="88">
        <v>322</v>
      </c>
    </row>
    <row r="45" spans="2:13" ht="27.75" customHeight="1" x14ac:dyDescent="0.15">
      <c r="B45" s="1204"/>
      <c r="C45" s="1205"/>
      <c r="D45" s="85"/>
      <c r="E45" s="1208" t="s">
        <v>29</v>
      </c>
      <c r="F45" s="1208"/>
      <c r="G45" s="1208"/>
      <c r="H45" s="1209"/>
      <c r="I45" s="86">
        <v>2958</v>
      </c>
      <c r="J45" s="87">
        <v>2817</v>
      </c>
      <c r="K45" s="87">
        <v>2564</v>
      </c>
      <c r="L45" s="87">
        <v>2370</v>
      </c>
      <c r="M45" s="88">
        <v>2303</v>
      </c>
    </row>
    <row r="46" spans="2:13" ht="27.75" customHeight="1" x14ac:dyDescent="0.15">
      <c r="B46" s="1204"/>
      <c r="C46" s="1205"/>
      <c r="D46" s="89"/>
      <c r="E46" s="1208" t="s">
        <v>30</v>
      </c>
      <c r="F46" s="1208"/>
      <c r="G46" s="1208"/>
      <c r="H46" s="1209"/>
      <c r="I46" s="86">
        <v>463</v>
      </c>
      <c r="J46" s="87">
        <v>462</v>
      </c>
      <c r="K46" s="87">
        <v>449</v>
      </c>
      <c r="L46" s="87">
        <v>442</v>
      </c>
      <c r="M46" s="88">
        <v>445</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10372</v>
      </c>
      <c r="J50" s="87">
        <v>10235</v>
      </c>
      <c r="K50" s="87">
        <v>11590</v>
      </c>
      <c r="L50" s="87">
        <v>10330</v>
      </c>
      <c r="M50" s="88">
        <v>10724</v>
      </c>
    </row>
    <row r="51" spans="2:13" ht="27.75" customHeight="1" x14ac:dyDescent="0.15">
      <c r="B51" s="1204"/>
      <c r="C51" s="1205"/>
      <c r="D51" s="85"/>
      <c r="E51" s="1208" t="s">
        <v>36</v>
      </c>
      <c r="F51" s="1208"/>
      <c r="G51" s="1208"/>
      <c r="H51" s="1209"/>
      <c r="I51" s="86">
        <v>3413</v>
      </c>
      <c r="J51" s="87">
        <v>2490</v>
      </c>
      <c r="K51" s="87">
        <v>2200</v>
      </c>
      <c r="L51" s="87">
        <v>1827</v>
      </c>
      <c r="M51" s="88">
        <v>2366</v>
      </c>
    </row>
    <row r="52" spans="2:13" ht="27.75" customHeight="1" x14ac:dyDescent="0.15">
      <c r="B52" s="1206"/>
      <c r="C52" s="1207"/>
      <c r="D52" s="85"/>
      <c r="E52" s="1208" t="s">
        <v>37</v>
      </c>
      <c r="F52" s="1208"/>
      <c r="G52" s="1208"/>
      <c r="H52" s="1209"/>
      <c r="I52" s="86">
        <v>13278</v>
      </c>
      <c r="J52" s="87">
        <v>13142</v>
      </c>
      <c r="K52" s="87">
        <v>13280</v>
      </c>
      <c r="L52" s="87">
        <v>12560</v>
      </c>
      <c r="M52" s="88">
        <v>12393</v>
      </c>
    </row>
    <row r="53" spans="2:13" ht="27.75" customHeight="1" thickBot="1" x14ac:dyDescent="0.2">
      <c r="B53" s="1210" t="s">
        <v>21</v>
      </c>
      <c r="C53" s="1211"/>
      <c r="D53" s="92"/>
      <c r="E53" s="1212" t="s">
        <v>38</v>
      </c>
      <c r="F53" s="1212"/>
      <c r="G53" s="1212"/>
      <c r="H53" s="1213"/>
      <c r="I53" s="93">
        <v>-4147</v>
      </c>
      <c r="J53" s="94">
        <v>-5509</v>
      </c>
      <c r="K53" s="94">
        <v>-9971</v>
      </c>
      <c r="L53" s="94">
        <v>-9766</v>
      </c>
      <c r="M53" s="95">
        <v>-10876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553</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553</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549</v>
      </c>
      <c r="I42" s="354"/>
      <c r="J42" s="354"/>
      <c r="K42" s="354"/>
      <c r="L42" s="246"/>
      <c r="M42" s="246"/>
      <c r="N42" s="246"/>
      <c r="O42" s="246"/>
    </row>
    <row r="43" spans="2:17" x14ac:dyDescent="0.15">
      <c r="B43" s="250"/>
      <c r="C43" s="246"/>
      <c r="D43" s="246"/>
      <c r="E43" s="246"/>
      <c r="F43" s="246"/>
      <c r="G43" s="1221" t="s">
        <v>555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551</v>
      </c>
    </row>
    <row r="50" spans="1:17" x14ac:dyDescent="0.15">
      <c r="B50" s="250"/>
      <c r="C50" s="246"/>
      <c r="D50" s="246"/>
      <c r="E50" s="246"/>
      <c r="F50" s="246"/>
      <c r="G50" s="1230"/>
      <c r="H50" s="1231"/>
      <c r="I50" s="1231"/>
      <c r="J50" s="1232"/>
      <c r="K50" s="347" t="s">
        <v>516</v>
      </c>
      <c r="L50" s="347" t="s">
        <v>517</v>
      </c>
      <c r="M50" s="347" t="s">
        <v>518</v>
      </c>
      <c r="N50" s="347" t="s">
        <v>519</v>
      </c>
      <c r="O50" s="347" t="s">
        <v>520</v>
      </c>
    </row>
    <row r="51" spans="1:17" x14ac:dyDescent="0.15">
      <c r="B51" s="250"/>
      <c r="C51" s="246"/>
      <c r="D51" s="246"/>
      <c r="E51" s="246"/>
      <c r="F51" s="246"/>
      <c r="G51" s="1233" t="s">
        <v>547</v>
      </c>
      <c r="H51" s="1234"/>
      <c r="I51" s="1239" t="s">
        <v>545</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554</v>
      </c>
      <c r="J53" s="1243"/>
      <c r="K53" s="1250"/>
      <c r="L53" s="1250"/>
      <c r="M53" s="1250"/>
      <c r="N53" s="1252">
        <v>33.5</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546</v>
      </c>
      <c r="H55" s="1245"/>
      <c r="I55" s="1243" t="s">
        <v>545</v>
      </c>
      <c r="J55" s="1243"/>
      <c r="K55" s="1241"/>
      <c r="L55" s="1241"/>
      <c r="M55" s="1241"/>
      <c r="N55" s="1242">
        <v>41.5</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554</v>
      </c>
      <c r="J57" s="1253"/>
      <c r="K57" s="1250"/>
      <c r="L57" s="1250"/>
      <c r="M57" s="1250"/>
      <c r="N57" s="1252">
        <v>56.4</v>
      </c>
      <c r="O57" s="1250"/>
      <c r="P57" s="363"/>
      <c r="Q57" s="358"/>
    </row>
    <row r="58" spans="1:17" s="357" customFormat="1" x14ac:dyDescent="0.15">
      <c r="A58" s="245"/>
      <c r="B58" s="358"/>
      <c r="C58" s="354"/>
      <c r="D58" s="354"/>
      <c r="E58" s="354"/>
      <c r="F58" s="354"/>
      <c r="G58" s="1248"/>
      <c r="H58" s="1249"/>
      <c r="I58" s="1253"/>
      <c r="J58" s="1253"/>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5" t="s">
        <v>549</v>
      </c>
      <c r="I64" s="354"/>
      <c r="J64" s="354"/>
      <c r="K64" s="354"/>
      <c r="L64" s="246"/>
      <c r="M64" s="246"/>
      <c r="N64" s="246"/>
      <c r="O64" s="246"/>
    </row>
    <row r="65" spans="2:30" x14ac:dyDescent="0.15">
      <c r="B65" s="250"/>
      <c r="C65" s="246"/>
      <c r="D65" s="246"/>
      <c r="E65" s="246"/>
      <c r="F65" s="246"/>
      <c r="G65" s="1221" t="s">
        <v>556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548</v>
      </c>
      <c r="I71" s="351"/>
      <c r="J71" s="350"/>
      <c r="K71" s="350"/>
      <c r="L71" s="349"/>
      <c r="M71" s="350"/>
      <c r="N71" s="349"/>
      <c r="O71" s="348"/>
    </row>
    <row r="72" spans="2:30" x14ac:dyDescent="0.15">
      <c r="B72" s="250"/>
      <c r="C72" s="246"/>
      <c r="D72" s="246"/>
      <c r="E72" s="246"/>
      <c r="F72" s="246"/>
      <c r="G72" s="1230"/>
      <c r="H72" s="1231"/>
      <c r="I72" s="1231"/>
      <c r="J72" s="1232"/>
      <c r="K72" s="347" t="s">
        <v>516</v>
      </c>
      <c r="L72" s="347" t="s">
        <v>517</v>
      </c>
      <c r="M72" s="347" t="s">
        <v>518</v>
      </c>
      <c r="N72" s="347" t="s">
        <v>519</v>
      </c>
      <c r="O72" s="347" t="s">
        <v>520</v>
      </c>
    </row>
    <row r="73" spans="2:30" x14ac:dyDescent="0.15">
      <c r="B73" s="250"/>
      <c r="C73" s="246"/>
      <c r="D73" s="246"/>
      <c r="E73" s="246"/>
      <c r="F73" s="246"/>
      <c r="G73" s="1233" t="s">
        <v>547</v>
      </c>
      <c r="H73" s="1234"/>
      <c r="I73" s="1239" t="s">
        <v>545</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544</v>
      </c>
      <c r="J75" s="1243"/>
      <c r="K75" s="1252">
        <v>6.5</v>
      </c>
      <c r="L75" s="1252">
        <v>6.1</v>
      </c>
      <c r="M75" s="1252">
        <v>2.8</v>
      </c>
      <c r="N75" s="1252">
        <v>-0.4</v>
      </c>
      <c r="O75" s="1252">
        <v>-1.5</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546</v>
      </c>
      <c r="H77" s="1245"/>
      <c r="I77" s="1243" t="s">
        <v>545</v>
      </c>
      <c r="J77" s="1243"/>
      <c r="K77" s="1254">
        <v>76.2</v>
      </c>
      <c r="L77" s="1254">
        <v>65.3</v>
      </c>
      <c r="M77" s="1242">
        <v>60.8</v>
      </c>
      <c r="N77" s="1242">
        <v>41.5</v>
      </c>
      <c r="O77" s="1242">
        <v>36.6</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544</v>
      </c>
      <c r="J79" s="1253"/>
      <c r="K79" s="1256">
        <v>12.8</v>
      </c>
      <c r="L79" s="1256">
        <v>12</v>
      </c>
      <c r="M79" s="1256">
        <v>11.1</v>
      </c>
      <c r="N79" s="1256">
        <v>9.6</v>
      </c>
      <c r="O79" s="1256">
        <v>9.1999999999999993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189207</v>
      </c>
      <c r="E3" s="118"/>
      <c r="F3" s="119">
        <v>75709</v>
      </c>
      <c r="G3" s="120"/>
      <c r="H3" s="121"/>
    </row>
    <row r="4" spans="1:8" x14ac:dyDescent="0.15">
      <c r="A4" s="122"/>
      <c r="B4" s="123"/>
      <c r="C4" s="124"/>
      <c r="D4" s="125">
        <v>14335</v>
      </c>
      <c r="E4" s="126"/>
      <c r="F4" s="127">
        <v>35212</v>
      </c>
      <c r="G4" s="128"/>
      <c r="H4" s="129"/>
    </row>
    <row r="5" spans="1:8" x14ac:dyDescent="0.15">
      <c r="A5" s="110" t="s">
        <v>510</v>
      </c>
      <c r="B5" s="115"/>
      <c r="C5" s="116"/>
      <c r="D5" s="117">
        <v>231177</v>
      </c>
      <c r="E5" s="118"/>
      <c r="F5" s="119">
        <v>90961</v>
      </c>
      <c r="G5" s="120"/>
      <c r="H5" s="121"/>
    </row>
    <row r="6" spans="1:8" x14ac:dyDescent="0.15">
      <c r="A6" s="122"/>
      <c r="B6" s="123"/>
      <c r="C6" s="124"/>
      <c r="D6" s="125">
        <v>23045</v>
      </c>
      <c r="E6" s="126"/>
      <c r="F6" s="127">
        <v>37720</v>
      </c>
      <c r="G6" s="128"/>
      <c r="H6" s="129"/>
    </row>
    <row r="7" spans="1:8" x14ac:dyDescent="0.15">
      <c r="A7" s="110" t="s">
        <v>511</v>
      </c>
      <c r="B7" s="115"/>
      <c r="C7" s="116"/>
      <c r="D7" s="117">
        <v>290050</v>
      </c>
      <c r="E7" s="118"/>
      <c r="F7" s="119">
        <v>106614</v>
      </c>
      <c r="G7" s="120"/>
      <c r="H7" s="121"/>
    </row>
    <row r="8" spans="1:8" x14ac:dyDescent="0.15">
      <c r="A8" s="122"/>
      <c r="B8" s="123"/>
      <c r="C8" s="124"/>
      <c r="D8" s="125">
        <v>18255</v>
      </c>
      <c r="E8" s="126"/>
      <c r="F8" s="127">
        <v>45545</v>
      </c>
      <c r="G8" s="128"/>
      <c r="H8" s="129"/>
    </row>
    <row r="9" spans="1:8" x14ac:dyDescent="0.15">
      <c r="A9" s="110" t="s">
        <v>512</v>
      </c>
      <c r="B9" s="115"/>
      <c r="C9" s="116"/>
      <c r="D9" s="117">
        <v>148659</v>
      </c>
      <c r="E9" s="118"/>
      <c r="F9" s="119">
        <v>63727</v>
      </c>
      <c r="G9" s="120"/>
      <c r="H9" s="121"/>
    </row>
    <row r="10" spans="1:8" x14ac:dyDescent="0.15">
      <c r="A10" s="122"/>
      <c r="B10" s="123"/>
      <c r="C10" s="124"/>
      <c r="D10" s="125">
        <v>30139</v>
      </c>
      <c r="E10" s="126"/>
      <c r="F10" s="127">
        <v>34577</v>
      </c>
      <c r="G10" s="128"/>
      <c r="H10" s="129"/>
    </row>
    <row r="11" spans="1:8" x14ac:dyDescent="0.15">
      <c r="A11" s="110" t="s">
        <v>513</v>
      </c>
      <c r="B11" s="115"/>
      <c r="C11" s="116"/>
      <c r="D11" s="117">
        <v>156373</v>
      </c>
      <c r="E11" s="118"/>
      <c r="F11" s="119">
        <v>66954</v>
      </c>
      <c r="G11" s="120"/>
      <c r="H11" s="121"/>
    </row>
    <row r="12" spans="1:8" x14ac:dyDescent="0.15">
      <c r="A12" s="122"/>
      <c r="B12" s="123"/>
      <c r="C12" s="130"/>
      <c r="D12" s="125">
        <v>23740</v>
      </c>
      <c r="E12" s="126"/>
      <c r="F12" s="127">
        <v>37305</v>
      </c>
      <c r="G12" s="128"/>
      <c r="H12" s="129"/>
    </row>
    <row r="13" spans="1:8" x14ac:dyDescent="0.15">
      <c r="A13" s="110"/>
      <c r="B13" s="115"/>
      <c r="C13" s="131"/>
      <c r="D13" s="132">
        <v>203093</v>
      </c>
      <c r="E13" s="133"/>
      <c r="F13" s="134">
        <v>80793</v>
      </c>
      <c r="G13" s="135"/>
      <c r="H13" s="121"/>
    </row>
    <row r="14" spans="1:8" x14ac:dyDescent="0.15">
      <c r="A14" s="122"/>
      <c r="B14" s="123"/>
      <c r="C14" s="124"/>
      <c r="D14" s="125">
        <v>21903</v>
      </c>
      <c r="E14" s="126"/>
      <c r="F14" s="127">
        <v>38072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11.02</v>
      </c>
      <c r="C19" s="136">
        <f>ROUND(VALUE(SUBSTITUTE(実質収支比率等に係る経年分析!G$48,"▲","-")),2)</f>
        <v>25.37</v>
      </c>
      <c r="D19" s="136">
        <f>ROUND(VALUE(SUBSTITUTE(実質収支比率等に係る経年分析!H$48,"▲","-")),2)</f>
        <v>18.329999999999998</v>
      </c>
      <c r="E19" s="136">
        <f>ROUND(VALUE(SUBSTITUTE(実質収支比率等に係る経年分析!I$48,"▲","-")),2)</f>
        <v>13.78</v>
      </c>
      <c r="F19" s="136">
        <f>ROUND(VALUE(SUBSTITUTE(実質収支比率等に係る経年分析!J$48,"▲","-")),2)</f>
        <v>26.45</v>
      </c>
    </row>
    <row r="20" spans="1:11" x14ac:dyDescent="0.15">
      <c r="A20" s="136" t="s">
        <v>43</v>
      </c>
      <c r="B20" s="136">
        <f>ROUND(VALUE(SUBSTITUTE(実質収支比率等に係る経年分析!F$47,"▲","-")),2)</f>
        <v>69.45</v>
      </c>
      <c r="C20" s="136">
        <f>ROUND(VALUE(SUBSTITUTE(実質収支比率等に係る経年分析!G$47,"▲","-")),2)</f>
        <v>69.209999999999994</v>
      </c>
      <c r="D20" s="136">
        <f>ROUND(VALUE(SUBSTITUTE(実質収支比率等に係る経年分析!H$47,"▲","-")),2)</f>
        <v>77.349999999999994</v>
      </c>
      <c r="E20" s="136">
        <f>ROUND(VALUE(SUBSTITUTE(実質収支比率等に係る経年分析!I$47,"▲","-")),2)</f>
        <v>57.88</v>
      </c>
      <c r="F20" s="136">
        <f>ROUND(VALUE(SUBSTITUTE(実質収支比率等に係る経年分析!J$47,"▲","-")),2)</f>
        <v>61.34</v>
      </c>
    </row>
    <row r="21" spans="1:11" x14ac:dyDescent="0.15">
      <c r="A21" s="136" t="s">
        <v>44</v>
      </c>
      <c r="B21" s="136">
        <f>IF(ISNUMBER(VALUE(SUBSTITUTE(実質収支比率等に係る経年分析!F$49,"▲","-"))),ROUND(VALUE(SUBSTITUTE(実質収支比率等に係る経年分析!F$49,"▲","-")),2),NA())</f>
        <v>8.5</v>
      </c>
      <c r="C21" s="136">
        <f>IF(ISNUMBER(VALUE(SUBSTITUTE(実質収支比率等に係る経年分析!G$49,"▲","-"))),ROUND(VALUE(SUBSTITUTE(実質収支比率等に係る経年分析!G$49,"▲","-")),2),NA())</f>
        <v>9.69</v>
      </c>
      <c r="D21" s="136">
        <f>IF(ISNUMBER(VALUE(SUBSTITUTE(実質収支比率等に係る経年分析!H$49,"▲","-"))),ROUND(VALUE(SUBSTITUTE(実質収支比率等に係る経年分析!H$49,"▲","-")),2),NA())</f>
        <v>-7.12</v>
      </c>
      <c r="E21" s="136">
        <f>IF(ISNUMBER(VALUE(SUBSTITUTE(実質収支比率等に係る経年分析!I$49,"▲","-"))),ROUND(VALUE(SUBSTITUTE(実質収支比率等に係る経年分析!I$49,"▲","-")),2),NA())</f>
        <v>-35.729999999999997</v>
      </c>
      <c r="F21" s="136">
        <f>IF(ISNUMBER(VALUE(SUBSTITUTE(実質収支比率等に係る経年分析!J$49,"▲","-"))),ROUND(VALUE(SUBSTITUTE(実質収支比率等に係る経年分析!J$49,"▲","-")),2),NA())</f>
        <v>7.56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0.14000000000000001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1.43</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5.35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4.16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4.6100000000000003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4.3600000000000003</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4.0999999999999996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7.32</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9.7200000000000006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9.5299999999999994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11.48</v>
      </c>
    </row>
    <row r="35" spans="1:16" x14ac:dyDescent="0.15">
      <c r="A35" s="137" t="str">
        <f>IF(連結実質赤字比率に係る赤字・黒字の構成分析!C$35="",NA(),連結実質赤字比率に係る赤字・黒字の構成分析!C$35)</f>
        <v>特定公共下水道事業会計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9.0299999999999994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9.3800000000000008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10.56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11.54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25.37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18.32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13.78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26.45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1573</v>
      </c>
      <c r="E42" s="138"/>
      <c r="F42" s="138"/>
      <c r="G42" s="138">
        <f>'実質公債費比率（分子）の構造'!L$52</f>
        <v>1341</v>
      </c>
      <c r="H42" s="138"/>
      <c r="I42" s="138"/>
      <c r="J42" s="138">
        <f>'実質公債費比率（分子）の構造'!M$52</f>
        <v>1374</v>
      </c>
      <c r="K42" s="138"/>
      <c r="L42" s="138"/>
      <c r="M42" s="138">
        <f>'実質公債費比率（分子）の構造'!N$52</f>
        <v>1289</v>
      </c>
      <c r="N42" s="138"/>
      <c r="O42" s="138"/>
      <c r="P42" s="138">
        <f>'実質公債費比率（分子）の構造'!O$52</f>
        <v>1397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25</v>
      </c>
      <c r="C44" s="138"/>
      <c r="D44" s="138"/>
      <c r="E44" s="138">
        <f>'実質公債費比率（分子）の構造'!L$50</f>
        <v>24</v>
      </c>
      <c r="F44" s="138"/>
      <c r="G44" s="138"/>
      <c r="H44" s="138">
        <f>'実質公債費比率（分子）の構造'!M$50</f>
        <v>2</v>
      </c>
      <c r="I44" s="138"/>
      <c r="J44" s="138"/>
      <c r="K44" s="138">
        <f>'実質公債費比率（分子）の構造'!N$50</f>
        <v>14</v>
      </c>
      <c r="L44" s="138"/>
      <c r="M44" s="138"/>
      <c r="N44" s="138">
        <f>'実質公債費比率（分子）の構造'!O$50</f>
        <v>0</v>
      </c>
      <c r="O44" s="138"/>
      <c r="P44" s="138"/>
    </row>
    <row r="45" spans="1:16" x14ac:dyDescent="0.15">
      <c r="A45" s="138" t="s">
        <v>54</v>
      </c>
      <c r="B45" s="138">
        <f>'実質公債費比率（分子）の構造'!K$49</f>
        <v>132</v>
      </c>
      <c r="C45" s="138"/>
      <c r="D45" s="138"/>
      <c r="E45" s="138">
        <f>'実質公債費比率（分子）の構造'!L$49</f>
        <v>8</v>
      </c>
      <c r="F45" s="138"/>
      <c r="G45" s="138"/>
      <c r="H45" s="138">
        <f>'実質公債費比率（分子）の構造'!M$49</f>
        <v>7</v>
      </c>
      <c r="I45" s="138"/>
      <c r="J45" s="138"/>
      <c r="K45" s="138">
        <f>'実質公債費比率（分子）の構造'!N$49</f>
        <v>6</v>
      </c>
      <c r="L45" s="138"/>
      <c r="M45" s="138"/>
      <c r="N45" s="138">
        <f>'実質公債費比率（分子）の構造'!O$49</f>
        <v>11</v>
      </c>
      <c r="O45" s="138"/>
      <c r="P45" s="138"/>
    </row>
    <row r="46" spans="1:16" x14ac:dyDescent="0.15">
      <c r="A46" s="138" t="s">
        <v>55</v>
      </c>
      <c r="B46" s="138">
        <f>'実質公債費比率（分子）の構造'!K$48</f>
        <v>895</v>
      </c>
      <c r="C46" s="138"/>
      <c r="D46" s="138"/>
      <c r="E46" s="138">
        <f>'実質公債費比率（分子）の構造'!L$48</f>
        <v>274</v>
      </c>
      <c r="F46" s="138"/>
      <c r="G46" s="138"/>
      <c r="H46" s="138">
        <f>'実質公債費比率（分子）の構造'!M$48</f>
        <v>120</v>
      </c>
      <c r="I46" s="138"/>
      <c r="J46" s="138"/>
      <c r="K46" s="138">
        <f>'実質公債費比率（分子）の構造'!N$48</f>
        <v>120</v>
      </c>
      <c r="L46" s="138"/>
      <c r="M46" s="138"/>
      <c r="N46" s="138">
        <f>'実質公債費比率（分子）の構造'!O$48</f>
        <v>265</v>
      </c>
      <c r="O46" s="138"/>
      <c r="P46" s="138"/>
    </row>
    <row r="47" spans="1:16" x14ac:dyDescent="0.15">
      <c r="A47" s="138" t="s">
        <v>14</v>
      </c>
      <c r="B47" s="138">
        <f>'実質公債費比率（分子）の構造'!K$47</f>
        <v>10</v>
      </c>
      <c r="C47" s="138"/>
      <c r="D47" s="138"/>
      <c r="E47" s="138">
        <f>'実質公債費比率（分子）の構造'!L$47</f>
        <v>10</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1123</v>
      </c>
      <c r="C49" s="138"/>
      <c r="D49" s="138"/>
      <c r="E49" s="138">
        <f>'実質公債費比率（分子）の構造'!L$45</f>
        <v>1159</v>
      </c>
      <c r="F49" s="138"/>
      <c r="G49" s="138"/>
      <c r="H49" s="138">
        <f>'実質公債費比率（分子）の構造'!M$45</f>
        <v>1141</v>
      </c>
      <c r="I49" s="138"/>
      <c r="J49" s="138"/>
      <c r="K49" s="138">
        <f>'実質公債費比率（分子）の構造'!N$45</f>
        <v>1006</v>
      </c>
      <c r="L49" s="138"/>
      <c r="M49" s="138"/>
      <c r="N49" s="138">
        <f>'実質公債費比率（分子）の構造'!O$45</f>
        <v>991</v>
      </c>
      <c r="O49" s="138"/>
      <c r="P49" s="138"/>
    </row>
    <row r="50" spans="1:16" x14ac:dyDescent="0.15">
      <c r="A50" s="138" t="s">
        <v>58</v>
      </c>
      <c r="B50" s="138" t="e">
        <f>NA()</f>
        <v>#N/A</v>
      </c>
      <c r="C50" s="138">
        <f>IF(ISNUMBER('実質公債費比率（分子）の構造'!K$53),'実質公債費比率（分子）の構造'!K$53,NA())</f>
        <v>612</v>
      </c>
      <c r="D50" s="138" t="e">
        <f>NA()</f>
        <v>#N/A</v>
      </c>
      <c r="E50" s="138" t="e">
        <f>NA()</f>
        <v>#N/A</v>
      </c>
      <c r="F50" s="138">
        <f>IF(ISNUMBER('実質公債費比率（分子）の構造'!L$53),'実質公債費比率（分子）の構造'!L$53,NA())</f>
        <v>134</v>
      </c>
      <c r="G50" s="138" t="e">
        <f>NA()</f>
        <v>#N/A</v>
      </c>
      <c r="H50" s="138" t="e">
        <f>NA()</f>
        <v>#N/A</v>
      </c>
      <c r="I50" s="138">
        <f>IF(ISNUMBER('実質公債費比率（分子）の構造'!M$53),'実質公債費比率（分子）の構造'!M$53,NA())</f>
        <v>-104</v>
      </c>
      <c r="J50" s="138" t="e">
        <f>NA()</f>
        <v>#N/A</v>
      </c>
      <c r="K50" s="138" t="e">
        <f>NA()</f>
        <v>#N/A</v>
      </c>
      <c r="L50" s="138">
        <f>IF(ISNUMBER('実質公債費比率（分子）の構造'!N$53),'実質公債費比率（分子）の構造'!N$53,NA())</f>
        <v>-143</v>
      </c>
      <c r="M50" s="138" t="e">
        <f>NA()</f>
        <v>#N/A</v>
      </c>
      <c r="N50" s="138" t="e">
        <f>NA()</f>
        <v>#N/A</v>
      </c>
      <c r="O50" s="138">
        <f>IF(ISNUMBER('実質公債費比率（分子）の構造'!O$53),'実質公債費比率（分子）の構造'!O$53,NA())</f>
        <v>-130</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13278</v>
      </c>
      <c r="E56" s="137"/>
      <c r="F56" s="137"/>
      <c r="G56" s="137">
        <f>'将来負担比率（分子）の構造'!J$52</f>
        <v>13142</v>
      </c>
      <c r="H56" s="137"/>
      <c r="I56" s="137"/>
      <c r="J56" s="137">
        <f>'将来負担比率（分子）の構造'!K$52</f>
        <v>13280</v>
      </c>
      <c r="K56" s="137"/>
      <c r="L56" s="137"/>
      <c r="M56" s="137">
        <f>'将来負担比率（分子）の構造'!L$52</f>
        <v>12560</v>
      </c>
      <c r="N56" s="137"/>
      <c r="O56" s="137"/>
      <c r="P56" s="137">
        <f>'将来負担比率（分子）の構造'!M$52</f>
        <v>12393</v>
      </c>
    </row>
    <row r="57" spans="1:16" x14ac:dyDescent="0.15">
      <c r="A57" s="137" t="s">
        <v>36</v>
      </c>
      <c r="B57" s="137"/>
      <c r="C57" s="137"/>
      <c r="D57" s="137">
        <f>'将来負担比率（分子）の構造'!I$51</f>
        <v>3413</v>
      </c>
      <c r="E57" s="137"/>
      <c r="F57" s="137"/>
      <c r="G57" s="137">
        <f>'将来負担比率（分子）の構造'!J$51</f>
        <v>2490</v>
      </c>
      <c r="H57" s="137"/>
      <c r="I57" s="137"/>
      <c r="J57" s="137">
        <f>'将来負担比率（分子）の構造'!K$51</f>
        <v>2200</v>
      </c>
      <c r="K57" s="137"/>
      <c r="L57" s="137"/>
      <c r="M57" s="137">
        <f>'将来負担比率（分子）の構造'!L$51</f>
        <v>1827</v>
      </c>
      <c r="N57" s="137"/>
      <c r="O57" s="137"/>
      <c r="P57" s="137">
        <f>'将来負担比率（分子）の構造'!M$51</f>
        <v>2366</v>
      </c>
    </row>
    <row r="58" spans="1:16" x14ac:dyDescent="0.15">
      <c r="A58" s="137" t="s">
        <v>35</v>
      </c>
      <c r="B58" s="137"/>
      <c r="C58" s="137"/>
      <c r="D58" s="137">
        <f>'将来負担比率（分子）の構造'!I$50</f>
        <v>10372</v>
      </c>
      <c r="E58" s="137"/>
      <c r="F58" s="137"/>
      <c r="G58" s="137">
        <f>'将来負担比率（分子）の構造'!J$50</f>
        <v>10235</v>
      </c>
      <c r="H58" s="137"/>
      <c r="I58" s="137"/>
      <c r="J58" s="137">
        <f>'将来負担比率（分子）の構造'!K$50</f>
        <v>11590</v>
      </c>
      <c r="K58" s="137"/>
      <c r="L58" s="137"/>
      <c r="M58" s="137">
        <f>'将来負担比率（分子）の構造'!L$50</f>
        <v>10330</v>
      </c>
      <c r="N58" s="137"/>
      <c r="O58" s="137"/>
      <c r="P58" s="137">
        <f>'将来負担比率（分子）の構造'!M$50</f>
        <v>10724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463</v>
      </c>
      <c r="C61" s="137"/>
      <c r="D61" s="137"/>
      <c r="E61" s="137">
        <f>'将来負担比率（分子）の構造'!J$46</f>
        <v>462</v>
      </c>
      <c r="F61" s="137"/>
      <c r="G61" s="137"/>
      <c r="H61" s="137">
        <f>'将来負担比率（分子）の構造'!K$46</f>
        <v>449</v>
      </c>
      <c r="I61" s="137"/>
      <c r="J61" s="137"/>
      <c r="K61" s="137">
        <f>'将来負担比率（分子）の構造'!L$46</f>
        <v>442</v>
      </c>
      <c r="L61" s="137"/>
      <c r="M61" s="137"/>
      <c r="N61" s="137">
        <f>'将来負担比率（分子）の構造'!M$46</f>
        <v>445</v>
      </c>
      <c r="O61" s="137"/>
      <c r="P61" s="137"/>
    </row>
    <row r="62" spans="1:16" x14ac:dyDescent="0.15">
      <c r="A62" s="137" t="s">
        <v>29</v>
      </c>
      <c r="B62" s="137">
        <f>'将来負担比率（分子）の構造'!I$45</f>
        <v>2958</v>
      </c>
      <c r="C62" s="137"/>
      <c r="D62" s="137"/>
      <c r="E62" s="137">
        <f>'将来負担比率（分子）の構造'!J$45</f>
        <v>2817</v>
      </c>
      <c r="F62" s="137"/>
      <c r="G62" s="137"/>
      <c r="H62" s="137">
        <f>'将来負担比率（分子）の構造'!K$45</f>
        <v>2564</v>
      </c>
      <c r="I62" s="137"/>
      <c r="J62" s="137"/>
      <c r="K62" s="137">
        <f>'将来負担比率（分子）の構造'!L$45</f>
        <v>2370</v>
      </c>
      <c r="L62" s="137"/>
      <c r="M62" s="137"/>
      <c r="N62" s="137">
        <f>'将来負担比率（分子）の構造'!M$45</f>
        <v>2303</v>
      </c>
      <c r="O62" s="137"/>
      <c r="P62" s="137"/>
    </row>
    <row r="63" spans="1:16" x14ac:dyDescent="0.15">
      <c r="A63" s="137" t="s">
        <v>28</v>
      </c>
      <c r="B63" s="137">
        <f>'将来負担比率（分子）の構造'!I$44</f>
        <v>235</v>
      </c>
      <c r="C63" s="137"/>
      <c r="D63" s="137"/>
      <c r="E63" s="137">
        <f>'将来負担比率（分子）の構造'!J$44</f>
        <v>69</v>
      </c>
      <c r="F63" s="137"/>
      <c r="G63" s="137"/>
      <c r="H63" s="137">
        <f>'将来負担比率（分子）の構造'!K$44</f>
        <v>168</v>
      </c>
      <c r="I63" s="137"/>
      <c r="J63" s="137"/>
      <c r="K63" s="137">
        <f>'将来負担比率（分子）の構造'!L$44</f>
        <v>386</v>
      </c>
      <c r="L63" s="137"/>
      <c r="M63" s="137"/>
      <c r="N63" s="137">
        <f>'将来負担比率（分子）の構造'!M$44</f>
        <v>322</v>
      </c>
      <c r="O63" s="137"/>
      <c r="P63" s="137"/>
    </row>
    <row r="64" spans="1:16" x14ac:dyDescent="0.15">
      <c r="A64" s="137" t="s">
        <v>27</v>
      </c>
      <c r="B64" s="137">
        <f>'将来負担比率（分子）の構造'!I$43</f>
        <v>7656</v>
      </c>
      <c r="C64" s="137"/>
      <c r="D64" s="137"/>
      <c r="E64" s="137">
        <f>'将来負担比率（分子）の構造'!J$43</f>
        <v>6320</v>
      </c>
      <c r="F64" s="137"/>
      <c r="G64" s="137"/>
      <c r="H64" s="137">
        <f>'将来負担比率（分子）の構造'!K$43</f>
        <v>3701</v>
      </c>
      <c r="I64" s="137"/>
      <c r="J64" s="137"/>
      <c r="K64" s="137">
        <f>'将来負担比率（分子）の構造'!L$43</f>
        <v>1609</v>
      </c>
      <c r="L64" s="137"/>
      <c r="M64" s="137"/>
      <c r="N64" s="137">
        <f>'将来負担比率（分子）の構造'!M$43</f>
        <v>1539</v>
      </c>
      <c r="O64" s="137"/>
      <c r="P64" s="137"/>
    </row>
    <row r="65" spans="1:16" x14ac:dyDescent="0.15">
      <c r="A65" s="137" t="s">
        <v>26</v>
      </c>
      <c r="B65" s="137">
        <f>'将来負担比率（分子）の構造'!I$42</f>
        <v>24</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11580</v>
      </c>
      <c r="C66" s="137"/>
      <c r="D66" s="137"/>
      <c r="E66" s="137">
        <f>'将来負担比率（分子）の構造'!J$41</f>
        <v>10690</v>
      </c>
      <c r="F66" s="137"/>
      <c r="G66" s="137"/>
      <c r="H66" s="137">
        <f>'将来負担比率（分子）の構造'!K$41</f>
        <v>10218</v>
      </c>
      <c r="I66" s="137"/>
      <c r="J66" s="137"/>
      <c r="K66" s="137">
        <f>'将来負担比率（分子）の構造'!L$41</f>
        <v>10144</v>
      </c>
      <c r="L66" s="137"/>
      <c r="M66" s="137"/>
      <c r="N66" s="137">
        <f>'将来負担比率（分子）の構造'!M$41</f>
        <v>9998</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206</v>
      </c>
      <c r="C5" s="708"/>
      <c r="D5" s="708"/>
      <c r="E5" s="708"/>
      <c r="F5" s="708"/>
      <c r="G5" s="708"/>
      <c r="H5" s="708"/>
      <c r="I5" s="708"/>
      <c r="J5" s="708"/>
      <c r="K5" s="708"/>
      <c r="L5" s="708"/>
      <c r="M5" s="708"/>
      <c r="N5" s="708"/>
      <c r="O5" s="708"/>
      <c r="P5" s="708"/>
      <c r="Q5" s="709"/>
      <c r="R5" s="670">
        <v>6626789</v>
      </c>
      <c r="S5" s="671"/>
      <c r="T5" s="671"/>
      <c r="U5" s="671"/>
      <c r="V5" s="671"/>
      <c r="W5" s="671"/>
      <c r="X5" s="671"/>
      <c r="Y5" s="718"/>
      <c r="Z5" s="731">
        <v>23.5</v>
      </c>
      <c r="AA5" s="731"/>
      <c r="AB5" s="731"/>
      <c r="AC5" s="731"/>
      <c r="AD5" s="732">
        <v>6177830</v>
      </c>
      <c r="AE5" s="732"/>
      <c r="AF5" s="732"/>
      <c r="AG5" s="732"/>
      <c r="AH5" s="732"/>
      <c r="AI5" s="732"/>
      <c r="AJ5" s="732"/>
      <c r="AK5" s="732"/>
      <c r="AL5" s="719">
        <v>72.599999999999994</v>
      </c>
      <c r="AM5" s="688"/>
      <c r="AN5" s="688"/>
      <c r="AO5" s="720"/>
      <c r="AP5" s="707" t="s">
        <v>207</v>
      </c>
      <c r="AQ5" s="708"/>
      <c r="AR5" s="708"/>
      <c r="AS5" s="708"/>
      <c r="AT5" s="708"/>
      <c r="AU5" s="708"/>
      <c r="AV5" s="708"/>
      <c r="AW5" s="708"/>
      <c r="AX5" s="708"/>
      <c r="AY5" s="708"/>
      <c r="AZ5" s="708"/>
      <c r="BA5" s="708"/>
      <c r="BB5" s="708"/>
      <c r="BC5" s="708"/>
      <c r="BD5" s="708"/>
      <c r="BE5" s="708"/>
      <c r="BF5" s="709"/>
      <c r="BG5" s="620">
        <v>6177830</v>
      </c>
      <c r="BH5" s="621"/>
      <c r="BI5" s="621"/>
      <c r="BJ5" s="621"/>
      <c r="BK5" s="621"/>
      <c r="BL5" s="621"/>
      <c r="BM5" s="621"/>
      <c r="BN5" s="622"/>
      <c r="BO5" s="673">
        <v>93.2</v>
      </c>
      <c r="BP5" s="673"/>
      <c r="BQ5" s="673"/>
      <c r="BR5" s="673"/>
      <c r="BS5" s="674" t="s">
        <v>208</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200</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174780</v>
      </c>
      <c r="S6" s="621"/>
      <c r="T6" s="621"/>
      <c r="U6" s="621"/>
      <c r="V6" s="621"/>
      <c r="W6" s="621"/>
      <c r="X6" s="621"/>
      <c r="Y6" s="622"/>
      <c r="Z6" s="673">
        <v>0.6</v>
      </c>
      <c r="AA6" s="673"/>
      <c r="AB6" s="673"/>
      <c r="AC6" s="673"/>
      <c r="AD6" s="674">
        <v>174780</v>
      </c>
      <c r="AE6" s="674"/>
      <c r="AF6" s="674"/>
      <c r="AG6" s="674"/>
      <c r="AH6" s="674"/>
      <c r="AI6" s="674"/>
      <c r="AJ6" s="674"/>
      <c r="AK6" s="674"/>
      <c r="AL6" s="643">
        <v>2.1</v>
      </c>
      <c r="AM6" s="675"/>
      <c r="AN6" s="675"/>
      <c r="AO6" s="676"/>
      <c r="AP6" s="617" t="s">
        <v>213</v>
      </c>
      <c r="AQ6" s="618"/>
      <c r="AR6" s="618"/>
      <c r="AS6" s="618"/>
      <c r="AT6" s="618"/>
      <c r="AU6" s="618"/>
      <c r="AV6" s="618"/>
      <c r="AW6" s="618"/>
      <c r="AX6" s="618"/>
      <c r="AY6" s="618"/>
      <c r="AZ6" s="618"/>
      <c r="BA6" s="618"/>
      <c r="BB6" s="618"/>
      <c r="BC6" s="618"/>
      <c r="BD6" s="618"/>
      <c r="BE6" s="618"/>
      <c r="BF6" s="619"/>
      <c r="BG6" s="620">
        <v>6177830</v>
      </c>
      <c r="BH6" s="621"/>
      <c r="BI6" s="621"/>
      <c r="BJ6" s="621"/>
      <c r="BK6" s="621"/>
      <c r="BL6" s="621"/>
      <c r="BM6" s="621"/>
      <c r="BN6" s="622"/>
      <c r="BO6" s="673">
        <v>93.2</v>
      </c>
      <c r="BP6" s="673"/>
      <c r="BQ6" s="673"/>
      <c r="BR6" s="673"/>
      <c r="BS6" s="674" t="s">
        <v>208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182582</v>
      </c>
      <c r="CS6" s="621"/>
      <c r="CT6" s="621"/>
      <c r="CU6" s="621"/>
      <c r="CV6" s="621"/>
      <c r="CW6" s="621"/>
      <c r="CX6" s="621"/>
      <c r="CY6" s="622"/>
      <c r="CZ6" s="673">
        <v>0.8</v>
      </c>
      <c r="DA6" s="673"/>
      <c r="DB6" s="673"/>
      <c r="DC6" s="673"/>
      <c r="DD6" s="626" t="s">
        <v>208</v>
      </c>
      <c r="DE6" s="621"/>
      <c r="DF6" s="621"/>
      <c r="DG6" s="621"/>
      <c r="DH6" s="621"/>
      <c r="DI6" s="621"/>
      <c r="DJ6" s="621"/>
      <c r="DK6" s="621"/>
      <c r="DL6" s="621"/>
      <c r="DM6" s="621"/>
      <c r="DN6" s="621"/>
      <c r="DO6" s="621"/>
      <c r="DP6" s="622"/>
      <c r="DQ6" s="626">
        <v>182582</v>
      </c>
      <c r="DR6" s="621"/>
      <c r="DS6" s="621"/>
      <c r="DT6" s="621"/>
      <c r="DU6" s="621"/>
      <c r="DV6" s="621"/>
      <c r="DW6" s="621"/>
      <c r="DX6" s="621"/>
      <c r="DY6" s="621"/>
      <c r="DZ6" s="621"/>
      <c r="EA6" s="621"/>
      <c r="EB6" s="621"/>
      <c r="EC6" s="656"/>
    </row>
    <row r="7" spans="2:143" ht="11.25" customHeight="1" x14ac:dyDescent="0.15">
      <c r="B7" s="617" t="s">
        <v>215</v>
      </c>
      <c r="C7" s="618"/>
      <c r="D7" s="618"/>
      <c r="E7" s="618"/>
      <c r="F7" s="618"/>
      <c r="G7" s="618"/>
      <c r="H7" s="618"/>
      <c r="I7" s="618"/>
      <c r="J7" s="618"/>
      <c r="K7" s="618"/>
      <c r="L7" s="618"/>
      <c r="M7" s="618"/>
      <c r="N7" s="618"/>
      <c r="O7" s="618"/>
      <c r="P7" s="618"/>
      <c r="Q7" s="619"/>
      <c r="R7" s="620">
        <v>4006</v>
      </c>
      <c r="S7" s="621"/>
      <c r="T7" s="621"/>
      <c r="U7" s="621"/>
      <c r="V7" s="621"/>
      <c r="W7" s="621"/>
      <c r="X7" s="621"/>
      <c r="Y7" s="622"/>
      <c r="Z7" s="673">
        <v>0</v>
      </c>
      <c r="AA7" s="673"/>
      <c r="AB7" s="673"/>
      <c r="AC7" s="673"/>
      <c r="AD7" s="674">
        <v>4006</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2596539</v>
      </c>
      <c r="BH7" s="621"/>
      <c r="BI7" s="621"/>
      <c r="BJ7" s="621"/>
      <c r="BK7" s="621"/>
      <c r="BL7" s="621"/>
      <c r="BM7" s="621"/>
      <c r="BN7" s="622"/>
      <c r="BO7" s="673">
        <v>39.200000000000003</v>
      </c>
      <c r="BP7" s="673"/>
      <c r="BQ7" s="673"/>
      <c r="BR7" s="673"/>
      <c r="BS7" s="674" t="s">
        <v>208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3513292</v>
      </c>
      <c r="CS7" s="621"/>
      <c r="CT7" s="621"/>
      <c r="CU7" s="621"/>
      <c r="CV7" s="621"/>
      <c r="CW7" s="621"/>
      <c r="CX7" s="621"/>
      <c r="CY7" s="622"/>
      <c r="CZ7" s="673">
        <v>15.7</v>
      </c>
      <c r="DA7" s="673"/>
      <c r="DB7" s="673"/>
      <c r="DC7" s="673"/>
      <c r="DD7" s="626">
        <v>497417</v>
      </c>
      <c r="DE7" s="621"/>
      <c r="DF7" s="621"/>
      <c r="DG7" s="621"/>
      <c r="DH7" s="621"/>
      <c r="DI7" s="621"/>
      <c r="DJ7" s="621"/>
      <c r="DK7" s="621"/>
      <c r="DL7" s="621"/>
      <c r="DM7" s="621"/>
      <c r="DN7" s="621"/>
      <c r="DO7" s="621"/>
      <c r="DP7" s="622"/>
      <c r="DQ7" s="626">
        <v>2587834</v>
      </c>
      <c r="DR7" s="621"/>
      <c r="DS7" s="621"/>
      <c r="DT7" s="621"/>
      <c r="DU7" s="621"/>
      <c r="DV7" s="621"/>
      <c r="DW7" s="621"/>
      <c r="DX7" s="621"/>
      <c r="DY7" s="621"/>
      <c r="DZ7" s="621"/>
      <c r="EA7" s="621"/>
      <c r="EB7" s="621"/>
      <c r="EC7" s="656"/>
    </row>
    <row r="8" spans="2:143" ht="11.25" customHeight="1" x14ac:dyDescent="0.15">
      <c r="B8" s="617" t="s">
        <v>218</v>
      </c>
      <c r="C8" s="618"/>
      <c r="D8" s="618"/>
      <c r="E8" s="618"/>
      <c r="F8" s="618"/>
      <c r="G8" s="618"/>
      <c r="H8" s="618"/>
      <c r="I8" s="618"/>
      <c r="J8" s="618"/>
      <c r="K8" s="618"/>
      <c r="L8" s="618"/>
      <c r="M8" s="618"/>
      <c r="N8" s="618"/>
      <c r="O8" s="618"/>
      <c r="P8" s="618"/>
      <c r="Q8" s="619"/>
      <c r="R8" s="620">
        <v>11524</v>
      </c>
      <c r="S8" s="621"/>
      <c r="T8" s="621"/>
      <c r="U8" s="621"/>
      <c r="V8" s="621"/>
      <c r="W8" s="621"/>
      <c r="X8" s="621"/>
      <c r="Y8" s="622"/>
      <c r="Z8" s="673">
        <v>0</v>
      </c>
      <c r="AA8" s="673"/>
      <c r="AB8" s="673"/>
      <c r="AC8" s="673"/>
      <c r="AD8" s="674">
        <v>11524</v>
      </c>
      <c r="AE8" s="674"/>
      <c r="AF8" s="674"/>
      <c r="AG8" s="674"/>
      <c r="AH8" s="674"/>
      <c r="AI8" s="674"/>
      <c r="AJ8" s="674"/>
      <c r="AK8" s="674"/>
      <c r="AL8" s="643">
        <v>0.1</v>
      </c>
      <c r="AM8" s="675"/>
      <c r="AN8" s="675"/>
      <c r="AO8" s="676"/>
      <c r="AP8" s="617" t="s">
        <v>219</v>
      </c>
      <c r="AQ8" s="618"/>
      <c r="AR8" s="618"/>
      <c r="AS8" s="618"/>
      <c r="AT8" s="618"/>
      <c r="AU8" s="618"/>
      <c r="AV8" s="618"/>
      <c r="AW8" s="618"/>
      <c r="AX8" s="618"/>
      <c r="AY8" s="618"/>
      <c r="AZ8" s="618"/>
      <c r="BA8" s="618"/>
      <c r="BB8" s="618"/>
      <c r="BC8" s="618"/>
      <c r="BD8" s="618"/>
      <c r="BE8" s="618"/>
      <c r="BF8" s="619"/>
      <c r="BG8" s="620">
        <v>72168</v>
      </c>
      <c r="BH8" s="621"/>
      <c r="BI8" s="621"/>
      <c r="BJ8" s="621"/>
      <c r="BK8" s="621"/>
      <c r="BL8" s="621"/>
      <c r="BM8" s="621"/>
      <c r="BN8" s="622"/>
      <c r="BO8" s="673">
        <v>1.1000000000000001</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5925937</v>
      </c>
      <c r="CS8" s="621"/>
      <c r="CT8" s="621"/>
      <c r="CU8" s="621"/>
      <c r="CV8" s="621"/>
      <c r="CW8" s="621"/>
      <c r="CX8" s="621"/>
      <c r="CY8" s="622"/>
      <c r="CZ8" s="673">
        <v>26.4</v>
      </c>
      <c r="DA8" s="673"/>
      <c r="DB8" s="673"/>
      <c r="DC8" s="673"/>
      <c r="DD8" s="626">
        <v>99042</v>
      </c>
      <c r="DE8" s="621"/>
      <c r="DF8" s="621"/>
      <c r="DG8" s="621"/>
      <c r="DH8" s="621"/>
      <c r="DI8" s="621"/>
      <c r="DJ8" s="621"/>
      <c r="DK8" s="621"/>
      <c r="DL8" s="621"/>
      <c r="DM8" s="621"/>
      <c r="DN8" s="621"/>
      <c r="DO8" s="621"/>
      <c r="DP8" s="622"/>
      <c r="DQ8" s="626">
        <v>3004954</v>
      </c>
      <c r="DR8" s="621"/>
      <c r="DS8" s="621"/>
      <c r="DT8" s="621"/>
      <c r="DU8" s="621"/>
      <c r="DV8" s="621"/>
      <c r="DW8" s="621"/>
      <c r="DX8" s="621"/>
      <c r="DY8" s="621"/>
      <c r="DZ8" s="621"/>
      <c r="EA8" s="621"/>
      <c r="EB8" s="621"/>
      <c r="EC8" s="656"/>
    </row>
    <row r="9" spans="2:143" ht="11.25" customHeight="1" x14ac:dyDescent="0.15">
      <c r="B9" s="617" t="s">
        <v>221</v>
      </c>
      <c r="C9" s="618"/>
      <c r="D9" s="618"/>
      <c r="E9" s="618"/>
      <c r="F9" s="618"/>
      <c r="G9" s="618"/>
      <c r="H9" s="618"/>
      <c r="I9" s="618"/>
      <c r="J9" s="618"/>
      <c r="K9" s="618"/>
      <c r="L9" s="618"/>
      <c r="M9" s="618"/>
      <c r="N9" s="618"/>
      <c r="O9" s="618"/>
      <c r="P9" s="618"/>
      <c r="Q9" s="619"/>
      <c r="R9" s="620">
        <v>6588</v>
      </c>
      <c r="S9" s="621"/>
      <c r="T9" s="621"/>
      <c r="U9" s="621"/>
      <c r="V9" s="621"/>
      <c r="W9" s="621"/>
      <c r="X9" s="621"/>
      <c r="Y9" s="622"/>
      <c r="Z9" s="673">
        <v>0</v>
      </c>
      <c r="AA9" s="673"/>
      <c r="AB9" s="673"/>
      <c r="AC9" s="673"/>
      <c r="AD9" s="674">
        <v>6588</v>
      </c>
      <c r="AE9" s="674"/>
      <c r="AF9" s="674"/>
      <c r="AG9" s="674"/>
      <c r="AH9" s="674"/>
      <c r="AI9" s="674"/>
      <c r="AJ9" s="674"/>
      <c r="AK9" s="674"/>
      <c r="AL9" s="643">
        <v>0.1</v>
      </c>
      <c r="AM9" s="675"/>
      <c r="AN9" s="675"/>
      <c r="AO9" s="676"/>
      <c r="AP9" s="617" t="s">
        <v>222</v>
      </c>
      <c r="AQ9" s="618"/>
      <c r="AR9" s="618"/>
      <c r="AS9" s="618"/>
      <c r="AT9" s="618"/>
      <c r="AU9" s="618"/>
      <c r="AV9" s="618"/>
      <c r="AW9" s="618"/>
      <c r="AX9" s="618"/>
      <c r="AY9" s="618"/>
      <c r="AZ9" s="618"/>
      <c r="BA9" s="618"/>
      <c r="BB9" s="618"/>
      <c r="BC9" s="618"/>
      <c r="BD9" s="618"/>
      <c r="BE9" s="618"/>
      <c r="BF9" s="619"/>
      <c r="BG9" s="620">
        <v>2009226</v>
      </c>
      <c r="BH9" s="621"/>
      <c r="BI9" s="621"/>
      <c r="BJ9" s="621"/>
      <c r="BK9" s="621"/>
      <c r="BL9" s="621"/>
      <c r="BM9" s="621"/>
      <c r="BN9" s="622"/>
      <c r="BO9" s="673">
        <v>30.3</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1241825</v>
      </c>
      <c r="CS9" s="621"/>
      <c r="CT9" s="621"/>
      <c r="CU9" s="621"/>
      <c r="CV9" s="621"/>
      <c r="CW9" s="621"/>
      <c r="CX9" s="621"/>
      <c r="CY9" s="622"/>
      <c r="CZ9" s="673">
        <v>5.5</v>
      </c>
      <c r="DA9" s="673"/>
      <c r="DB9" s="673"/>
      <c r="DC9" s="673"/>
      <c r="DD9" s="626">
        <v>193059</v>
      </c>
      <c r="DE9" s="621"/>
      <c r="DF9" s="621"/>
      <c r="DG9" s="621"/>
      <c r="DH9" s="621"/>
      <c r="DI9" s="621"/>
      <c r="DJ9" s="621"/>
      <c r="DK9" s="621"/>
      <c r="DL9" s="621"/>
      <c r="DM9" s="621"/>
      <c r="DN9" s="621"/>
      <c r="DO9" s="621"/>
      <c r="DP9" s="622"/>
      <c r="DQ9" s="626">
        <v>1078135</v>
      </c>
      <c r="DR9" s="621"/>
      <c r="DS9" s="621"/>
      <c r="DT9" s="621"/>
      <c r="DU9" s="621"/>
      <c r="DV9" s="621"/>
      <c r="DW9" s="621"/>
      <c r="DX9" s="621"/>
      <c r="DY9" s="621"/>
      <c r="DZ9" s="621"/>
      <c r="EA9" s="621"/>
      <c r="EB9" s="621"/>
      <c r="EC9" s="656"/>
    </row>
    <row r="10" spans="2:143" ht="11.25" customHeight="1" x14ac:dyDescent="0.15">
      <c r="B10" s="617" t="s">
        <v>224</v>
      </c>
      <c r="C10" s="618"/>
      <c r="D10" s="618"/>
      <c r="E10" s="618"/>
      <c r="F10" s="618"/>
      <c r="G10" s="618"/>
      <c r="H10" s="618"/>
      <c r="I10" s="618"/>
      <c r="J10" s="618"/>
      <c r="K10" s="618"/>
      <c r="L10" s="618"/>
      <c r="M10" s="618"/>
      <c r="N10" s="618"/>
      <c r="O10" s="618"/>
      <c r="P10" s="618"/>
      <c r="Q10" s="619"/>
      <c r="R10" s="620">
        <v>766890</v>
      </c>
      <c r="S10" s="621"/>
      <c r="T10" s="621"/>
      <c r="U10" s="621"/>
      <c r="V10" s="621"/>
      <c r="W10" s="621"/>
      <c r="X10" s="621"/>
      <c r="Y10" s="622"/>
      <c r="Z10" s="673">
        <v>2.7</v>
      </c>
      <c r="AA10" s="673"/>
      <c r="AB10" s="673"/>
      <c r="AC10" s="673"/>
      <c r="AD10" s="674">
        <v>766890</v>
      </c>
      <c r="AE10" s="674"/>
      <c r="AF10" s="674"/>
      <c r="AG10" s="674"/>
      <c r="AH10" s="674"/>
      <c r="AI10" s="674"/>
      <c r="AJ10" s="674"/>
      <c r="AK10" s="674"/>
      <c r="AL10" s="643">
        <v>9</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153410</v>
      </c>
      <c r="BH10" s="621"/>
      <c r="BI10" s="621"/>
      <c r="BJ10" s="621"/>
      <c r="BK10" s="621"/>
      <c r="BL10" s="621"/>
      <c r="BM10" s="621"/>
      <c r="BN10" s="622"/>
      <c r="BO10" s="673">
        <v>2.2999999999999998</v>
      </c>
      <c r="BP10" s="673"/>
      <c r="BQ10" s="673"/>
      <c r="BR10" s="673"/>
      <c r="BS10" s="626" t="s">
        <v>110</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40483</v>
      </c>
      <c r="CS10" s="621"/>
      <c r="CT10" s="621"/>
      <c r="CU10" s="621"/>
      <c r="CV10" s="621"/>
      <c r="CW10" s="621"/>
      <c r="CX10" s="621"/>
      <c r="CY10" s="622"/>
      <c r="CZ10" s="673">
        <v>0.2</v>
      </c>
      <c r="DA10" s="673"/>
      <c r="DB10" s="673"/>
      <c r="DC10" s="673"/>
      <c r="DD10" s="626" t="s">
        <v>110</v>
      </c>
      <c r="DE10" s="621"/>
      <c r="DF10" s="621"/>
      <c r="DG10" s="621"/>
      <c r="DH10" s="621"/>
      <c r="DI10" s="621"/>
      <c r="DJ10" s="621"/>
      <c r="DK10" s="621"/>
      <c r="DL10" s="621"/>
      <c r="DM10" s="621"/>
      <c r="DN10" s="621"/>
      <c r="DO10" s="621"/>
      <c r="DP10" s="622"/>
      <c r="DQ10" s="626">
        <v>23951</v>
      </c>
      <c r="DR10" s="621"/>
      <c r="DS10" s="621"/>
      <c r="DT10" s="621"/>
      <c r="DU10" s="621"/>
      <c r="DV10" s="621"/>
      <c r="DW10" s="621"/>
      <c r="DX10" s="621"/>
      <c r="DY10" s="621"/>
      <c r="DZ10" s="621"/>
      <c r="EA10" s="621"/>
      <c r="EB10" s="621"/>
      <c r="EC10" s="656"/>
    </row>
    <row r="11" spans="2:143" ht="11.25" customHeight="1" x14ac:dyDescent="0.15">
      <c r="B11" s="617" t="s">
        <v>227</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361735</v>
      </c>
      <c r="BH11" s="621"/>
      <c r="BI11" s="621"/>
      <c r="BJ11" s="621"/>
      <c r="BK11" s="621"/>
      <c r="BL11" s="621"/>
      <c r="BM11" s="621"/>
      <c r="BN11" s="622"/>
      <c r="BO11" s="673">
        <v>5.5</v>
      </c>
      <c r="BP11" s="673"/>
      <c r="BQ11" s="673"/>
      <c r="BR11" s="673"/>
      <c r="BS11" s="626" t="s">
        <v>110</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948329</v>
      </c>
      <c r="CS11" s="621"/>
      <c r="CT11" s="621"/>
      <c r="CU11" s="621"/>
      <c r="CV11" s="621"/>
      <c r="CW11" s="621"/>
      <c r="CX11" s="621"/>
      <c r="CY11" s="622"/>
      <c r="CZ11" s="673">
        <v>4.2</v>
      </c>
      <c r="DA11" s="673"/>
      <c r="DB11" s="673"/>
      <c r="DC11" s="673"/>
      <c r="DD11" s="626">
        <v>386286</v>
      </c>
      <c r="DE11" s="621"/>
      <c r="DF11" s="621"/>
      <c r="DG11" s="621"/>
      <c r="DH11" s="621"/>
      <c r="DI11" s="621"/>
      <c r="DJ11" s="621"/>
      <c r="DK11" s="621"/>
      <c r="DL11" s="621"/>
      <c r="DM11" s="621"/>
      <c r="DN11" s="621"/>
      <c r="DO11" s="621"/>
      <c r="DP11" s="622"/>
      <c r="DQ11" s="626">
        <v>702569</v>
      </c>
      <c r="DR11" s="621"/>
      <c r="DS11" s="621"/>
      <c r="DT11" s="621"/>
      <c r="DU11" s="621"/>
      <c r="DV11" s="621"/>
      <c r="DW11" s="621"/>
      <c r="DX11" s="621"/>
      <c r="DY11" s="621"/>
      <c r="DZ11" s="621"/>
      <c r="EA11" s="621"/>
      <c r="EB11" s="621"/>
      <c r="EC11" s="656"/>
    </row>
    <row r="12" spans="2:143" ht="11.25" customHeight="1" x14ac:dyDescent="0.15">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3106211</v>
      </c>
      <c r="BH12" s="621"/>
      <c r="BI12" s="621"/>
      <c r="BJ12" s="621"/>
      <c r="BK12" s="621"/>
      <c r="BL12" s="621"/>
      <c r="BM12" s="621"/>
      <c r="BN12" s="622"/>
      <c r="BO12" s="673">
        <v>46.9</v>
      </c>
      <c r="BP12" s="673"/>
      <c r="BQ12" s="673"/>
      <c r="BR12" s="673"/>
      <c r="BS12" s="626" t="s">
        <v>110</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730809</v>
      </c>
      <c r="CS12" s="621"/>
      <c r="CT12" s="621"/>
      <c r="CU12" s="621"/>
      <c r="CV12" s="621"/>
      <c r="CW12" s="621"/>
      <c r="CX12" s="621"/>
      <c r="CY12" s="622"/>
      <c r="CZ12" s="673">
        <v>3.3</v>
      </c>
      <c r="DA12" s="673"/>
      <c r="DB12" s="673"/>
      <c r="DC12" s="673"/>
      <c r="DD12" s="626">
        <v>379509</v>
      </c>
      <c r="DE12" s="621"/>
      <c r="DF12" s="621"/>
      <c r="DG12" s="621"/>
      <c r="DH12" s="621"/>
      <c r="DI12" s="621"/>
      <c r="DJ12" s="621"/>
      <c r="DK12" s="621"/>
      <c r="DL12" s="621"/>
      <c r="DM12" s="621"/>
      <c r="DN12" s="621"/>
      <c r="DO12" s="621"/>
      <c r="DP12" s="622"/>
      <c r="DQ12" s="626">
        <v>334892</v>
      </c>
      <c r="DR12" s="621"/>
      <c r="DS12" s="621"/>
      <c r="DT12" s="621"/>
      <c r="DU12" s="621"/>
      <c r="DV12" s="621"/>
      <c r="DW12" s="621"/>
      <c r="DX12" s="621"/>
      <c r="DY12" s="621"/>
      <c r="DZ12" s="621"/>
      <c r="EA12" s="621"/>
      <c r="EB12" s="621"/>
      <c r="EC12" s="656"/>
    </row>
    <row r="13" spans="2:143" ht="11.25" customHeight="1" x14ac:dyDescent="0.15">
      <c r="B13" s="617" t="s">
        <v>233</v>
      </c>
      <c r="C13" s="618"/>
      <c r="D13" s="618"/>
      <c r="E13" s="618"/>
      <c r="F13" s="618"/>
      <c r="G13" s="618"/>
      <c r="H13" s="618"/>
      <c r="I13" s="618"/>
      <c r="J13" s="618"/>
      <c r="K13" s="618"/>
      <c r="L13" s="618"/>
      <c r="M13" s="618"/>
      <c r="N13" s="618"/>
      <c r="O13" s="618"/>
      <c r="P13" s="618"/>
      <c r="Q13" s="619"/>
      <c r="R13" s="620">
        <v>31468</v>
      </c>
      <c r="S13" s="621"/>
      <c r="T13" s="621"/>
      <c r="U13" s="621"/>
      <c r="V13" s="621"/>
      <c r="W13" s="621"/>
      <c r="X13" s="621"/>
      <c r="Y13" s="622"/>
      <c r="Z13" s="673">
        <v>0.1</v>
      </c>
      <c r="AA13" s="673"/>
      <c r="AB13" s="673"/>
      <c r="AC13" s="673"/>
      <c r="AD13" s="674">
        <v>31468</v>
      </c>
      <c r="AE13" s="674"/>
      <c r="AF13" s="674"/>
      <c r="AG13" s="674"/>
      <c r="AH13" s="674"/>
      <c r="AI13" s="674"/>
      <c r="AJ13" s="674"/>
      <c r="AK13" s="674"/>
      <c r="AL13" s="643">
        <v>0.4</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3073591</v>
      </c>
      <c r="BH13" s="621"/>
      <c r="BI13" s="621"/>
      <c r="BJ13" s="621"/>
      <c r="BK13" s="621"/>
      <c r="BL13" s="621"/>
      <c r="BM13" s="621"/>
      <c r="BN13" s="622"/>
      <c r="BO13" s="673">
        <v>46.4</v>
      </c>
      <c r="BP13" s="673"/>
      <c r="BQ13" s="673"/>
      <c r="BR13" s="673"/>
      <c r="BS13" s="626" t="s">
        <v>110</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6626496</v>
      </c>
      <c r="CS13" s="621"/>
      <c r="CT13" s="621"/>
      <c r="CU13" s="621"/>
      <c r="CV13" s="621"/>
      <c r="CW13" s="621"/>
      <c r="CX13" s="621"/>
      <c r="CY13" s="622"/>
      <c r="CZ13" s="673">
        <v>29.6</v>
      </c>
      <c r="DA13" s="673"/>
      <c r="DB13" s="673"/>
      <c r="DC13" s="673"/>
      <c r="DD13" s="626">
        <v>5240555</v>
      </c>
      <c r="DE13" s="621"/>
      <c r="DF13" s="621"/>
      <c r="DG13" s="621"/>
      <c r="DH13" s="621"/>
      <c r="DI13" s="621"/>
      <c r="DJ13" s="621"/>
      <c r="DK13" s="621"/>
      <c r="DL13" s="621"/>
      <c r="DM13" s="621"/>
      <c r="DN13" s="621"/>
      <c r="DO13" s="621"/>
      <c r="DP13" s="622"/>
      <c r="DQ13" s="626">
        <v>1286995</v>
      </c>
      <c r="DR13" s="621"/>
      <c r="DS13" s="621"/>
      <c r="DT13" s="621"/>
      <c r="DU13" s="621"/>
      <c r="DV13" s="621"/>
      <c r="DW13" s="621"/>
      <c r="DX13" s="621"/>
      <c r="DY13" s="621"/>
      <c r="DZ13" s="621"/>
      <c r="EA13" s="621"/>
      <c r="EB13" s="621"/>
      <c r="EC13" s="656"/>
    </row>
    <row r="14" spans="2:143" ht="11.25" customHeight="1" x14ac:dyDescent="0.15">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98179</v>
      </c>
      <c r="BH14" s="621"/>
      <c r="BI14" s="621"/>
      <c r="BJ14" s="621"/>
      <c r="BK14" s="621"/>
      <c r="BL14" s="621"/>
      <c r="BM14" s="621"/>
      <c r="BN14" s="622"/>
      <c r="BO14" s="673">
        <v>1.5</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395764</v>
      </c>
      <c r="CS14" s="621"/>
      <c r="CT14" s="621"/>
      <c r="CU14" s="621"/>
      <c r="CV14" s="621"/>
      <c r="CW14" s="621"/>
      <c r="CX14" s="621"/>
      <c r="CY14" s="622"/>
      <c r="CZ14" s="673">
        <v>1.8</v>
      </c>
      <c r="DA14" s="673"/>
      <c r="DB14" s="673"/>
      <c r="DC14" s="673"/>
      <c r="DD14" s="626">
        <v>6080</v>
      </c>
      <c r="DE14" s="621"/>
      <c r="DF14" s="621"/>
      <c r="DG14" s="621"/>
      <c r="DH14" s="621"/>
      <c r="DI14" s="621"/>
      <c r="DJ14" s="621"/>
      <c r="DK14" s="621"/>
      <c r="DL14" s="621"/>
      <c r="DM14" s="621"/>
      <c r="DN14" s="621"/>
      <c r="DO14" s="621"/>
      <c r="DP14" s="622"/>
      <c r="DQ14" s="626">
        <v>390834</v>
      </c>
      <c r="DR14" s="621"/>
      <c r="DS14" s="621"/>
      <c r="DT14" s="621"/>
      <c r="DU14" s="621"/>
      <c r="DV14" s="621"/>
      <c r="DW14" s="621"/>
      <c r="DX14" s="621"/>
      <c r="DY14" s="621"/>
      <c r="DZ14" s="621"/>
      <c r="EA14" s="621"/>
      <c r="EB14" s="621"/>
      <c r="EC14" s="656"/>
    </row>
    <row r="15" spans="2:143" ht="11.25" customHeight="1" x14ac:dyDescent="0.15">
      <c r="B15" s="617" t="s">
        <v>239</v>
      </c>
      <c r="C15" s="618"/>
      <c r="D15" s="618"/>
      <c r="E15" s="618"/>
      <c r="F15" s="618"/>
      <c r="G15" s="618"/>
      <c r="H15" s="618"/>
      <c r="I15" s="618"/>
      <c r="J15" s="618"/>
      <c r="K15" s="618"/>
      <c r="L15" s="618"/>
      <c r="M15" s="618"/>
      <c r="N15" s="618"/>
      <c r="O15" s="618"/>
      <c r="P15" s="618"/>
      <c r="Q15" s="619"/>
      <c r="R15" s="620">
        <v>34751</v>
      </c>
      <c r="S15" s="621"/>
      <c r="T15" s="621"/>
      <c r="U15" s="621"/>
      <c r="V15" s="621"/>
      <c r="W15" s="621"/>
      <c r="X15" s="621"/>
      <c r="Y15" s="622"/>
      <c r="Z15" s="673">
        <v>0.1</v>
      </c>
      <c r="AA15" s="673"/>
      <c r="AB15" s="673"/>
      <c r="AC15" s="673"/>
      <c r="AD15" s="674">
        <v>34751</v>
      </c>
      <c r="AE15" s="674"/>
      <c r="AF15" s="674"/>
      <c r="AG15" s="674"/>
      <c r="AH15" s="674"/>
      <c r="AI15" s="674"/>
      <c r="AJ15" s="674"/>
      <c r="AK15" s="674"/>
      <c r="AL15" s="643">
        <v>0.4</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376901</v>
      </c>
      <c r="BH15" s="621"/>
      <c r="BI15" s="621"/>
      <c r="BJ15" s="621"/>
      <c r="BK15" s="621"/>
      <c r="BL15" s="621"/>
      <c r="BM15" s="621"/>
      <c r="BN15" s="622"/>
      <c r="BO15" s="673">
        <v>5.7</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1308071</v>
      </c>
      <c r="CS15" s="621"/>
      <c r="CT15" s="621"/>
      <c r="CU15" s="621"/>
      <c r="CV15" s="621"/>
      <c r="CW15" s="621"/>
      <c r="CX15" s="621"/>
      <c r="CY15" s="622"/>
      <c r="CZ15" s="673">
        <v>5.8</v>
      </c>
      <c r="DA15" s="673"/>
      <c r="DB15" s="673"/>
      <c r="DC15" s="673"/>
      <c r="DD15" s="626">
        <v>130378</v>
      </c>
      <c r="DE15" s="621"/>
      <c r="DF15" s="621"/>
      <c r="DG15" s="621"/>
      <c r="DH15" s="621"/>
      <c r="DI15" s="621"/>
      <c r="DJ15" s="621"/>
      <c r="DK15" s="621"/>
      <c r="DL15" s="621"/>
      <c r="DM15" s="621"/>
      <c r="DN15" s="621"/>
      <c r="DO15" s="621"/>
      <c r="DP15" s="622"/>
      <c r="DQ15" s="626">
        <v>1125607</v>
      </c>
      <c r="DR15" s="621"/>
      <c r="DS15" s="621"/>
      <c r="DT15" s="621"/>
      <c r="DU15" s="621"/>
      <c r="DV15" s="621"/>
      <c r="DW15" s="621"/>
      <c r="DX15" s="621"/>
      <c r="DY15" s="621"/>
      <c r="DZ15" s="621"/>
      <c r="EA15" s="621"/>
      <c r="EB15" s="621"/>
      <c r="EC15" s="656"/>
    </row>
    <row r="16" spans="2:143" ht="11.25" customHeight="1" x14ac:dyDescent="0.15">
      <c r="B16" s="617" t="s">
        <v>242</v>
      </c>
      <c r="C16" s="618"/>
      <c r="D16" s="618"/>
      <c r="E16" s="618"/>
      <c r="F16" s="618"/>
      <c r="G16" s="618"/>
      <c r="H16" s="618"/>
      <c r="I16" s="618"/>
      <c r="J16" s="618"/>
      <c r="K16" s="618"/>
      <c r="L16" s="618"/>
      <c r="M16" s="618"/>
      <c r="N16" s="618"/>
      <c r="O16" s="618"/>
      <c r="P16" s="618"/>
      <c r="Q16" s="619"/>
      <c r="R16" s="620">
        <v>2647889</v>
      </c>
      <c r="S16" s="621"/>
      <c r="T16" s="621"/>
      <c r="U16" s="621"/>
      <c r="V16" s="621"/>
      <c r="W16" s="621"/>
      <c r="X16" s="621"/>
      <c r="Y16" s="622"/>
      <c r="Z16" s="673">
        <v>9.4</v>
      </c>
      <c r="AA16" s="673"/>
      <c r="AB16" s="673"/>
      <c r="AC16" s="673"/>
      <c r="AD16" s="674">
        <v>1217532</v>
      </c>
      <c r="AE16" s="674"/>
      <c r="AF16" s="674"/>
      <c r="AG16" s="674"/>
      <c r="AH16" s="674"/>
      <c r="AI16" s="674"/>
      <c r="AJ16" s="674"/>
      <c r="AK16" s="674"/>
      <c r="AL16" s="643">
        <v>14.3</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508922</v>
      </c>
      <c r="CS16" s="621"/>
      <c r="CT16" s="621"/>
      <c r="CU16" s="621"/>
      <c r="CV16" s="621"/>
      <c r="CW16" s="621"/>
      <c r="CX16" s="621"/>
      <c r="CY16" s="622"/>
      <c r="CZ16" s="673">
        <v>2.2999999999999998</v>
      </c>
      <c r="DA16" s="673"/>
      <c r="DB16" s="673"/>
      <c r="DC16" s="673"/>
      <c r="DD16" s="626" t="s">
        <v>110</v>
      </c>
      <c r="DE16" s="621"/>
      <c r="DF16" s="621"/>
      <c r="DG16" s="621"/>
      <c r="DH16" s="621"/>
      <c r="DI16" s="621"/>
      <c r="DJ16" s="621"/>
      <c r="DK16" s="621"/>
      <c r="DL16" s="621"/>
      <c r="DM16" s="621"/>
      <c r="DN16" s="621"/>
      <c r="DO16" s="621"/>
      <c r="DP16" s="622"/>
      <c r="DQ16" s="626">
        <v>18483</v>
      </c>
      <c r="DR16" s="621"/>
      <c r="DS16" s="621"/>
      <c r="DT16" s="621"/>
      <c r="DU16" s="621"/>
      <c r="DV16" s="621"/>
      <c r="DW16" s="621"/>
      <c r="DX16" s="621"/>
      <c r="DY16" s="621"/>
      <c r="DZ16" s="621"/>
      <c r="EA16" s="621"/>
      <c r="EB16" s="621"/>
      <c r="EC16" s="656"/>
    </row>
    <row r="17" spans="2:133" ht="11.25" customHeight="1" x14ac:dyDescent="0.15">
      <c r="B17" s="617" t="s">
        <v>245</v>
      </c>
      <c r="C17" s="618"/>
      <c r="D17" s="618"/>
      <c r="E17" s="618"/>
      <c r="F17" s="618"/>
      <c r="G17" s="618"/>
      <c r="H17" s="618"/>
      <c r="I17" s="618"/>
      <c r="J17" s="618"/>
      <c r="K17" s="618"/>
      <c r="L17" s="618"/>
      <c r="M17" s="618"/>
      <c r="N17" s="618"/>
      <c r="O17" s="618"/>
      <c r="P17" s="618"/>
      <c r="Q17" s="619"/>
      <c r="R17" s="620">
        <v>1217532</v>
      </c>
      <c r="S17" s="621"/>
      <c r="T17" s="621"/>
      <c r="U17" s="621"/>
      <c r="V17" s="621"/>
      <c r="W17" s="621"/>
      <c r="X17" s="621"/>
      <c r="Y17" s="622"/>
      <c r="Z17" s="673">
        <v>4.3</v>
      </c>
      <c r="AA17" s="673"/>
      <c r="AB17" s="673"/>
      <c r="AC17" s="673"/>
      <c r="AD17" s="674">
        <v>1217532</v>
      </c>
      <c r="AE17" s="674"/>
      <c r="AF17" s="674"/>
      <c r="AG17" s="674"/>
      <c r="AH17" s="674"/>
      <c r="AI17" s="674"/>
      <c r="AJ17" s="674"/>
      <c r="AK17" s="674"/>
      <c r="AL17" s="643">
        <v>14.3</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990728</v>
      </c>
      <c r="CS17" s="621"/>
      <c r="CT17" s="621"/>
      <c r="CU17" s="621"/>
      <c r="CV17" s="621"/>
      <c r="CW17" s="621"/>
      <c r="CX17" s="621"/>
      <c r="CY17" s="622"/>
      <c r="CZ17" s="673">
        <v>4.4000000000000004</v>
      </c>
      <c r="DA17" s="673"/>
      <c r="DB17" s="673"/>
      <c r="DC17" s="673"/>
      <c r="DD17" s="626" t="s">
        <v>110</v>
      </c>
      <c r="DE17" s="621"/>
      <c r="DF17" s="621"/>
      <c r="DG17" s="621"/>
      <c r="DH17" s="621"/>
      <c r="DI17" s="621"/>
      <c r="DJ17" s="621"/>
      <c r="DK17" s="621"/>
      <c r="DL17" s="621"/>
      <c r="DM17" s="621"/>
      <c r="DN17" s="621"/>
      <c r="DO17" s="621"/>
      <c r="DP17" s="622"/>
      <c r="DQ17" s="626">
        <v>943963</v>
      </c>
      <c r="DR17" s="621"/>
      <c r="DS17" s="621"/>
      <c r="DT17" s="621"/>
      <c r="DU17" s="621"/>
      <c r="DV17" s="621"/>
      <c r="DW17" s="621"/>
      <c r="DX17" s="621"/>
      <c r="DY17" s="621"/>
      <c r="DZ17" s="621"/>
      <c r="EA17" s="621"/>
      <c r="EB17" s="621"/>
      <c r="EC17" s="656"/>
    </row>
    <row r="18" spans="2:133" ht="11.25" customHeight="1" x14ac:dyDescent="0.15">
      <c r="B18" s="617" t="s">
        <v>248</v>
      </c>
      <c r="C18" s="618"/>
      <c r="D18" s="618"/>
      <c r="E18" s="618"/>
      <c r="F18" s="618"/>
      <c r="G18" s="618"/>
      <c r="H18" s="618"/>
      <c r="I18" s="618"/>
      <c r="J18" s="618"/>
      <c r="K18" s="618"/>
      <c r="L18" s="618"/>
      <c r="M18" s="618"/>
      <c r="N18" s="618"/>
      <c r="O18" s="618"/>
      <c r="P18" s="618"/>
      <c r="Q18" s="619"/>
      <c r="R18" s="620">
        <v>330715</v>
      </c>
      <c r="S18" s="621"/>
      <c r="T18" s="621"/>
      <c r="U18" s="621"/>
      <c r="V18" s="621"/>
      <c r="W18" s="621"/>
      <c r="X18" s="621"/>
      <c r="Y18" s="622"/>
      <c r="Z18" s="673">
        <v>1.2</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251</v>
      </c>
      <c r="C19" s="618"/>
      <c r="D19" s="618"/>
      <c r="E19" s="618"/>
      <c r="F19" s="618"/>
      <c r="G19" s="618"/>
      <c r="H19" s="618"/>
      <c r="I19" s="618"/>
      <c r="J19" s="618"/>
      <c r="K19" s="618"/>
      <c r="L19" s="618"/>
      <c r="M19" s="618"/>
      <c r="N19" s="618"/>
      <c r="O19" s="618"/>
      <c r="P19" s="618"/>
      <c r="Q19" s="619"/>
      <c r="R19" s="620">
        <v>1099642</v>
      </c>
      <c r="S19" s="621"/>
      <c r="T19" s="621"/>
      <c r="U19" s="621"/>
      <c r="V19" s="621"/>
      <c r="W19" s="621"/>
      <c r="X19" s="621"/>
      <c r="Y19" s="622"/>
      <c r="Z19" s="673">
        <v>3.9</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448959</v>
      </c>
      <c r="BH19" s="621"/>
      <c r="BI19" s="621"/>
      <c r="BJ19" s="621"/>
      <c r="BK19" s="621"/>
      <c r="BL19" s="621"/>
      <c r="BM19" s="621"/>
      <c r="BN19" s="622"/>
      <c r="BO19" s="673">
        <v>6.8</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254</v>
      </c>
      <c r="C20" s="618"/>
      <c r="D20" s="618"/>
      <c r="E20" s="618"/>
      <c r="F20" s="618"/>
      <c r="G20" s="618"/>
      <c r="H20" s="618"/>
      <c r="I20" s="618"/>
      <c r="J20" s="618"/>
      <c r="K20" s="618"/>
      <c r="L20" s="618"/>
      <c r="M20" s="618"/>
      <c r="N20" s="618"/>
      <c r="O20" s="618"/>
      <c r="P20" s="618"/>
      <c r="Q20" s="619"/>
      <c r="R20" s="620">
        <v>10304685</v>
      </c>
      <c r="S20" s="621"/>
      <c r="T20" s="621"/>
      <c r="U20" s="621"/>
      <c r="V20" s="621"/>
      <c r="W20" s="621"/>
      <c r="X20" s="621"/>
      <c r="Y20" s="622"/>
      <c r="Z20" s="673">
        <v>36.5</v>
      </c>
      <c r="AA20" s="673"/>
      <c r="AB20" s="673"/>
      <c r="AC20" s="673"/>
      <c r="AD20" s="674">
        <v>8425369</v>
      </c>
      <c r="AE20" s="674"/>
      <c r="AF20" s="674"/>
      <c r="AG20" s="674"/>
      <c r="AH20" s="674"/>
      <c r="AI20" s="674"/>
      <c r="AJ20" s="674"/>
      <c r="AK20" s="674"/>
      <c r="AL20" s="643">
        <v>99.1</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448959</v>
      </c>
      <c r="BH20" s="621"/>
      <c r="BI20" s="621"/>
      <c r="BJ20" s="621"/>
      <c r="BK20" s="621"/>
      <c r="BL20" s="621"/>
      <c r="BM20" s="621"/>
      <c r="BN20" s="622"/>
      <c r="BO20" s="673">
        <v>6.8</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22413238</v>
      </c>
      <c r="CS20" s="621"/>
      <c r="CT20" s="621"/>
      <c r="CU20" s="621"/>
      <c r="CV20" s="621"/>
      <c r="CW20" s="621"/>
      <c r="CX20" s="621"/>
      <c r="CY20" s="622"/>
      <c r="CZ20" s="673">
        <v>100</v>
      </c>
      <c r="DA20" s="673"/>
      <c r="DB20" s="673"/>
      <c r="DC20" s="673"/>
      <c r="DD20" s="626">
        <v>6932326</v>
      </c>
      <c r="DE20" s="621"/>
      <c r="DF20" s="621"/>
      <c r="DG20" s="621"/>
      <c r="DH20" s="621"/>
      <c r="DI20" s="621"/>
      <c r="DJ20" s="621"/>
      <c r="DK20" s="621"/>
      <c r="DL20" s="621"/>
      <c r="DM20" s="621"/>
      <c r="DN20" s="621"/>
      <c r="DO20" s="621"/>
      <c r="DP20" s="622"/>
      <c r="DQ20" s="626">
        <v>11680799</v>
      </c>
      <c r="DR20" s="621"/>
      <c r="DS20" s="621"/>
      <c r="DT20" s="621"/>
      <c r="DU20" s="621"/>
      <c r="DV20" s="621"/>
      <c r="DW20" s="621"/>
      <c r="DX20" s="621"/>
      <c r="DY20" s="621"/>
      <c r="DZ20" s="621"/>
      <c r="EA20" s="621"/>
      <c r="EB20" s="621"/>
      <c r="EC20" s="656"/>
    </row>
    <row r="21" spans="2:133" ht="11.25" customHeight="1" x14ac:dyDescent="0.15">
      <c r="B21" s="617" t="s">
        <v>257</v>
      </c>
      <c r="C21" s="618"/>
      <c r="D21" s="618"/>
      <c r="E21" s="618"/>
      <c r="F21" s="618"/>
      <c r="G21" s="618"/>
      <c r="H21" s="618"/>
      <c r="I21" s="618"/>
      <c r="J21" s="618"/>
      <c r="K21" s="618"/>
      <c r="L21" s="618"/>
      <c r="M21" s="618"/>
      <c r="N21" s="618"/>
      <c r="O21" s="618"/>
      <c r="P21" s="618"/>
      <c r="Q21" s="619"/>
      <c r="R21" s="620">
        <v>8538</v>
      </c>
      <c r="S21" s="621"/>
      <c r="T21" s="621"/>
      <c r="U21" s="621"/>
      <c r="V21" s="621"/>
      <c r="W21" s="621"/>
      <c r="X21" s="621"/>
      <c r="Y21" s="622"/>
      <c r="Z21" s="673">
        <v>0</v>
      </c>
      <c r="AA21" s="673"/>
      <c r="AB21" s="673"/>
      <c r="AC21" s="673"/>
      <c r="AD21" s="674">
        <v>8538</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259</v>
      </c>
      <c r="C22" s="618"/>
      <c r="D22" s="618"/>
      <c r="E22" s="618"/>
      <c r="F22" s="618"/>
      <c r="G22" s="618"/>
      <c r="H22" s="618"/>
      <c r="I22" s="618"/>
      <c r="J22" s="618"/>
      <c r="K22" s="618"/>
      <c r="L22" s="618"/>
      <c r="M22" s="618"/>
      <c r="N22" s="618"/>
      <c r="O22" s="618"/>
      <c r="P22" s="618"/>
      <c r="Q22" s="619"/>
      <c r="R22" s="620">
        <v>159004</v>
      </c>
      <c r="S22" s="621"/>
      <c r="T22" s="621"/>
      <c r="U22" s="621"/>
      <c r="V22" s="621"/>
      <c r="W22" s="621"/>
      <c r="X22" s="621"/>
      <c r="Y22" s="622"/>
      <c r="Z22" s="673">
        <v>0.6</v>
      </c>
      <c r="AA22" s="673"/>
      <c r="AB22" s="673"/>
      <c r="AC22" s="673"/>
      <c r="AD22" s="674" t="s">
        <v>110</v>
      </c>
      <c r="AE22" s="674"/>
      <c r="AF22" s="674"/>
      <c r="AG22" s="674"/>
      <c r="AH22" s="674"/>
      <c r="AI22" s="674"/>
      <c r="AJ22" s="674"/>
      <c r="AK22" s="674"/>
      <c r="AL22" s="643" t="s">
        <v>110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262</v>
      </c>
      <c r="C23" s="618"/>
      <c r="D23" s="618"/>
      <c r="E23" s="618"/>
      <c r="F23" s="618"/>
      <c r="G23" s="618"/>
      <c r="H23" s="618"/>
      <c r="I23" s="618"/>
      <c r="J23" s="618"/>
      <c r="K23" s="618"/>
      <c r="L23" s="618"/>
      <c r="M23" s="618"/>
      <c r="N23" s="618"/>
      <c r="O23" s="618"/>
      <c r="P23" s="618"/>
      <c r="Q23" s="619"/>
      <c r="R23" s="620">
        <v>279109</v>
      </c>
      <c r="S23" s="621"/>
      <c r="T23" s="621"/>
      <c r="U23" s="621"/>
      <c r="V23" s="621"/>
      <c r="W23" s="621"/>
      <c r="X23" s="621"/>
      <c r="Y23" s="622"/>
      <c r="Z23" s="673">
        <v>1</v>
      </c>
      <c r="AA23" s="673"/>
      <c r="AB23" s="673"/>
      <c r="AC23" s="673"/>
      <c r="AD23" s="674">
        <v>16450</v>
      </c>
      <c r="AE23" s="674"/>
      <c r="AF23" s="674"/>
      <c r="AG23" s="674"/>
      <c r="AH23" s="674"/>
      <c r="AI23" s="674"/>
      <c r="AJ23" s="674"/>
      <c r="AK23" s="674"/>
      <c r="AL23" s="643">
        <v>0.2</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v>448959</v>
      </c>
      <c r="BH23" s="621"/>
      <c r="BI23" s="621"/>
      <c r="BJ23" s="621"/>
      <c r="BK23" s="621"/>
      <c r="BL23" s="621"/>
      <c r="BM23" s="621"/>
      <c r="BN23" s="622"/>
      <c r="BO23" s="673">
        <v>6.8</v>
      </c>
      <c r="BP23" s="673"/>
      <c r="BQ23" s="673"/>
      <c r="BR23" s="673"/>
      <c r="BS23" s="626" t="s">
        <v>110</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15">
      <c r="B24" s="617" t="s">
        <v>269</v>
      </c>
      <c r="C24" s="618"/>
      <c r="D24" s="618"/>
      <c r="E24" s="618"/>
      <c r="F24" s="618"/>
      <c r="G24" s="618"/>
      <c r="H24" s="618"/>
      <c r="I24" s="618"/>
      <c r="J24" s="618"/>
      <c r="K24" s="618"/>
      <c r="L24" s="618"/>
      <c r="M24" s="618"/>
      <c r="N24" s="618"/>
      <c r="O24" s="618"/>
      <c r="P24" s="618"/>
      <c r="Q24" s="619"/>
      <c r="R24" s="620">
        <v>21850</v>
      </c>
      <c r="S24" s="621"/>
      <c r="T24" s="621"/>
      <c r="U24" s="621"/>
      <c r="V24" s="621"/>
      <c r="W24" s="621"/>
      <c r="X24" s="621"/>
      <c r="Y24" s="622"/>
      <c r="Z24" s="673">
        <v>0.1</v>
      </c>
      <c r="AA24" s="673"/>
      <c r="AB24" s="673"/>
      <c r="AC24" s="673"/>
      <c r="AD24" s="674" t="s">
        <v>110</v>
      </c>
      <c r="AE24" s="674"/>
      <c r="AF24" s="674"/>
      <c r="AG24" s="674"/>
      <c r="AH24" s="674"/>
      <c r="AI24" s="674"/>
      <c r="AJ24" s="674"/>
      <c r="AK24" s="674"/>
      <c r="AL24" s="643" t="s">
        <v>110</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6883083</v>
      </c>
      <c r="CS24" s="671"/>
      <c r="CT24" s="671"/>
      <c r="CU24" s="671"/>
      <c r="CV24" s="671"/>
      <c r="CW24" s="671"/>
      <c r="CX24" s="671"/>
      <c r="CY24" s="718"/>
      <c r="CZ24" s="722">
        <v>30.7</v>
      </c>
      <c r="DA24" s="723"/>
      <c r="DB24" s="723"/>
      <c r="DC24" s="724"/>
      <c r="DD24" s="717">
        <v>4435344</v>
      </c>
      <c r="DE24" s="671"/>
      <c r="DF24" s="671"/>
      <c r="DG24" s="671"/>
      <c r="DH24" s="671"/>
      <c r="DI24" s="671"/>
      <c r="DJ24" s="671"/>
      <c r="DK24" s="718"/>
      <c r="DL24" s="717">
        <v>4233194</v>
      </c>
      <c r="DM24" s="671"/>
      <c r="DN24" s="671"/>
      <c r="DO24" s="671"/>
      <c r="DP24" s="671"/>
      <c r="DQ24" s="671"/>
      <c r="DR24" s="671"/>
      <c r="DS24" s="671"/>
      <c r="DT24" s="671"/>
      <c r="DU24" s="671"/>
      <c r="DV24" s="718"/>
      <c r="DW24" s="719">
        <v>46.8</v>
      </c>
      <c r="DX24" s="688"/>
      <c r="DY24" s="688"/>
      <c r="DZ24" s="688"/>
      <c r="EA24" s="688"/>
      <c r="EB24" s="688"/>
      <c r="EC24" s="720"/>
    </row>
    <row r="25" spans="2:133" ht="11.25" customHeight="1" x14ac:dyDescent="0.15">
      <c r="B25" s="617" t="s">
        <v>272</v>
      </c>
      <c r="C25" s="618"/>
      <c r="D25" s="618"/>
      <c r="E25" s="618"/>
      <c r="F25" s="618"/>
      <c r="G25" s="618"/>
      <c r="H25" s="618"/>
      <c r="I25" s="618"/>
      <c r="J25" s="618"/>
      <c r="K25" s="618"/>
      <c r="L25" s="618"/>
      <c r="M25" s="618"/>
      <c r="N25" s="618"/>
      <c r="O25" s="618"/>
      <c r="P25" s="618"/>
      <c r="Q25" s="619"/>
      <c r="R25" s="620">
        <v>2504824</v>
      </c>
      <c r="S25" s="621"/>
      <c r="T25" s="621"/>
      <c r="U25" s="621"/>
      <c r="V25" s="621"/>
      <c r="W25" s="621"/>
      <c r="X25" s="621"/>
      <c r="Y25" s="622"/>
      <c r="Z25" s="673">
        <v>8.9</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2510893</v>
      </c>
      <c r="CS25" s="639"/>
      <c r="CT25" s="639"/>
      <c r="CU25" s="639"/>
      <c r="CV25" s="639"/>
      <c r="CW25" s="639"/>
      <c r="CX25" s="639"/>
      <c r="CY25" s="640"/>
      <c r="CZ25" s="623">
        <v>11.2</v>
      </c>
      <c r="DA25" s="641"/>
      <c r="DB25" s="641"/>
      <c r="DC25" s="642"/>
      <c r="DD25" s="626">
        <v>2424872</v>
      </c>
      <c r="DE25" s="639"/>
      <c r="DF25" s="639"/>
      <c r="DG25" s="639"/>
      <c r="DH25" s="639"/>
      <c r="DI25" s="639"/>
      <c r="DJ25" s="639"/>
      <c r="DK25" s="640"/>
      <c r="DL25" s="626">
        <v>2275827</v>
      </c>
      <c r="DM25" s="639"/>
      <c r="DN25" s="639"/>
      <c r="DO25" s="639"/>
      <c r="DP25" s="639"/>
      <c r="DQ25" s="639"/>
      <c r="DR25" s="639"/>
      <c r="DS25" s="639"/>
      <c r="DT25" s="639"/>
      <c r="DU25" s="639"/>
      <c r="DV25" s="640"/>
      <c r="DW25" s="643">
        <v>25.2</v>
      </c>
      <c r="DX25" s="644"/>
      <c r="DY25" s="644"/>
      <c r="DZ25" s="644"/>
      <c r="EA25" s="644"/>
      <c r="EB25" s="644"/>
      <c r="EC25" s="645"/>
    </row>
    <row r="26" spans="2:133" ht="11.25" customHeight="1" x14ac:dyDescent="0.15">
      <c r="B26" s="714" t="s">
        <v>275</v>
      </c>
      <c r="C26" s="715"/>
      <c r="D26" s="715"/>
      <c r="E26" s="715"/>
      <c r="F26" s="715"/>
      <c r="G26" s="715"/>
      <c r="H26" s="715"/>
      <c r="I26" s="715"/>
      <c r="J26" s="715"/>
      <c r="K26" s="715"/>
      <c r="L26" s="715"/>
      <c r="M26" s="715"/>
      <c r="N26" s="715"/>
      <c r="O26" s="715"/>
      <c r="P26" s="715"/>
      <c r="Q26" s="716"/>
      <c r="R26" s="620">
        <v>4507</v>
      </c>
      <c r="S26" s="621"/>
      <c r="T26" s="621"/>
      <c r="U26" s="621"/>
      <c r="V26" s="621"/>
      <c r="W26" s="621"/>
      <c r="X26" s="621"/>
      <c r="Y26" s="622"/>
      <c r="Z26" s="673">
        <v>0</v>
      </c>
      <c r="AA26" s="673"/>
      <c r="AB26" s="673"/>
      <c r="AC26" s="673"/>
      <c r="AD26" s="674">
        <v>4507</v>
      </c>
      <c r="AE26" s="674"/>
      <c r="AF26" s="674"/>
      <c r="AG26" s="674"/>
      <c r="AH26" s="674"/>
      <c r="AI26" s="674"/>
      <c r="AJ26" s="674"/>
      <c r="AK26" s="674"/>
      <c r="AL26" s="643">
        <v>0.1</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1664645</v>
      </c>
      <c r="CS26" s="621"/>
      <c r="CT26" s="621"/>
      <c r="CU26" s="621"/>
      <c r="CV26" s="621"/>
      <c r="CW26" s="621"/>
      <c r="CX26" s="621"/>
      <c r="CY26" s="622"/>
      <c r="CZ26" s="623">
        <v>7.4</v>
      </c>
      <c r="DA26" s="641"/>
      <c r="DB26" s="641"/>
      <c r="DC26" s="642"/>
      <c r="DD26" s="626">
        <v>1582358</v>
      </c>
      <c r="DE26" s="621"/>
      <c r="DF26" s="621"/>
      <c r="DG26" s="621"/>
      <c r="DH26" s="621"/>
      <c r="DI26" s="621"/>
      <c r="DJ26" s="621"/>
      <c r="DK26" s="622"/>
      <c r="DL26" s="626" t="s">
        <v>208</v>
      </c>
      <c r="DM26" s="621"/>
      <c r="DN26" s="621"/>
      <c r="DO26" s="621"/>
      <c r="DP26" s="621"/>
      <c r="DQ26" s="621"/>
      <c r="DR26" s="621"/>
      <c r="DS26" s="621"/>
      <c r="DT26" s="621"/>
      <c r="DU26" s="621"/>
      <c r="DV26" s="622"/>
      <c r="DW26" s="643" t="s">
        <v>208</v>
      </c>
      <c r="DX26" s="644"/>
      <c r="DY26" s="644"/>
      <c r="DZ26" s="644"/>
      <c r="EA26" s="644"/>
      <c r="EB26" s="644"/>
      <c r="EC26" s="645"/>
    </row>
    <row r="27" spans="2:133" ht="11.25" customHeight="1" x14ac:dyDescent="0.15">
      <c r="B27" s="617" t="s">
        <v>278</v>
      </c>
      <c r="C27" s="618"/>
      <c r="D27" s="618"/>
      <c r="E27" s="618"/>
      <c r="F27" s="618"/>
      <c r="G27" s="618"/>
      <c r="H27" s="618"/>
      <c r="I27" s="618"/>
      <c r="J27" s="618"/>
      <c r="K27" s="618"/>
      <c r="L27" s="618"/>
      <c r="M27" s="618"/>
      <c r="N27" s="618"/>
      <c r="O27" s="618"/>
      <c r="P27" s="618"/>
      <c r="Q27" s="619"/>
      <c r="R27" s="620">
        <v>1137305</v>
      </c>
      <c r="S27" s="621"/>
      <c r="T27" s="621"/>
      <c r="U27" s="621"/>
      <c r="V27" s="621"/>
      <c r="W27" s="621"/>
      <c r="X27" s="621"/>
      <c r="Y27" s="622"/>
      <c r="Z27" s="673">
        <v>4</v>
      </c>
      <c r="AA27" s="673"/>
      <c r="AB27" s="673"/>
      <c r="AC27" s="673"/>
      <c r="AD27" s="674" t="s">
        <v>110</v>
      </c>
      <c r="AE27" s="674"/>
      <c r="AF27" s="674"/>
      <c r="AG27" s="674"/>
      <c r="AH27" s="674"/>
      <c r="AI27" s="674"/>
      <c r="AJ27" s="674"/>
      <c r="AK27" s="674"/>
      <c r="AL27" s="643" t="s">
        <v>110</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6626789</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3381462</v>
      </c>
      <c r="CS27" s="639"/>
      <c r="CT27" s="639"/>
      <c r="CU27" s="639"/>
      <c r="CV27" s="639"/>
      <c r="CW27" s="639"/>
      <c r="CX27" s="639"/>
      <c r="CY27" s="640"/>
      <c r="CZ27" s="623">
        <v>15.1</v>
      </c>
      <c r="DA27" s="641"/>
      <c r="DB27" s="641"/>
      <c r="DC27" s="642"/>
      <c r="DD27" s="626">
        <v>1066509</v>
      </c>
      <c r="DE27" s="639"/>
      <c r="DF27" s="639"/>
      <c r="DG27" s="639"/>
      <c r="DH27" s="639"/>
      <c r="DI27" s="639"/>
      <c r="DJ27" s="639"/>
      <c r="DK27" s="640"/>
      <c r="DL27" s="626">
        <v>1017804</v>
      </c>
      <c r="DM27" s="639"/>
      <c r="DN27" s="639"/>
      <c r="DO27" s="639"/>
      <c r="DP27" s="639"/>
      <c r="DQ27" s="639"/>
      <c r="DR27" s="639"/>
      <c r="DS27" s="639"/>
      <c r="DT27" s="639"/>
      <c r="DU27" s="639"/>
      <c r="DV27" s="640"/>
      <c r="DW27" s="643">
        <v>11.3</v>
      </c>
      <c r="DX27" s="644"/>
      <c r="DY27" s="644"/>
      <c r="DZ27" s="644"/>
      <c r="EA27" s="644"/>
      <c r="EB27" s="644"/>
      <c r="EC27" s="645"/>
    </row>
    <row r="28" spans="2:133" ht="11.25" customHeight="1" x14ac:dyDescent="0.15">
      <c r="B28" s="617" t="s">
        <v>281</v>
      </c>
      <c r="C28" s="618"/>
      <c r="D28" s="618"/>
      <c r="E28" s="618"/>
      <c r="F28" s="618"/>
      <c r="G28" s="618"/>
      <c r="H28" s="618"/>
      <c r="I28" s="618"/>
      <c r="J28" s="618"/>
      <c r="K28" s="618"/>
      <c r="L28" s="618"/>
      <c r="M28" s="618"/>
      <c r="N28" s="618"/>
      <c r="O28" s="618"/>
      <c r="P28" s="618"/>
      <c r="Q28" s="619"/>
      <c r="R28" s="620">
        <v>368244</v>
      </c>
      <c r="S28" s="621"/>
      <c r="T28" s="621"/>
      <c r="U28" s="621"/>
      <c r="V28" s="621"/>
      <c r="W28" s="621"/>
      <c r="X28" s="621"/>
      <c r="Y28" s="622"/>
      <c r="Z28" s="673">
        <v>1.3</v>
      </c>
      <c r="AA28" s="673"/>
      <c r="AB28" s="673"/>
      <c r="AC28" s="673"/>
      <c r="AD28" s="674">
        <v>38334</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990728</v>
      </c>
      <c r="CS28" s="621"/>
      <c r="CT28" s="621"/>
      <c r="CU28" s="621"/>
      <c r="CV28" s="621"/>
      <c r="CW28" s="621"/>
      <c r="CX28" s="621"/>
      <c r="CY28" s="622"/>
      <c r="CZ28" s="623">
        <v>4.4000000000000004</v>
      </c>
      <c r="DA28" s="641"/>
      <c r="DB28" s="641"/>
      <c r="DC28" s="642"/>
      <c r="DD28" s="626">
        <v>943963</v>
      </c>
      <c r="DE28" s="621"/>
      <c r="DF28" s="621"/>
      <c r="DG28" s="621"/>
      <c r="DH28" s="621"/>
      <c r="DI28" s="621"/>
      <c r="DJ28" s="621"/>
      <c r="DK28" s="622"/>
      <c r="DL28" s="626">
        <v>939563</v>
      </c>
      <c r="DM28" s="621"/>
      <c r="DN28" s="621"/>
      <c r="DO28" s="621"/>
      <c r="DP28" s="621"/>
      <c r="DQ28" s="621"/>
      <c r="DR28" s="621"/>
      <c r="DS28" s="621"/>
      <c r="DT28" s="621"/>
      <c r="DU28" s="621"/>
      <c r="DV28" s="622"/>
      <c r="DW28" s="643">
        <v>10.4</v>
      </c>
      <c r="DX28" s="644"/>
      <c r="DY28" s="644"/>
      <c r="DZ28" s="644"/>
      <c r="EA28" s="644"/>
      <c r="EB28" s="644"/>
      <c r="EC28" s="645"/>
    </row>
    <row r="29" spans="2:133" ht="11.25" customHeight="1" x14ac:dyDescent="0.15">
      <c r="B29" s="617" t="s">
        <v>283</v>
      </c>
      <c r="C29" s="618"/>
      <c r="D29" s="618"/>
      <c r="E29" s="618"/>
      <c r="F29" s="618"/>
      <c r="G29" s="618"/>
      <c r="H29" s="618"/>
      <c r="I29" s="618"/>
      <c r="J29" s="618"/>
      <c r="K29" s="618"/>
      <c r="L29" s="618"/>
      <c r="M29" s="618"/>
      <c r="N29" s="618"/>
      <c r="O29" s="618"/>
      <c r="P29" s="618"/>
      <c r="Q29" s="619"/>
      <c r="R29" s="620">
        <v>76760</v>
      </c>
      <c r="S29" s="621"/>
      <c r="T29" s="621"/>
      <c r="U29" s="621"/>
      <c r="V29" s="621"/>
      <c r="W29" s="621"/>
      <c r="X29" s="621"/>
      <c r="Y29" s="622"/>
      <c r="Z29" s="673">
        <v>0.3</v>
      </c>
      <c r="AA29" s="673"/>
      <c r="AB29" s="673"/>
      <c r="AC29" s="673"/>
      <c r="AD29" s="674" t="s">
        <v>110</v>
      </c>
      <c r="AE29" s="674"/>
      <c r="AF29" s="674"/>
      <c r="AG29" s="674"/>
      <c r="AH29" s="674"/>
      <c r="AI29" s="674"/>
      <c r="AJ29" s="674"/>
      <c r="AK29" s="674"/>
      <c r="AL29" s="643" t="s">
        <v>110</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57</v>
      </c>
      <c r="CG29" s="654"/>
      <c r="CH29" s="654"/>
      <c r="CI29" s="654"/>
      <c r="CJ29" s="654"/>
      <c r="CK29" s="654"/>
      <c r="CL29" s="654"/>
      <c r="CM29" s="654"/>
      <c r="CN29" s="654"/>
      <c r="CO29" s="654"/>
      <c r="CP29" s="654"/>
      <c r="CQ29" s="655"/>
      <c r="CR29" s="620">
        <v>990728</v>
      </c>
      <c r="CS29" s="639"/>
      <c r="CT29" s="639"/>
      <c r="CU29" s="639"/>
      <c r="CV29" s="639"/>
      <c r="CW29" s="639"/>
      <c r="CX29" s="639"/>
      <c r="CY29" s="640"/>
      <c r="CZ29" s="623">
        <v>4.4000000000000004</v>
      </c>
      <c r="DA29" s="641"/>
      <c r="DB29" s="641"/>
      <c r="DC29" s="642"/>
      <c r="DD29" s="626">
        <v>943963</v>
      </c>
      <c r="DE29" s="639"/>
      <c r="DF29" s="639"/>
      <c r="DG29" s="639"/>
      <c r="DH29" s="639"/>
      <c r="DI29" s="639"/>
      <c r="DJ29" s="639"/>
      <c r="DK29" s="640"/>
      <c r="DL29" s="626">
        <v>939563</v>
      </c>
      <c r="DM29" s="639"/>
      <c r="DN29" s="639"/>
      <c r="DO29" s="639"/>
      <c r="DP29" s="639"/>
      <c r="DQ29" s="639"/>
      <c r="DR29" s="639"/>
      <c r="DS29" s="639"/>
      <c r="DT29" s="639"/>
      <c r="DU29" s="639"/>
      <c r="DV29" s="640"/>
      <c r="DW29" s="643">
        <v>10.4</v>
      </c>
      <c r="DX29" s="644"/>
      <c r="DY29" s="644"/>
      <c r="DZ29" s="644"/>
      <c r="EA29" s="644"/>
      <c r="EB29" s="644"/>
      <c r="EC29" s="645"/>
    </row>
    <row r="30" spans="2:133" ht="11.25" customHeight="1" x14ac:dyDescent="0.15">
      <c r="B30" s="617" t="s">
        <v>287</v>
      </c>
      <c r="C30" s="618"/>
      <c r="D30" s="618"/>
      <c r="E30" s="618"/>
      <c r="F30" s="618"/>
      <c r="G30" s="618"/>
      <c r="H30" s="618"/>
      <c r="I30" s="618"/>
      <c r="J30" s="618"/>
      <c r="K30" s="618"/>
      <c r="L30" s="618"/>
      <c r="M30" s="618"/>
      <c r="N30" s="618"/>
      <c r="O30" s="618"/>
      <c r="P30" s="618"/>
      <c r="Q30" s="619"/>
      <c r="R30" s="620">
        <v>3280050</v>
      </c>
      <c r="S30" s="621"/>
      <c r="T30" s="621"/>
      <c r="U30" s="621"/>
      <c r="V30" s="621"/>
      <c r="W30" s="621"/>
      <c r="X30" s="621"/>
      <c r="Y30" s="622"/>
      <c r="Z30" s="673">
        <v>11.6</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99.1</v>
      </c>
      <c r="BH30" s="687"/>
      <c r="BI30" s="687"/>
      <c r="BJ30" s="687"/>
      <c r="BK30" s="687"/>
      <c r="BL30" s="687"/>
      <c r="BM30" s="688">
        <v>97.4</v>
      </c>
      <c r="BN30" s="687"/>
      <c r="BO30" s="687"/>
      <c r="BP30" s="687"/>
      <c r="BQ30" s="689"/>
      <c r="BR30" s="686">
        <v>99.5</v>
      </c>
      <c r="BS30" s="687"/>
      <c r="BT30" s="687"/>
      <c r="BU30" s="687"/>
      <c r="BV30" s="687"/>
      <c r="BW30" s="687"/>
      <c r="BX30" s="688">
        <v>97.2</v>
      </c>
      <c r="BY30" s="687"/>
      <c r="BZ30" s="687"/>
      <c r="CA30" s="687"/>
      <c r="CB30" s="689"/>
      <c r="CD30" s="692"/>
      <c r="CE30" s="693"/>
      <c r="CF30" s="657" t="s">
        <v>290</v>
      </c>
      <c r="CG30" s="654"/>
      <c r="CH30" s="654"/>
      <c r="CI30" s="654"/>
      <c r="CJ30" s="654"/>
      <c r="CK30" s="654"/>
      <c r="CL30" s="654"/>
      <c r="CM30" s="654"/>
      <c r="CN30" s="654"/>
      <c r="CO30" s="654"/>
      <c r="CP30" s="654"/>
      <c r="CQ30" s="655"/>
      <c r="CR30" s="620">
        <v>886768</v>
      </c>
      <c r="CS30" s="621"/>
      <c r="CT30" s="621"/>
      <c r="CU30" s="621"/>
      <c r="CV30" s="621"/>
      <c r="CW30" s="621"/>
      <c r="CX30" s="621"/>
      <c r="CY30" s="622"/>
      <c r="CZ30" s="623">
        <v>4</v>
      </c>
      <c r="DA30" s="641"/>
      <c r="DB30" s="641"/>
      <c r="DC30" s="642"/>
      <c r="DD30" s="626">
        <v>840003</v>
      </c>
      <c r="DE30" s="621"/>
      <c r="DF30" s="621"/>
      <c r="DG30" s="621"/>
      <c r="DH30" s="621"/>
      <c r="DI30" s="621"/>
      <c r="DJ30" s="621"/>
      <c r="DK30" s="622"/>
      <c r="DL30" s="626">
        <v>835603</v>
      </c>
      <c r="DM30" s="621"/>
      <c r="DN30" s="621"/>
      <c r="DO30" s="621"/>
      <c r="DP30" s="621"/>
      <c r="DQ30" s="621"/>
      <c r="DR30" s="621"/>
      <c r="DS30" s="621"/>
      <c r="DT30" s="621"/>
      <c r="DU30" s="621"/>
      <c r="DV30" s="622"/>
      <c r="DW30" s="643">
        <v>9.1999999999999993</v>
      </c>
      <c r="DX30" s="644"/>
      <c r="DY30" s="644"/>
      <c r="DZ30" s="644"/>
      <c r="EA30" s="644"/>
      <c r="EB30" s="644"/>
      <c r="EC30" s="645"/>
    </row>
    <row r="31" spans="2:133" ht="11.25" customHeight="1" x14ac:dyDescent="0.15">
      <c r="B31" s="617" t="s">
        <v>291</v>
      </c>
      <c r="C31" s="618"/>
      <c r="D31" s="618"/>
      <c r="E31" s="618"/>
      <c r="F31" s="618"/>
      <c r="G31" s="618"/>
      <c r="H31" s="618"/>
      <c r="I31" s="618"/>
      <c r="J31" s="618"/>
      <c r="K31" s="618"/>
      <c r="L31" s="618"/>
      <c r="M31" s="618"/>
      <c r="N31" s="618"/>
      <c r="O31" s="618"/>
      <c r="P31" s="618"/>
      <c r="Q31" s="619"/>
      <c r="R31" s="620">
        <v>8884929</v>
      </c>
      <c r="S31" s="621"/>
      <c r="T31" s="621"/>
      <c r="U31" s="621"/>
      <c r="V31" s="621"/>
      <c r="W31" s="621"/>
      <c r="X31" s="621"/>
      <c r="Y31" s="622"/>
      <c r="Z31" s="673">
        <v>31.5</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98.7</v>
      </c>
      <c r="BH31" s="639"/>
      <c r="BI31" s="639"/>
      <c r="BJ31" s="639"/>
      <c r="BK31" s="639"/>
      <c r="BL31" s="639"/>
      <c r="BM31" s="675">
        <v>96.8</v>
      </c>
      <c r="BN31" s="685"/>
      <c r="BO31" s="685"/>
      <c r="BP31" s="685"/>
      <c r="BQ31" s="649"/>
      <c r="BR31" s="684">
        <v>99.4</v>
      </c>
      <c r="BS31" s="639"/>
      <c r="BT31" s="639"/>
      <c r="BU31" s="639"/>
      <c r="BV31" s="639"/>
      <c r="BW31" s="639"/>
      <c r="BX31" s="675">
        <v>97</v>
      </c>
      <c r="BY31" s="685"/>
      <c r="BZ31" s="685"/>
      <c r="CA31" s="685"/>
      <c r="CB31" s="649"/>
      <c r="CD31" s="692"/>
      <c r="CE31" s="693"/>
      <c r="CF31" s="657" t="s">
        <v>294</v>
      </c>
      <c r="CG31" s="654"/>
      <c r="CH31" s="654"/>
      <c r="CI31" s="654"/>
      <c r="CJ31" s="654"/>
      <c r="CK31" s="654"/>
      <c r="CL31" s="654"/>
      <c r="CM31" s="654"/>
      <c r="CN31" s="654"/>
      <c r="CO31" s="654"/>
      <c r="CP31" s="654"/>
      <c r="CQ31" s="655"/>
      <c r="CR31" s="620">
        <v>103960</v>
      </c>
      <c r="CS31" s="639"/>
      <c r="CT31" s="639"/>
      <c r="CU31" s="639"/>
      <c r="CV31" s="639"/>
      <c r="CW31" s="639"/>
      <c r="CX31" s="639"/>
      <c r="CY31" s="640"/>
      <c r="CZ31" s="623">
        <v>0.5</v>
      </c>
      <c r="DA31" s="641"/>
      <c r="DB31" s="641"/>
      <c r="DC31" s="642"/>
      <c r="DD31" s="626">
        <v>103960</v>
      </c>
      <c r="DE31" s="639"/>
      <c r="DF31" s="639"/>
      <c r="DG31" s="639"/>
      <c r="DH31" s="639"/>
      <c r="DI31" s="639"/>
      <c r="DJ31" s="639"/>
      <c r="DK31" s="640"/>
      <c r="DL31" s="626">
        <v>103960</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295</v>
      </c>
      <c r="C32" s="618"/>
      <c r="D32" s="618"/>
      <c r="E32" s="618"/>
      <c r="F32" s="618"/>
      <c r="G32" s="618"/>
      <c r="H32" s="618"/>
      <c r="I32" s="618"/>
      <c r="J32" s="618"/>
      <c r="K32" s="618"/>
      <c r="L32" s="618"/>
      <c r="M32" s="618"/>
      <c r="N32" s="618"/>
      <c r="O32" s="618"/>
      <c r="P32" s="618"/>
      <c r="Q32" s="619"/>
      <c r="R32" s="620">
        <v>478422</v>
      </c>
      <c r="S32" s="621"/>
      <c r="T32" s="621"/>
      <c r="U32" s="621"/>
      <c r="V32" s="621"/>
      <c r="W32" s="621"/>
      <c r="X32" s="621"/>
      <c r="Y32" s="622"/>
      <c r="Z32" s="673">
        <v>1.7</v>
      </c>
      <c r="AA32" s="673"/>
      <c r="AB32" s="673"/>
      <c r="AC32" s="673"/>
      <c r="AD32" s="674">
        <v>10780</v>
      </c>
      <c r="AE32" s="674"/>
      <c r="AF32" s="674"/>
      <c r="AG32" s="674"/>
      <c r="AH32" s="674"/>
      <c r="AI32" s="674"/>
      <c r="AJ32" s="674"/>
      <c r="AK32" s="674"/>
      <c r="AL32" s="643">
        <v>0.1</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99.4</v>
      </c>
      <c r="BH32" s="605"/>
      <c r="BI32" s="605"/>
      <c r="BJ32" s="605"/>
      <c r="BK32" s="605"/>
      <c r="BL32" s="605"/>
      <c r="BM32" s="668">
        <v>97.6</v>
      </c>
      <c r="BN32" s="605"/>
      <c r="BO32" s="605"/>
      <c r="BP32" s="605"/>
      <c r="BQ32" s="662"/>
      <c r="BR32" s="683">
        <v>99.5</v>
      </c>
      <c r="BS32" s="605"/>
      <c r="BT32" s="605"/>
      <c r="BU32" s="605"/>
      <c r="BV32" s="605"/>
      <c r="BW32" s="605"/>
      <c r="BX32" s="668">
        <v>97.2</v>
      </c>
      <c r="BY32" s="605"/>
      <c r="BZ32" s="605"/>
      <c r="CA32" s="605"/>
      <c r="CB32" s="662"/>
      <c r="CD32" s="694"/>
      <c r="CE32" s="695"/>
      <c r="CF32" s="657" t="s">
        <v>297</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298</v>
      </c>
      <c r="C33" s="618"/>
      <c r="D33" s="618"/>
      <c r="E33" s="618"/>
      <c r="F33" s="618"/>
      <c r="G33" s="618"/>
      <c r="H33" s="618"/>
      <c r="I33" s="618"/>
      <c r="J33" s="618"/>
      <c r="K33" s="618"/>
      <c r="L33" s="618"/>
      <c r="M33" s="618"/>
      <c r="N33" s="618"/>
      <c r="O33" s="618"/>
      <c r="P33" s="618"/>
      <c r="Q33" s="619"/>
      <c r="R33" s="620">
        <v>740300</v>
      </c>
      <c r="S33" s="621"/>
      <c r="T33" s="621"/>
      <c r="U33" s="621"/>
      <c r="V33" s="621"/>
      <c r="W33" s="621"/>
      <c r="X33" s="621"/>
      <c r="Y33" s="622"/>
      <c r="Z33" s="673">
        <v>2.6</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8088907</v>
      </c>
      <c r="CS33" s="639"/>
      <c r="CT33" s="639"/>
      <c r="CU33" s="639"/>
      <c r="CV33" s="639"/>
      <c r="CW33" s="639"/>
      <c r="CX33" s="639"/>
      <c r="CY33" s="640"/>
      <c r="CZ33" s="623">
        <v>36.1</v>
      </c>
      <c r="DA33" s="641"/>
      <c r="DB33" s="641"/>
      <c r="DC33" s="642"/>
      <c r="DD33" s="626">
        <v>5936849</v>
      </c>
      <c r="DE33" s="639"/>
      <c r="DF33" s="639"/>
      <c r="DG33" s="639"/>
      <c r="DH33" s="639"/>
      <c r="DI33" s="639"/>
      <c r="DJ33" s="639"/>
      <c r="DK33" s="640"/>
      <c r="DL33" s="626">
        <v>4176646</v>
      </c>
      <c r="DM33" s="639"/>
      <c r="DN33" s="639"/>
      <c r="DO33" s="639"/>
      <c r="DP33" s="639"/>
      <c r="DQ33" s="639"/>
      <c r="DR33" s="639"/>
      <c r="DS33" s="639"/>
      <c r="DT33" s="639"/>
      <c r="DU33" s="639"/>
      <c r="DV33" s="640"/>
      <c r="DW33" s="643">
        <v>46.2</v>
      </c>
      <c r="DX33" s="644"/>
      <c r="DY33" s="644"/>
      <c r="DZ33" s="644"/>
      <c r="EA33" s="644"/>
      <c r="EB33" s="644"/>
      <c r="EC33" s="645"/>
    </row>
    <row r="34" spans="2:133" ht="11.25" customHeight="1" x14ac:dyDescent="0.15">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2847226</v>
      </c>
      <c r="CS34" s="621"/>
      <c r="CT34" s="621"/>
      <c r="CU34" s="621"/>
      <c r="CV34" s="621"/>
      <c r="CW34" s="621"/>
      <c r="CX34" s="621"/>
      <c r="CY34" s="622"/>
      <c r="CZ34" s="623">
        <v>12.7</v>
      </c>
      <c r="DA34" s="641"/>
      <c r="DB34" s="641"/>
      <c r="DC34" s="642"/>
      <c r="DD34" s="626">
        <v>2264997</v>
      </c>
      <c r="DE34" s="621"/>
      <c r="DF34" s="621"/>
      <c r="DG34" s="621"/>
      <c r="DH34" s="621"/>
      <c r="DI34" s="621"/>
      <c r="DJ34" s="621"/>
      <c r="DK34" s="622"/>
      <c r="DL34" s="626">
        <v>1870862</v>
      </c>
      <c r="DM34" s="621"/>
      <c r="DN34" s="621"/>
      <c r="DO34" s="621"/>
      <c r="DP34" s="621"/>
      <c r="DQ34" s="621"/>
      <c r="DR34" s="621"/>
      <c r="DS34" s="621"/>
      <c r="DT34" s="621"/>
      <c r="DU34" s="621"/>
      <c r="DV34" s="622"/>
      <c r="DW34" s="643">
        <v>20.7</v>
      </c>
      <c r="DX34" s="644"/>
      <c r="DY34" s="644"/>
      <c r="DZ34" s="644"/>
      <c r="EA34" s="644"/>
      <c r="EB34" s="644"/>
      <c r="EC34" s="645"/>
    </row>
    <row r="35" spans="2:133" ht="11.25" customHeight="1" x14ac:dyDescent="0.15">
      <c r="B35" s="617" t="s">
        <v>304</v>
      </c>
      <c r="C35" s="618"/>
      <c r="D35" s="618"/>
      <c r="E35" s="618"/>
      <c r="F35" s="618"/>
      <c r="G35" s="618"/>
      <c r="H35" s="618"/>
      <c r="I35" s="618"/>
      <c r="J35" s="618"/>
      <c r="K35" s="618"/>
      <c r="L35" s="618"/>
      <c r="M35" s="618"/>
      <c r="N35" s="618"/>
      <c r="O35" s="618"/>
      <c r="P35" s="618"/>
      <c r="Q35" s="619"/>
      <c r="R35" s="620">
        <v>540000</v>
      </c>
      <c r="S35" s="621"/>
      <c r="T35" s="621"/>
      <c r="U35" s="621"/>
      <c r="V35" s="621"/>
      <c r="W35" s="621"/>
      <c r="X35" s="621"/>
      <c r="Y35" s="622"/>
      <c r="Z35" s="673">
        <v>1.9</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2152413</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402754</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295899</v>
      </c>
      <c r="CS35" s="639"/>
      <c r="CT35" s="639"/>
      <c r="CU35" s="639"/>
      <c r="CV35" s="639"/>
      <c r="CW35" s="639"/>
      <c r="CX35" s="639"/>
      <c r="CY35" s="640"/>
      <c r="CZ35" s="623">
        <v>1.3</v>
      </c>
      <c r="DA35" s="641"/>
      <c r="DB35" s="641"/>
      <c r="DC35" s="642"/>
      <c r="DD35" s="626">
        <v>252228</v>
      </c>
      <c r="DE35" s="639"/>
      <c r="DF35" s="639"/>
      <c r="DG35" s="639"/>
      <c r="DH35" s="639"/>
      <c r="DI35" s="639"/>
      <c r="DJ35" s="639"/>
      <c r="DK35" s="640"/>
      <c r="DL35" s="626">
        <v>221184</v>
      </c>
      <c r="DM35" s="639"/>
      <c r="DN35" s="639"/>
      <c r="DO35" s="639"/>
      <c r="DP35" s="639"/>
      <c r="DQ35" s="639"/>
      <c r="DR35" s="639"/>
      <c r="DS35" s="639"/>
      <c r="DT35" s="639"/>
      <c r="DU35" s="639"/>
      <c r="DV35" s="640"/>
      <c r="DW35" s="643">
        <v>2.4</v>
      </c>
      <c r="DX35" s="644"/>
      <c r="DY35" s="644"/>
      <c r="DZ35" s="644"/>
      <c r="EA35" s="644"/>
      <c r="EB35" s="644"/>
      <c r="EC35" s="645"/>
    </row>
    <row r="36" spans="2:133" ht="11.25" customHeight="1" x14ac:dyDescent="0.15">
      <c r="B36" s="601" t="s">
        <v>308</v>
      </c>
      <c r="C36" s="602"/>
      <c r="D36" s="602"/>
      <c r="E36" s="602"/>
      <c r="F36" s="602"/>
      <c r="G36" s="602"/>
      <c r="H36" s="602"/>
      <c r="I36" s="602"/>
      <c r="J36" s="602"/>
      <c r="K36" s="602"/>
      <c r="L36" s="602"/>
      <c r="M36" s="602"/>
      <c r="N36" s="602"/>
      <c r="O36" s="602"/>
      <c r="P36" s="602"/>
      <c r="Q36" s="603"/>
      <c r="R36" s="604">
        <v>28248527</v>
      </c>
      <c r="S36" s="661"/>
      <c r="T36" s="661"/>
      <c r="U36" s="661"/>
      <c r="V36" s="661"/>
      <c r="W36" s="661"/>
      <c r="X36" s="661"/>
      <c r="Y36" s="664"/>
      <c r="Z36" s="665">
        <v>100</v>
      </c>
      <c r="AA36" s="665"/>
      <c r="AB36" s="665"/>
      <c r="AC36" s="665"/>
      <c r="AD36" s="666">
        <v>8503978</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857385</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519522</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1643953</v>
      </c>
      <c r="CS36" s="621"/>
      <c r="CT36" s="621"/>
      <c r="CU36" s="621"/>
      <c r="CV36" s="621"/>
      <c r="CW36" s="621"/>
      <c r="CX36" s="621"/>
      <c r="CY36" s="622"/>
      <c r="CZ36" s="623">
        <v>7.3</v>
      </c>
      <c r="DA36" s="641"/>
      <c r="DB36" s="641"/>
      <c r="DC36" s="642"/>
      <c r="DD36" s="626">
        <v>1200916</v>
      </c>
      <c r="DE36" s="621"/>
      <c r="DF36" s="621"/>
      <c r="DG36" s="621"/>
      <c r="DH36" s="621"/>
      <c r="DI36" s="621"/>
      <c r="DJ36" s="621"/>
      <c r="DK36" s="622"/>
      <c r="DL36" s="626">
        <v>859301</v>
      </c>
      <c r="DM36" s="621"/>
      <c r="DN36" s="621"/>
      <c r="DO36" s="621"/>
      <c r="DP36" s="621"/>
      <c r="DQ36" s="621"/>
      <c r="DR36" s="621"/>
      <c r="DS36" s="621"/>
      <c r="DT36" s="621"/>
      <c r="DU36" s="621"/>
      <c r="DV36" s="622"/>
      <c r="DW36" s="643">
        <v>9.5</v>
      </c>
      <c r="DX36" s="644"/>
      <c r="DY36" s="644"/>
      <c r="DZ36" s="644"/>
      <c r="EA36" s="644"/>
      <c r="EB36" s="644"/>
      <c r="EC36" s="645"/>
    </row>
    <row r="37" spans="2:133" ht="11.25" customHeight="1" x14ac:dyDescent="0.15">
      <c r="AQ37" s="646" t="s">
        <v>312</v>
      </c>
      <c r="AR37" s="647"/>
      <c r="AS37" s="647"/>
      <c r="AT37" s="647"/>
      <c r="AU37" s="647"/>
      <c r="AV37" s="647"/>
      <c r="AW37" s="647"/>
      <c r="AX37" s="647"/>
      <c r="AY37" s="648"/>
      <c r="AZ37" s="620">
        <v>28735</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5528</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513429</v>
      </c>
      <c r="CS37" s="639"/>
      <c r="CT37" s="639"/>
      <c r="CU37" s="639"/>
      <c r="CV37" s="639"/>
      <c r="CW37" s="639"/>
      <c r="CX37" s="639"/>
      <c r="CY37" s="640"/>
      <c r="CZ37" s="623">
        <v>2.2999999999999998</v>
      </c>
      <c r="DA37" s="641"/>
      <c r="DB37" s="641"/>
      <c r="DC37" s="642"/>
      <c r="DD37" s="626">
        <v>512196</v>
      </c>
      <c r="DE37" s="639"/>
      <c r="DF37" s="639"/>
      <c r="DG37" s="639"/>
      <c r="DH37" s="639"/>
      <c r="DI37" s="639"/>
      <c r="DJ37" s="639"/>
      <c r="DK37" s="640"/>
      <c r="DL37" s="626">
        <v>512196</v>
      </c>
      <c r="DM37" s="639"/>
      <c r="DN37" s="639"/>
      <c r="DO37" s="639"/>
      <c r="DP37" s="639"/>
      <c r="DQ37" s="639"/>
      <c r="DR37" s="639"/>
      <c r="DS37" s="639"/>
      <c r="DT37" s="639"/>
      <c r="DU37" s="639"/>
      <c r="DV37" s="640"/>
      <c r="DW37" s="643">
        <v>5.7</v>
      </c>
      <c r="DX37" s="644"/>
      <c r="DY37" s="644"/>
      <c r="DZ37" s="644"/>
      <c r="EA37" s="644"/>
      <c r="EB37" s="644"/>
      <c r="EC37" s="645"/>
    </row>
    <row r="38" spans="2:133" ht="11.25" customHeight="1" x14ac:dyDescent="0.15">
      <c r="AQ38" s="646" t="s">
        <v>315</v>
      </c>
      <c r="AR38" s="647"/>
      <c r="AS38" s="647"/>
      <c r="AT38" s="647"/>
      <c r="AU38" s="647"/>
      <c r="AV38" s="647"/>
      <c r="AW38" s="647"/>
      <c r="AX38" s="647"/>
      <c r="AY38" s="648"/>
      <c r="AZ38" s="620" t="s">
        <v>316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9178</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2123471</v>
      </c>
      <c r="CS38" s="621"/>
      <c r="CT38" s="621"/>
      <c r="CU38" s="621"/>
      <c r="CV38" s="621"/>
      <c r="CW38" s="621"/>
      <c r="CX38" s="621"/>
      <c r="CY38" s="622"/>
      <c r="CZ38" s="623">
        <v>9.5</v>
      </c>
      <c r="DA38" s="641"/>
      <c r="DB38" s="641"/>
      <c r="DC38" s="642"/>
      <c r="DD38" s="626">
        <v>1476214</v>
      </c>
      <c r="DE38" s="621"/>
      <c r="DF38" s="621"/>
      <c r="DG38" s="621"/>
      <c r="DH38" s="621"/>
      <c r="DI38" s="621"/>
      <c r="DJ38" s="621"/>
      <c r="DK38" s="622"/>
      <c r="DL38" s="626">
        <v>1225299</v>
      </c>
      <c r="DM38" s="621"/>
      <c r="DN38" s="621"/>
      <c r="DO38" s="621"/>
      <c r="DP38" s="621"/>
      <c r="DQ38" s="621"/>
      <c r="DR38" s="621"/>
      <c r="DS38" s="621"/>
      <c r="DT38" s="621"/>
      <c r="DU38" s="621"/>
      <c r="DV38" s="622"/>
      <c r="DW38" s="643">
        <v>13.5</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316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106</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1019500</v>
      </c>
      <c r="CS39" s="639"/>
      <c r="CT39" s="639"/>
      <c r="CU39" s="639"/>
      <c r="CV39" s="639"/>
      <c r="CW39" s="639"/>
      <c r="CX39" s="639"/>
      <c r="CY39" s="640"/>
      <c r="CZ39" s="623">
        <v>4.5</v>
      </c>
      <c r="DA39" s="641"/>
      <c r="DB39" s="641"/>
      <c r="DC39" s="642"/>
      <c r="DD39" s="626">
        <v>725786</v>
      </c>
      <c r="DE39" s="639"/>
      <c r="DF39" s="639"/>
      <c r="DG39" s="639"/>
      <c r="DH39" s="639"/>
      <c r="DI39" s="639"/>
      <c r="DJ39" s="639"/>
      <c r="DK39" s="640"/>
      <c r="DL39" s="626" t="s">
        <v>316</v>
      </c>
      <c r="DM39" s="639"/>
      <c r="DN39" s="639"/>
      <c r="DO39" s="639"/>
      <c r="DP39" s="639"/>
      <c r="DQ39" s="639"/>
      <c r="DR39" s="639"/>
      <c r="DS39" s="639"/>
      <c r="DT39" s="639"/>
      <c r="DU39" s="639"/>
      <c r="DV39" s="640"/>
      <c r="DW39" s="643" t="s">
        <v>316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322926</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116</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158858</v>
      </c>
      <c r="CS40" s="621"/>
      <c r="CT40" s="621"/>
      <c r="CU40" s="621"/>
      <c r="CV40" s="621"/>
      <c r="CW40" s="621"/>
      <c r="CX40" s="621"/>
      <c r="CY40" s="622"/>
      <c r="CZ40" s="623">
        <v>0.7</v>
      </c>
      <c r="DA40" s="641"/>
      <c r="DB40" s="641"/>
      <c r="DC40" s="642"/>
      <c r="DD40" s="626">
        <v>16708</v>
      </c>
      <c r="DE40" s="621"/>
      <c r="DF40" s="621"/>
      <c r="DG40" s="621"/>
      <c r="DH40" s="621"/>
      <c r="DI40" s="621"/>
      <c r="DJ40" s="621"/>
      <c r="DK40" s="622"/>
      <c r="DL40" s="626" t="s">
        <v>316</v>
      </c>
      <c r="DM40" s="621"/>
      <c r="DN40" s="621"/>
      <c r="DO40" s="621"/>
      <c r="DP40" s="621"/>
      <c r="DQ40" s="621"/>
      <c r="DR40" s="621"/>
      <c r="DS40" s="621"/>
      <c r="DT40" s="621"/>
      <c r="DU40" s="621"/>
      <c r="DV40" s="622"/>
      <c r="DW40" s="643" t="s">
        <v>316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943367</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319</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7441248</v>
      </c>
      <c r="CS42" s="621"/>
      <c r="CT42" s="621"/>
      <c r="CU42" s="621"/>
      <c r="CV42" s="621"/>
      <c r="CW42" s="621"/>
      <c r="CX42" s="621"/>
      <c r="CY42" s="622"/>
      <c r="CZ42" s="623">
        <v>33.200000000000003</v>
      </c>
      <c r="DA42" s="624"/>
      <c r="DB42" s="624"/>
      <c r="DC42" s="625"/>
      <c r="DD42" s="626">
        <v>1308606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83768</v>
      </c>
      <c r="CS43" s="639"/>
      <c r="CT43" s="639"/>
      <c r="CU43" s="639"/>
      <c r="CV43" s="639"/>
      <c r="CW43" s="639"/>
      <c r="CX43" s="639"/>
      <c r="CY43" s="640"/>
      <c r="CZ43" s="623">
        <v>0.4</v>
      </c>
      <c r="DA43" s="641"/>
      <c r="DB43" s="641"/>
      <c r="DC43" s="642"/>
      <c r="DD43" s="626">
        <v>83768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286</v>
      </c>
      <c r="CE44" s="634"/>
      <c r="CF44" s="617" t="s">
        <v>335</v>
      </c>
      <c r="CG44" s="618"/>
      <c r="CH44" s="618"/>
      <c r="CI44" s="618"/>
      <c r="CJ44" s="618"/>
      <c r="CK44" s="618"/>
      <c r="CL44" s="618"/>
      <c r="CM44" s="618"/>
      <c r="CN44" s="618"/>
      <c r="CO44" s="618"/>
      <c r="CP44" s="618"/>
      <c r="CQ44" s="619"/>
      <c r="CR44" s="620">
        <v>6932326</v>
      </c>
      <c r="CS44" s="621"/>
      <c r="CT44" s="621"/>
      <c r="CU44" s="621"/>
      <c r="CV44" s="621"/>
      <c r="CW44" s="621"/>
      <c r="CX44" s="621"/>
      <c r="CY44" s="622"/>
      <c r="CZ44" s="623">
        <v>30.9</v>
      </c>
      <c r="DA44" s="624"/>
      <c r="DB44" s="624"/>
      <c r="DC44" s="625"/>
      <c r="DD44" s="626">
        <v>1290123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5501904</v>
      </c>
      <c r="CS45" s="639"/>
      <c r="CT45" s="639"/>
      <c r="CU45" s="639"/>
      <c r="CV45" s="639"/>
      <c r="CW45" s="639"/>
      <c r="CX45" s="639"/>
      <c r="CY45" s="640"/>
      <c r="CZ45" s="623">
        <v>24.5</v>
      </c>
      <c r="DA45" s="641"/>
      <c r="DB45" s="641"/>
      <c r="DC45" s="642"/>
      <c r="DD45" s="626">
        <v>394183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1052436</v>
      </c>
      <c r="CS46" s="621"/>
      <c r="CT46" s="621"/>
      <c r="CU46" s="621"/>
      <c r="CV46" s="621"/>
      <c r="CW46" s="621"/>
      <c r="CX46" s="621"/>
      <c r="CY46" s="622"/>
      <c r="CZ46" s="623">
        <v>4.7</v>
      </c>
      <c r="DA46" s="624"/>
      <c r="DB46" s="624"/>
      <c r="DC46" s="625"/>
      <c r="DD46" s="626">
        <v>517954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v>508922</v>
      </c>
      <c r="CS47" s="639"/>
      <c r="CT47" s="639"/>
      <c r="CU47" s="639"/>
      <c r="CV47" s="639"/>
      <c r="CW47" s="639"/>
      <c r="CX47" s="639"/>
      <c r="CY47" s="640"/>
      <c r="CZ47" s="623">
        <v>2.2999999999999998</v>
      </c>
      <c r="DA47" s="641"/>
      <c r="DB47" s="641"/>
      <c r="DC47" s="642"/>
      <c r="DD47" s="626">
        <v>18483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22413238</v>
      </c>
      <c r="CS49" s="605"/>
      <c r="CT49" s="605"/>
      <c r="CU49" s="605"/>
      <c r="CV49" s="605"/>
      <c r="CW49" s="605"/>
      <c r="CX49" s="605"/>
      <c r="CY49" s="606"/>
      <c r="CZ49" s="607">
        <v>100</v>
      </c>
      <c r="DA49" s="608"/>
      <c r="DB49" s="608"/>
      <c r="DC49" s="609"/>
      <c r="DD49" s="610">
        <v>11680799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4" right="0.24" top="0.39370078740157483" bottom="0.39370078740157483" header="0.19685039370078741" footer="0.19685039370078741"/>
  <pageSetup paperSize="9" scale="65"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363</v>
      </c>
      <c r="C7" s="1080"/>
      <c r="D7" s="1080"/>
      <c r="E7" s="1080"/>
      <c r="F7" s="1080"/>
      <c r="G7" s="1080"/>
      <c r="H7" s="1080"/>
      <c r="I7" s="1080"/>
      <c r="J7" s="1080"/>
      <c r="K7" s="1080"/>
      <c r="L7" s="1080"/>
      <c r="M7" s="1080"/>
      <c r="N7" s="1080"/>
      <c r="O7" s="1080"/>
      <c r="P7" s="1081"/>
      <c r="Q7" s="1133">
        <v>28248</v>
      </c>
      <c r="R7" s="1134"/>
      <c r="S7" s="1134"/>
      <c r="T7" s="1134"/>
      <c r="U7" s="1134"/>
      <c r="V7" s="1134">
        <v>22413</v>
      </c>
      <c r="W7" s="1134"/>
      <c r="X7" s="1134"/>
      <c r="Y7" s="1134"/>
      <c r="Z7" s="1134"/>
      <c r="AA7" s="1134">
        <f>Q7-V7</f>
        <v>5835</v>
      </c>
      <c r="AB7" s="1134"/>
      <c r="AC7" s="1134"/>
      <c r="AD7" s="1134"/>
      <c r="AE7" s="1135"/>
      <c r="AF7" s="1136">
        <v>2440</v>
      </c>
      <c r="AG7" s="1137"/>
      <c r="AH7" s="1137"/>
      <c r="AI7" s="1137"/>
      <c r="AJ7" s="1138"/>
      <c r="AK7" s="1120">
        <v>206</v>
      </c>
      <c r="AL7" s="1121"/>
      <c r="AM7" s="1121"/>
      <c r="AN7" s="1121"/>
      <c r="AO7" s="1121"/>
      <c r="AP7" s="1121">
        <v>9998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543</v>
      </c>
      <c r="BS7" s="1124" t="s">
        <v>533</v>
      </c>
      <c r="BT7" s="1125"/>
      <c r="BU7" s="1125"/>
      <c r="BV7" s="1125"/>
      <c r="BW7" s="1125"/>
      <c r="BX7" s="1125"/>
      <c r="BY7" s="1125"/>
      <c r="BZ7" s="1125"/>
      <c r="CA7" s="1125"/>
      <c r="CB7" s="1125"/>
      <c r="CC7" s="1125"/>
      <c r="CD7" s="1125"/>
      <c r="CE7" s="1125"/>
      <c r="CF7" s="1125"/>
      <c r="CG7" s="1126"/>
      <c r="CH7" s="1117">
        <v>3</v>
      </c>
      <c r="CI7" s="1118"/>
      <c r="CJ7" s="1118"/>
      <c r="CK7" s="1118"/>
      <c r="CL7" s="1119"/>
      <c r="CM7" s="1117">
        <v>728</v>
      </c>
      <c r="CN7" s="1118"/>
      <c r="CO7" s="1118"/>
      <c r="CP7" s="1118"/>
      <c r="CQ7" s="1119"/>
      <c r="CR7" s="1117">
        <v>5</v>
      </c>
      <c r="CS7" s="1118"/>
      <c r="CT7" s="1118"/>
      <c r="CU7" s="1118"/>
      <c r="CV7" s="1119"/>
      <c r="CW7" s="1117" t="s">
        <v>542</v>
      </c>
      <c r="CX7" s="1118"/>
      <c r="CY7" s="1118"/>
      <c r="CZ7" s="1118"/>
      <c r="DA7" s="1119"/>
      <c r="DB7" s="1117">
        <v>529</v>
      </c>
      <c r="DC7" s="1118"/>
      <c r="DD7" s="1118"/>
      <c r="DE7" s="1118"/>
      <c r="DF7" s="1119"/>
      <c r="DG7" s="1117" t="s">
        <v>540</v>
      </c>
      <c r="DH7" s="1118"/>
      <c r="DI7" s="1118"/>
      <c r="DJ7" s="1118"/>
      <c r="DK7" s="1119"/>
      <c r="DL7" s="1117" t="s">
        <v>540</v>
      </c>
      <c r="DM7" s="1118"/>
      <c r="DN7" s="1118"/>
      <c r="DO7" s="1118"/>
      <c r="DP7" s="1119"/>
      <c r="DQ7" s="1117">
        <v>445</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534</v>
      </c>
      <c r="BT8" s="1044"/>
      <c r="BU8" s="1044"/>
      <c r="BV8" s="1044"/>
      <c r="BW8" s="1044"/>
      <c r="BX8" s="1044"/>
      <c r="BY8" s="1044"/>
      <c r="BZ8" s="1044"/>
      <c r="CA8" s="1044"/>
      <c r="CB8" s="1044"/>
      <c r="CC8" s="1044"/>
      <c r="CD8" s="1044"/>
      <c r="CE8" s="1044"/>
      <c r="CF8" s="1044"/>
      <c r="CG8" s="1045"/>
      <c r="CH8" s="1018">
        <v>4</v>
      </c>
      <c r="CI8" s="1019"/>
      <c r="CJ8" s="1019"/>
      <c r="CK8" s="1019"/>
      <c r="CL8" s="1020"/>
      <c r="CM8" s="1018">
        <v>87</v>
      </c>
      <c r="CN8" s="1019"/>
      <c r="CO8" s="1019"/>
      <c r="CP8" s="1019"/>
      <c r="CQ8" s="1020"/>
      <c r="CR8" s="1018">
        <v>26</v>
      </c>
      <c r="CS8" s="1019"/>
      <c r="CT8" s="1019"/>
      <c r="CU8" s="1019"/>
      <c r="CV8" s="1020"/>
      <c r="CW8" s="1018" t="s">
        <v>541</v>
      </c>
      <c r="CX8" s="1019"/>
      <c r="CY8" s="1019"/>
      <c r="CZ8" s="1019"/>
      <c r="DA8" s="1020"/>
      <c r="DB8" s="1018" t="s">
        <v>540</v>
      </c>
      <c r="DC8" s="1019"/>
      <c r="DD8" s="1019"/>
      <c r="DE8" s="1019"/>
      <c r="DF8" s="1020"/>
      <c r="DG8" s="1018" t="s">
        <v>540</v>
      </c>
      <c r="DH8" s="1019"/>
      <c r="DI8" s="1019"/>
      <c r="DJ8" s="1019"/>
      <c r="DK8" s="1020"/>
      <c r="DL8" s="1018" t="s">
        <v>540</v>
      </c>
      <c r="DM8" s="1019"/>
      <c r="DN8" s="1019"/>
      <c r="DO8" s="1019"/>
      <c r="DP8" s="1020"/>
      <c r="DQ8" s="1018" t="s">
        <v>541</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365</v>
      </c>
      <c r="B23" s="973" t="s">
        <v>366</v>
      </c>
      <c r="C23" s="974"/>
      <c r="D23" s="974"/>
      <c r="E23" s="974"/>
      <c r="F23" s="974"/>
      <c r="G23" s="974"/>
      <c r="H23" s="974"/>
      <c r="I23" s="974"/>
      <c r="J23" s="974"/>
      <c r="K23" s="974"/>
      <c r="L23" s="974"/>
      <c r="M23" s="974"/>
      <c r="N23" s="974"/>
      <c r="O23" s="974"/>
      <c r="P23" s="975"/>
      <c r="Q23" s="1097">
        <v>28248</v>
      </c>
      <c r="R23" s="1098"/>
      <c r="S23" s="1098"/>
      <c r="T23" s="1098"/>
      <c r="U23" s="1098"/>
      <c r="V23" s="1098">
        <v>22413</v>
      </c>
      <c r="W23" s="1098"/>
      <c r="X23" s="1098"/>
      <c r="Y23" s="1098"/>
      <c r="Z23" s="1098"/>
      <c r="AA23" s="1098">
        <v>5835</v>
      </c>
      <c r="AB23" s="1098"/>
      <c r="AC23" s="1098"/>
      <c r="AD23" s="1098"/>
      <c r="AE23" s="1099"/>
      <c r="AF23" s="1100">
        <v>2440</v>
      </c>
      <c r="AG23" s="1098"/>
      <c r="AH23" s="1098"/>
      <c r="AI23" s="1098"/>
      <c r="AJ23" s="1101"/>
      <c r="AK23" s="1102"/>
      <c r="AL23" s="1103"/>
      <c r="AM23" s="1103"/>
      <c r="AN23" s="1103"/>
      <c r="AO23" s="1103"/>
      <c r="AP23" s="1098">
        <v>9998</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377</v>
      </c>
      <c r="C28" s="1080"/>
      <c r="D28" s="1080"/>
      <c r="E28" s="1080"/>
      <c r="F28" s="1080"/>
      <c r="G28" s="1080"/>
      <c r="H28" s="1080"/>
      <c r="I28" s="1080"/>
      <c r="J28" s="1080"/>
      <c r="K28" s="1080"/>
      <c r="L28" s="1080"/>
      <c r="M28" s="1080"/>
      <c r="N28" s="1080"/>
      <c r="O28" s="1080"/>
      <c r="P28" s="1081"/>
      <c r="Q28" s="1082">
        <v>5260</v>
      </c>
      <c r="R28" s="1083"/>
      <c r="S28" s="1083"/>
      <c r="T28" s="1083"/>
      <c r="U28" s="1083"/>
      <c r="V28" s="1083">
        <v>4857</v>
      </c>
      <c r="W28" s="1083"/>
      <c r="X28" s="1083"/>
      <c r="Y28" s="1083"/>
      <c r="Z28" s="1083"/>
      <c r="AA28" s="1083">
        <f>Q28-V28</f>
        <v>403</v>
      </c>
      <c r="AB28" s="1083"/>
      <c r="AC28" s="1083"/>
      <c r="AD28" s="1083"/>
      <c r="AE28" s="1084"/>
      <c r="AF28" s="1085">
        <v>403</v>
      </c>
      <c r="AG28" s="1083"/>
      <c r="AH28" s="1083"/>
      <c r="AI28" s="1083"/>
      <c r="AJ28" s="1086"/>
      <c r="AK28" s="1087">
        <v>323</v>
      </c>
      <c r="AL28" s="1075"/>
      <c r="AM28" s="1075"/>
      <c r="AN28" s="1075"/>
      <c r="AO28" s="1075"/>
      <c r="AP28" s="1075" t="s">
        <v>476</v>
      </c>
      <c r="AQ28" s="1075"/>
      <c r="AR28" s="1075"/>
      <c r="AS28" s="1075"/>
      <c r="AT28" s="1075"/>
      <c r="AU28" s="1075" t="s">
        <v>476</v>
      </c>
      <c r="AV28" s="1075"/>
      <c r="AW28" s="1075"/>
      <c r="AX28" s="1075"/>
      <c r="AY28" s="1075"/>
      <c r="AZ28" s="1076" t="s">
        <v>476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378</v>
      </c>
      <c r="C29" s="1067"/>
      <c r="D29" s="1067"/>
      <c r="E29" s="1067"/>
      <c r="F29" s="1067"/>
      <c r="G29" s="1067"/>
      <c r="H29" s="1067"/>
      <c r="I29" s="1067"/>
      <c r="J29" s="1067"/>
      <c r="K29" s="1067"/>
      <c r="L29" s="1067"/>
      <c r="M29" s="1067"/>
      <c r="N29" s="1067"/>
      <c r="O29" s="1067"/>
      <c r="P29" s="1068"/>
      <c r="Q29" s="1072">
        <v>3331</v>
      </c>
      <c r="R29" s="1073"/>
      <c r="S29" s="1073"/>
      <c r="T29" s="1073"/>
      <c r="U29" s="1073"/>
      <c r="V29" s="1073">
        <v>3198</v>
      </c>
      <c r="W29" s="1073"/>
      <c r="X29" s="1073"/>
      <c r="Y29" s="1073"/>
      <c r="Z29" s="1073"/>
      <c r="AA29" s="1073">
        <f t="shared" ref="AA29:AA30" si="0">Q29-V29</f>
        <v>133</v>
      </c>
      <c r="AB29" s="1073"/>
      <c r="AC29" s="1073"/>
      <c r="AD29" s="1073"/>
      <c r="AE29" s="1074"/>
      <c r="AF29" s="1048">
        <v>133</v>
      </c>
      <c r="AG29" s="1049"/>
      <c r="AH29" s="1049"/>
      <c r="AI29" s="1049"/>
      <c r="AJ29" s="1050"/>
      <c r="AK29" s="1009">
        <v>506</v>
      </c>
      <c r="AL29" s="1000"/>
      <c r="AM29" s="1000"/>
      <c r="AN29" s="1000"/>
      <c r="AO29" s="1000"/>
      <c r="AP29" s="1000" t="s">
        <v>476</v>
      </c>
      <c r="AQ29" s="1000"/>
      <c r="AR29" s="1000"/>
      <c r="AS29" s="1000"/>
      <c r="AT29" s="1000"/>
      <c r="AU29" s="1000" t="s">
        <v>476</v>
      </c>
      <c r="AV29" s="1000"/>
      <c r="AW29" s="1000"/>
      <c r="AX29" s="1000"/>
      <c r="AY29" s="1000"/>
      <c r="AZ29" s="1071" t="s">
        <v>476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379</v>
      </c>
      <c r="C30" s="1067"/>
      <c r="D30" s="1067"/>
      <c r="E30" s="1067"/>
      <c r="F30" s="1067"/>
      <c r="G30" s="1067"/>
      <c r="H30" s="1067"/>
      <c r="I30" s="1067"/>
      <c r="J30" s="1067"/>
      <c r="K30" s="1067"/>
      <c r="L30" s="1067"/>
      <c r="M30" s="1067"/>
      <c r="N30" s="1067"/>
      <c r="O30" s="1067"/>
      <c r="P30" s="1068"/>
      <c r="Q30" s="1072">
        <v>425</v>
      </c>
      <c r="R30" s="1073"/>
      <c r="S30" s="1073"/>
      <c r="T30" s="1073"/>
      <c r="U30" s="1073"/>
      <c r="V30" s="1073">
        <v>417</v>
      </c>
      <c r="W30" s="1073"/>
      <c r="X30" s="1073"/>
      <c r="Y30" s="1073"/>
      <c r="Z30" s="1073"/>
      <c r="AA30" s="1073">
        <f t="shared" si="0"/>
        <v>8</v>
      </c>
      <c r="AB30" s="1073"/>
      <c r="AC30" s="1073"/>
      <c r="AD30" s="1073"/>
      <c r="AE30" s="1074"/>
      <c r="AF30" s="1048">
        <v>8</v>
      </c>
      <c r="AG30" s="1049"/>
      <c r="AH30" s="1049"/>
      <c r="AI30" s="1049"/>
      <c r="AJ30" s="1050"/>
      <c r="AK30" s="1009">
        <v>89</v>
      </c>
      <c r="AL30" s="1000"/>
      <c r="AM30" s="1000"/>
      <c r="AN30" s="1000"/>
      <c r="AO30" s="1000"/>
      <c r="AP30" s="1000" t="s">
        <v>476</v>
      </c>
      <c r="AQ30" s="1000"/>
      <c r="AR30" s="1000"/>
      <c r="AS30" s="1000"/>
      <c r="AT30" s="1000"/>
      <c r="AU30" s="1000" t="s">
        <v>476</v>
      </c>
      <c r="AV30" s="1000"/>
      <c r="AW30" s="1000"/>
      <c r="AX30" s="1000"/>
      <c r="AY30" s="1000"/>
      <c r="AZ30" s="1071" t="s">
        <v>476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380</v>
      </c>
      <c r="C31" s="1067"/>
      <c r="D31" s="1067"/>
      <c r="E31" s="1067"/>
      <c r="F31" s="1067"/>
      <c r="G31" s="1067"/>
      <c r="H31" s="1067"/>
      <c r="I31" s="1067"/>
      <c r="J31" s="1067"/>
      <c r="K31" s="1067"/>
      <c r="L31" s="1067"/>
      <c r="M31" s="1067"/>
      <c r="N31" s="1067"/>
      <c r="O31" s="1067"/>
      <c r="P31" s="1068"/>
      <c r="Q31" s="1072">
        <v>1349</v>
      </c>
      <c r="R31" s="1073"/>
      <c r="S31" s="1073"/>
      <c r="T31" s="1073"/>
      <c r="U31" s="1073"/>
      <c r="V31" s="1073">
        <v>1256</v>
      </c>
      <c r="W31" s="1073"/>
      <c r="X31" s="1073"/>
      <c r="Y31" s="1073"/>
      <c r="Z31" s="1073"/>
      <c r="AA31" s="1073">
        <f>Q31-V31</f>
        <v>93</v>
      </c>
      <c r="AB31" s="1073"/>
      <c r="AC31" s="1073"/>
      <c r="AD31" s="1073"/>
      <c r="AE31" s="1074"/>
      <c r="AF31" s="1048">
        <v>1059</v>
      </c>
      <c r="AG31" s="1049"/>
      <c r="AH31" s="1049"/>
      <c r="AI31" s="1049"/>
      <c r="AJ31" s="1050"/>
      <c r="AK31" s="1009">
        <v>29</v>
      </c>
      <c r="AL31" s="1000"/>
      <c r="AM31" s="1000"/>
      <c r="AN31" s="1000"/>
      <c r="AO31" s="1000"/>
      <c r="AP31" s="1000">
        <v>2605</v>
      </c>
      <c r="AQ31" s="1000"/>
      <c r="AR31" s="1000"/>
      <c r="AS31" s="1000"/>
      <c r="AT31" s="1000"/>
      <c r="AU31" s="1000">
        <v>266</v>
      </c>
      <c r="AV31" s="1000"/>
      <c r="AW31" s="1000"/>
      <c r="AX31" s="1000"/>
      <c r="AY31" s="1000"/>
      <c r="AZ31" s="1071" t="s">
        <v>476</v>
      </c>
      <c r="BA31" s="1071"/>
      <c r="BB31" s="1071"/>
      <c r="BC31" s="1071"/>
      <c r="BD31" s="1071"/>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2">
        <v>173</v>
      </c>
      <c r="R32" s="1073"/>
      <c r="S32" s="1073"/>
      <c r="T32" s="1073"/>
      <c r="U32" s="1073"/>
      <c r="V32" s="1073">
        <v>111</v>
      </c>
      <c r="W32" s="1073"/>
      <c r="X32" s="1073"/>
      <c r="Y32" s="1073"/>
      <c r="Z32" s="1073"/>
      <c r="AA32" s="1073">
        <f>Q32-V32</f>
        <v>62</v>
      </c>
      <c r="AB32" s="1073"/>
      <c r="AC32" s="1073"/>
      <c r="AD32" s="1073"/>
      <c r="AE32" s="1074"/>
      <c r="AF32" s="1048">
        <v>1064</v>
      </c>
      <c r="AG32" s="1049"/>
      <c r="AH32" s="1049"/>
      <c r="AI32" s="1049"/>
      <c r="AJ32" s="1050"/>
      <c r="AK32" s="1009">
        <v>0</v>
      </c>
      <c r="AL32" s="1000"/>
      <c r="AM32" s="1000"/>
      <c r="AN32" s="1000"/>
      <c r="AO32" s="1000"/>
      <c r="AP32" s="1000">
        <v>267</v>
      </c>
      <c r="AQ32" s="1000"/>
      <c r="AR32" s="1000"/>
      <c r="AS32" s="1000"/>
      <c r="AT32" s="1000"/>
      <c r="AU32" s="1000">
        <v>1</v>
      </c>
      <c r="AV32" s="1000"/>
      <c r="AW32" s="1000"/>
      <c r="AX32" s="1000"/>
      <c r="AY32" s="1000"/>
      <c r="AZ32" s="1071" t="s">
        <v>476</v>
      </c>
      <c r="BA32" s="1071"/>
      <c r="BB32" s="1071"/>
      <c r="BC32" s="1071"/>
      <c r="BD32" s="1071"/>
      <c r="BE32" s="1061" t="s">
        <v>381</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383</v>
      </c>
      <c r="C33" s="1067"/>
      <c r="D33" s="1067"/>
      <c r="E33" s="1067"/>
      <c r="F33" s="1067"/>
      <c r="G33" s="1067"/>
      <c r="H33" s="1067"/>
      <c r="I33" s="1067"/>
      <c r="J33" s="1067"/>
      <c r="K33" s="1067"/>
      <c r="L33" s="1067"/>
      <c r="M33" s="1067"/>
      <c r="N33" s="1067"/>
      <c r="O33" s="1067"/>
      <c r="P33" s="1068"/>
      <c r="Q33" s="1072">
        <v>6439</v>
      </c>
      <c r="R33" s="1073"/>
      <c r="S33" s="1073"/>
      <c r="T33" s="1073"/>
      <c r="U33" s="1073"/>
      <c r="V33" s="1073">
        <v>5267</v>
      </c>
      <c r="W33" s="1073"/>
      <c r="X33" s="1073"/>
      <c r="Y33" s="1073"/>
      <c r="Z33" s="1073"/>
      <c r="AA33" s="1073">
        <f t="shared" ref="AA33:AA34" si="1">Q33-V33</f>
        <v>1172</v>
      </c>
      <c r="AB33" s="1073"/>
      <c r="AC33" s="1073"/>
      <c r="AD33" s="1073"/>
      <c r="AE33" s="1074"/>
      <c r="AF33" s="1048">
        <v>675</v>
      </c>
      <c r="AG33" s="1049"/>
      <c r="AH33" s="1049"/>
      <c r="AI33" s="1049"/>
      <c r="AJ33" s="1050"/>
      <c r="AK33" s="1009">
        <v>777</v>
      </c>
      <c r="AL33" s="1000"/>
      <c r="AM33" s="1000"/>
      <c r="AN33" s="1000"/>
      <c r="AO33" s="1000"/>
      <c r="AP33" s="1000">
        <v>5928</v>
      </c>
      <c r="AQ33" s="1000"/>
      <c r="AR33" s="1000"/>
      <c r="AS33" s="1000"/>
      <c r="AT33" s="1000"/>
      <c r="AU33" s="1000">
        <v>611</v>
      </c>
      <c r="AV33" s="1000"/>
      <c r="AW33" s="1000"/>
      <c r="AX33" s="1000"/>
      <c r="AY33" s="1000"/>
      <c r="AZ33" s="1071" t="s">
        <v>476</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385</v>
      </c>
      <c r="C34" s="1067"/>
      <c r="D34" s="1067"/>
      <c r="E34" s="1067"/>
      <c r="F34" s="1067"/>
      <c r="G34" s="1067"/>
      <c r="H34" s="1067"/>
      <c r="I34" s="1067"/>
      <c r="J34" s="1067"/>
      <c r="K34" s="1067"/>
      <c r="L34" s="1067"/>
      <c r="M34" s="1067"/>
      <c r="N34" s="1067"/>
      <c r="O34" s="1067"/>
      <c r="P34" s="1068"/>
      <c r="Q34" s="1072">
        <v>96</v>
      </c>
      <c r="R34" s="1073"/>
      <c r="S34" s="1073"/>
      <c r="T34" s="1073"/>
      <c r="U34" s="1073"/>
      <c r="V34" s="1073">
        <v>93</v>
      </c>
      <c r="W34" s="1073"/>
      <c r="X34" s="1073"/>
      <c r="Y34" s="1073"/>
      <c r="Z34" s="1073"/>
      <c r="AA34" s="1073">
        <f t="shared" si="1"/>
        <v>3</v>
      </c>
      <c r="AB34" s="1073"/>
      <c r="AC34" s="1073"/>
      <c r="AD34" s="1073"/>
      <c r="AE34" s="1074"/>
      <c r="AF34" s="1048">
        <v>3</v>
      </c>
      <c r="AG34" s="1049"/>
      <c r="AH34" s="1049"/>
      <c r="AI34" s="1049"/>
      <c r="AJ34" s="1050"/>
      <c r="AK34" s="1009">
        <v>80</v>
      </c>
      <c r="AL34" s="1000"/>
      <c r="AM34" s="1000"/>
      <c r="AN34" s="1000"/>
      <c r="AO34" s="1000"/>
      <c r="AP34" s="1000">
        <v>740</v>
      </c>
      <c r="AQ34" s="1000"/>
      <c r="AR34" s="1000"/>
      <c r="AS34" s="1000"/>
      <c r="AT34" s="1000"/>
      <c r="AU34" s="1000">
        <v>662</v>
      </c>
      <c r="AV34" s="1000"/>
      <c r="AW34" s="1000"/>
      <c r="AX34" s="1000"/>
      <c r="AY34" s="1000"/>
      <c r="AZ34" s="1071" t="s">
        <v>476</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365</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3345</v>
      </c>
      <c r="AG63" s="988"/>
      <c r="AH63" s="988"/>
      <c r="AI63" s="988"/>
      <c r="AJ63" s="1059"/>
      <c r="AK63" s="1060"/>
      <c r="AL63" s="992"/>
      <c r="AM63" s="992"/>
      <c r="AN63" s="992"/>
      <c r="AO63" s="992"/>
      <c r="AP63" s="988">
        <v>9540</v>
      </c>
      <c r="AQ63" s="988"/>
      <c r="AR63" s="988"/>
      <c r="AS63" s="988"/>
      <c r="AT63" s="988"/>
      <c r="AU63" s="988">
        <v>1540</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390</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2768</v>
      </c>
      <c r="R68" s="1011"/>
      <c r="S68" s="1011"/>
      <c r="T68" s="1011"/>
      <c r="U68" s="1011"/>
      <c r="V68" s="1011">
        <v>2704</v>
      </c>
      <c r="W68" s="1011"/>
      <c r="X68" s="1011"/>
      <c r="Y68" s="1011"/>
      <c r="Z68" s="1011"/>
      <c r="AA68" s="1011">
        <f>Q68-V68</f>
        <v>64</v>
      </c>
      <c r="AB68" s="1011"/>
      <c r="AC68" s="1011"/>
      <c r="AD68" s="1011"/>
      <c r="AE68" s="1011"/>
      <c r="AF68" s="1011">
        <v>64</v>
      </c>
      <c r="AG68" s="1011"/>
      <c r="AH68" s="1011"/>
      <c r="AI68" s="1011"/>
      <c r="AJ68" s="1011"/>
      <c r="AK68" s="1011">
        <v>0</v>
      </c>
      <c r="AL68" s="1011"/>
      <c r="AM68" s="1011"/>
      <c r="AN68" s="1011"/>
      <c r="AO68" s="1011"/>
      <c r="AP68" s="1011">
        <v>609</v>
      </c>
      <c r="AQ68" s="1011"/>
      <c r="AR68" s="1011"/>
      <c r="AS68" s="1011"/>
      <c r="AT68" s="1011"/>
      <c r="AU68" s="1011">
        <v>322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15360</v>
      </c>
      <c r="R69" s="1000"/>
      <c r="S69" s="1000"/>
      <c r="T69" s="1000"/>
      <c r="U69" s="1000"/>
      <c r="V69" s="1000">
        <v>14634</v>
      </c>
      <c r="W69" s="1000"/>
      <c r="X69" s="1000"/>
      <c r="Y69" s="1000"/>
      <c r="Z69" s="1000"/>
      <c r="AA69" s="1010">
        <f t="shared" ref="AA69:AA72" si="2">Q69-V69</f>
        <v>726</v>
      </c>
      <c r="AB69" s="1008"/>
      <c r="AC69" s="1008"/>
      <c r="AD69" s="1008"/>
      <c r="AE69" s="1009"/>
      <c r="AF69" s="1000">
        <v>726</v>
      </c>
      <c r="AG69" s="1000"/>
      <c r="AH69" s="1000"/>
      <c r="AI69" s="1000"/>
      <c r="AJ69" s="1000"/>
      <c r="AK69" s="1000">
        <v>0</v>
      </c>
      <c r="AL69" s="1000"/>
      <c r="AM69" s="1000"/>
      <c r="AN69" s="1000"/>
      <c r="AO69" s="1000"/>
      <c r="AP69" s="1000" t="s">
        <v>476</v>
      </c>
      <c r="AQ69" s="1000"/>
      <c r="AR69" s="1000"/>
      <c r="AS69" s="1000"/>
      <c r="AT69" s="1000"/>
      <c r="AU69" s="1000" t="s">
        <v>476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967</v>
      </c>
      <c r="R70" s="1000"/>
      <c r="S70" s="1000"/>
      <c r="T70" s="1000"/>
      <c r="U70" s="1000"/>
      <c r="V70" s="1000">
        <v>965</v>
      </c>
      <c r="W70" s="1000"/>
      <c r="X70" s="1000"/>
      <c r="Y70" s="1000"/>
      <c r="Z70" s="1000"/>
      <c r="AA70" s="1010">
        <f t="shared" si="2"/>
        <v>2</v>
      </c>
      <c r="AB70" s="1008"/>
      <c r="AC70" s="1008"/>
      <c r="AD70" s="1008"/>
      <c r="AE70" s="1009"/>
      <c r="AF70" s="1000">
        <v>2</v>
      </c>
      <c r="AG70" s="1000"/>
      <c r="AH70" s="1000"/>
      <c r="AI70" s="1000"/>
      <c r="AJ70" s="1000"/>
      <c r="AK70" s="1000">
        <v>3</v>
      </c>
      <c r="AL70" s="1000"/>
      <c r="AM70" s="1000"/>
      <c r="AN70" s="1000"/>
      <c r="AO70" s="1000"/>
      <c r="AP70" s="1000" t="s">
        <v>476</v>
      </c>
      <c r="AQ70" s="1000"/>
      <c r="AR70" s="1000"/>
      <c r="AS70" s="1000"/>
      <c r="AT70" s="1000"/>
      <c r="AU70" s="1000" t="s">
        <v>476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162</v>
      </c>
      <c r="R71" s="1000"/>
      <c r="S71" s="1000"/>
      <c r="T71" s="1000"/>
      <c r="U71" s="1000"/>
      <c r="V71" s="1000">
        <v>155</v>
      </c>
      <c r="W71" s="1000"/>
      <c r="X71" s="1000"/>
      <c r="Y71" s="1000"/>
      <c r="Z71" s="1000"/>
      <c r="AA71" s="1010">
        <f t="shared" si="2"/>
        <v>7</v>
      </c>
      <c r="AB71" s="1008"/>
      <c r="AC71" s="1008"/>
      <c r="AD71" s="1008"/>
      <c r="AE71" s="1009"/>
      <c r="AF71" s="1000">
        <v>7</v>
      </c>
      <c r="AG71" s="1000"/>
      <c r="AH71" s="1000"/>
      <c r="AI71" s="1000"/>
      <c r="AJ71" s="1000"/>
      <c r="AK71" s="1000">
        <v>0</v>
      </c>
      <c r="AL71" s="1000"/>
      <c r="AM71" s="1000"/>
      <c r="AN71" s="1000"/>
      <c r="AO71" s="1000"/>
      <c r="AP71" s="1000" t="s">
        <v>476</v>
      </c>
      <c r="AQ71" s="1000"/>
      <c r="AR71" s="1000"/>
      <c r="AS71" s="1000"/>
      <c r="AT71" s="1000"/>
      <c r="AU71" s="1000" t="s">
        <v>476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239</v>
      </c>
      <c r="R72" s="1000"/>
      <c r="S72" s="1000"/>
      <c r="T72" s="1000"/>
      <c r="U72" s="1000"/>
      <c r="V72" s="1000">
        <v>177</v>
      </c>
      <c r="W72" s="1000"/>
      <c r="X72" s="1000"/>
      <c r="Y72" s="1000"/>
      <c r="Z72" s="1000"/>
      <c r="AA72" s="1010">
        <f t="shared" si="2"/>
        <v>62</v>
      </c>
      <c r="AB72" s="1008"/>
      <c r="AC72" s="1008"/>
      <c r="AD72" s="1008"/>
      <c r="AE72" s="1009"/>
      <c r="AF72" s="1000">
        <v>62</v>
      </c>
      <c r="AG72" s="1000"/>
      <c r="AH72" s="1000"/>
      <c r="AI72" s="1000"/>
      <c r="AJ72" s="1000"/>
      <c r="AK72" s="1000">
        <v>10</v>
      </c>
      <c r="AL72" s="1000"/>
      <c r="AM72" s="1000"/>
      <c r="AN72" s="1000"/>
      <c r="AO72" s="1000"/>
      <c r="AP72" s="1000" t="s">
        <v>476</v>
      </c>
      <c r="AQ72" s="1000"/>
      <c r="AR72" s="1000"/>
      <c r="AS72" s="1000"/>
      <c r="AT72" s="1000"/>
      <c r="AU72" s="1000" t="s">
        <v>476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365</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861</v>
      </c>
      <c r="AG88" s="988"/>
      <c r="AH88" s="988"/>
      <c r="AI88" s="988"/>
      <c r="AJ88" s="988"/>
      <c r="AK88" s="992"/>
      <c r="AL88" s="992"/>
      <c r="AM88" s="992"/>
      <c r="AN88" s="992"/>
      <c r="AO88" s="992"/>
      <c r="AP88" s="988">
        <v>609</v>
      </c>
      <c r="AQ88" s="988"/>
      <c r="AR88" s="988"/>
      <c r="AS88" s="988"/>
      <c r="AT88" s="988"/>
      <c r="AU88" s="988">
        <v>322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31</v>
      </c>
      <c r="CS102" s="980"/>
      <c r="CT102" s="980"/>
      <c r="CU102" s="980"/>
      <c r="CV102" s="981"/>
      <c r="CW102" s="979"/>
      <c r="CX102" s="980"/>
      <c r="CY102" s="980"/>
      <c r="CZ102" s="980"/>
      <c r="DA102" s="981"/>
      <c r="DB102" s="979">
        <v>529</v>
      </c>
      <c r="DC102" s="980"/>
      <c r="DD102" s="980"/>
      <c r="DE102" s="980"/>
      <c r="DF102" s="981"/>
      <c r="DG102" s="979"/>
      <c r="DH102" s="980"/>
      <c r="DI102" s="980"/>
      <c r="DJ102" s="980"/>
      <c r="DK102" s="981"/>
      <c r="DL102" s="979"/>
      <c r="DM102" s="980"/>
      <c r="DN102" s="980"/>
      <c r="DO102" s="980"/>
      <c r="DP102" s="981"/>
      <c r="DQ102" s="979">
        <v>445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285</v>
      </c>
      <c r="AG109" s="923"/>
      <c r="AH109" s="923"/>
      <c r="AI109" s="923"/>
      <c r="AJ109" s="924"/>
      <c r="AK109" s="925" t="s">
        <v>284</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285</v>
      </c>
      <c r="BW109" s="923"/>
      <c r="BX109" s="923"/>
      <c r="BY109" s="923"/>
      <c r="BZ109" s="924"/>
      <c r="CA109" s="925" t="s">
        <v>284</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285</v>
      </c>
      <c r="DM109" s="923"/>
      <c r="DN109" s="923"/>
      <c r="DO109" s="923"/>
      <c r="DP109" s="924"/>
      <c r="DQ109" s="925" t="s">
        <v>284</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1141031</v>
      </c>
      <c r="AB110" s="916"/>
      <c r="AC110" s="916"/>
      <c r="AD110" s="916"/>
      <c r="AE110" s="917"/>
      <c r="AF110" s="918">
        <v>1005994</v>
      </c>
      <c r="AG110" s="916"/>
      <c r="AH110" s="916"/>
      <c r="AI110" s="916"/>
      <c r="AJ110" s="917"/>
      <c r="AK110" s="918">
        <v>990728</v>
      </c>
      <c r="AL110" s="916"/>
      <c r="AM110" s="916"/>
      <c r="AN110" s="916"/>
      <c r="AO110" s="917"/>
      <c r="AP110" s="919">
        <v>12.4</v>
      </c>
      <c r="AQ110" s="920"/>
      <c r="AR110" s="920"/>
      <c r="AS110" s="920"/>
      <c r="AT110" s="921"/>
      <c r="AU110" s="955" t="s">
        <v>60</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10218125</v>
      </c>
      <c r="BR110" s="863"/>
      <c r="BS110" s="863"/>
      <c r="BT110" s="863"/>
      <c r="BU110" s="863"/>
      <c r="BV110" s="863">
        <v>10144428</v>
      </c>
      <c r="BW110" s="863"/>
      <c r="BX110" s="863"/>
      <c r="BY110" s="863"/>
      <c r="BZ110" s="863"/>
      <c r="CA110" s="863">
        <v>9997960</v>
      </c>
      <c r="CB110" s="863"/>
      <c r="CC110" s="863"/>
      <c r="CD110" s="863"/>
      <c r="CE110" s="863"/>
      <c r="CF110" s="887">
        <v>125</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110</v>
      </c>
      <c r="BR111" s="835"/>
      <c r="BS111" s="835"/>
      <c r="BT111" s="835"/>
      <c r="BU111" s="835"/>
      <c r="BV111" s="835" t="s">
        <v>110</v>
      </c>
      <c r="BW111" s="835"/>
      <c r="BX111" s="835"/>
      <c r="BY111" s="835"/>
      <c r="BZ111" s="835"/>
      <c r="CA111" s="835" t="s">
        <v>110</v>
      </c>
      <c r="CB111" s="835"/>
      <c r="CC111" s="835"/>
      <c r="CD111" s="835"/>
      <c r="CE111" s="835"/>
      <c r="CF111" s="896" t="s">
        <v>110</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3700703</v>
      </c>
      <c r="BR112" s="835"/>
      <c r="BS112" s="835"/>
      <c r="BT112" s="835"/>
      <c r="BU112" s="835"/>
      <c r="BV112" s="835">
        <v>1609477</v>
      </c>
      <c r="BW112" s="835"/>
      <c r="BX112" s="835"/>
      <c r="BY112" s="835"/>
      <c r="BZ112" s="835"/>
      <c r="CA112" s="835">
        <v>1539098</v>
      </c>
      <c r="CB112" s="835"/>
      <c r="CC112" s="835"/>
      <c r="CD112" s="835"/>
      <c r="CE112" s="835"/>
      <c r="CF112" s="896">
        <v>19.2</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119277</v>
      </c>
      <c r="AB113" s="944"/>
      <c r="AC113" s="944"/>
      <c r="AD113" s="944"/>
      <c r="AE113" s="945"/>
      <c r="AF113" s="946">
        <v>119746</v>
      </c>
      <c r="AG113" s="944"/>
      <c r="AH113" s="944"/>
      <c r="AI113" s="944"/>
      <c r="AJ113" s="945"/>
      <c r="AK113" s="946">
        <v>265345</v>
      </c>
      <c r="AL113" s="944"/>
      <c r="AM113" s="944"/>
      <c r="AN113" s="944"/>
      <c r="AO113" s="945"/>
      <c r="AP113" s="947">
        <v>3.3</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167573</v>
      </c>
      <c r="BR113" s="835"/>
      <c r="BS113" s="835"/>
      <c r="BT113" s="835"/>
      <c r="BU113" s="835"/>
      <c r="BV113" s="835">
        <v>385642</v>
      </c>
      <c r="BW113" s="835"/>
      <c r="BX113" s="835"/>
      <c r="BY113" s="835"/>
      <c r="BZ113" s="835"/>
      <c r="CA113" s="835">
        <v>322319</v>
      </c>
      <c r="CB113" s="835"/>
      <c r="CC113" s="835"/>
      <c r="CD113" s="835"/>
      <c r="CE113" s="835"/>
      <c r="CF113" s="896">
        <v>4</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7345</v>
      </c>
      <c r="AB114" s="798"/>
      <c r="AC114" s="798"/>
      <c r="AD114" s="798"/>
      <c r="AE114" s="799"/>
      <c r="AF114" s="800">
        <v>6186</v>
      </c>
      <c r="AG114" s="798"/>
      <c r="AH114" s="798"/>
      <c r="AI114" s="798"/>
      <c r="AJ114" s="799"/>
      <c r="AK114" s="800">
        <v>10850</v>
      </c>
      <c r="AL114" s="798"/>
      <c r="AM114" s="798"/>
      <c r="AN114" s="798"/>
      <c r="AO114" s="799"/>
      <c r="AP114" s="845">
        <v>0.1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2563993</v>
      </c>
      <c r="BR114" s="835"/>
      <c r="BS114" s="835"/>
      <c r="BT114" s="835"/>
      <c r="BU114" s="835"/>
      <c r="BV114" s="835">
        <v>2369602</v>
      </c>
      <c r="BW114" s="835"/>
      <c r="BX114" s="835"/>
      <c r="BY114" s="835"/>
      <c r="BZ114" s="835"/>
      <c r="CA114" s="835">
        <v>2302821</v>
      </c>
      <c r="CB114" s="835"/>
      <c r="CC114" s="835"/>
      <c r="CD114" s="835"/>
      <c r="CE114" s="835"/>
      <c r="CF114" s="896">
        <v>28.8</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2227</v>
      </c>
      <c r="AB115" s="944"/>
      <c r="AC115" s="944"/>
      <c r="AD115" s="944"/>
      <c r="AE115" s="945"/>
      <c r="AF115" s="946">
        <v>14330</v>
      </c>
      <c r="AG115" s="944"/>
      <c r="AH115" s="944"/>
      <c r="AI115" s="944"/>
      <c r="AJ115" s="945"/>
      <c r="AK115" s="946">
        <v>18</v>
      </c>
      <c r="AL115" s="944"/>
      <c r="AM115" s="944"/>
      <c r="AN115" s="944"/>
      <c r="AO115" s="945"/>
      <c r="AP115" s="947">
        <v>0</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v>448525</v>
      </c>
      <c r="BR115" s="835"/>
      <c r="BS115" s="835"/>
      <c r="BT115" s="835"/>
      <c r="BU115" s="835"/>
      <c r="BV115" s="835">
        <v>442079</v>
      </c>
      <c r="BW115" s="835"/>
      <c r="BX115" s="835"/>
      <c r="BY115" s="835"/>
      <c r="BZ115" s="835"/>
      <c r="CA115" s="835">
        <v>444662</v>
      </c>
      <c r="CB115" s="835"/>
      <c r="CC115" s="835"/>
      <c r="CD115" s="835"/>
      <c r="CE115" s="835"/>
      <c r="CF115" s="896">
        <v>5.6</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1269880</v>
      </c>
      <c r="AB117" s="930"/>
      <c r="AC117" s="930"/>
      <c r="AD117" s="930"/>
      <c r="AE117" s="931"/>
      <c r="AF117" s="932">
        <v>1146256</v>
      </c>
      <c r="AG117" s="930"/>
      <c r="AH117" s="930"/>
      <c r="AI117" s="930"/>
      <c r="AJ117" s="931"/>
      <c r="AK117" s="932">
        <v>1266941</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285</v>
      </c>
      <c r="AG118" s="923"/>
      <c r="AH118" s="923"/>
      <c r="AI118" s="923"/>
      <c r="AJ118" s="924"/>
      <c r="AK118" s="925" t="s">
        <v>284</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431</v>
      </c>
      <c r="BP119" s="899"/>
      <c r="BQ119" s="903">
        <v>17098919</v>
      </c>
      <c r="BR119" s="866"/>
      <c r="BS119" s="866"/>
      <c r="BT119" s="866"/>
      <c r="BU119" s="866"/>
      <c r="BV119" s="866">
        <v>14951228</v>
      </c>
      <c r="BW119" s="866"/>
      <c r="BX119" s="866"/>
      <c r="BY119" s="866"/>
      <c r="BZ119" s="866"/>
      <c r="CA119" s="866">
        <v>14606860</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11589950</v>
      </c>
      <c r="BR120" s="863"/>
      <c r="BS120" s="863"/>
      <c r="BT120" s="863"/>
      <c r="BU120" s="863"/>
      <c r="BV120" s="863">
        <v>10330160</v>
      </c>
      <c r="BW120" s="863"/>
      <c r="BX120" s="863"/>
      <c r="BY120" s="863"/>
      <c r="BZ120" s="863"/>
      <c r="CA120" s="863">
        <v>10724059</v>
      </c>
      <c r="CB120" s="863"/>
      <c r="CC120" s="863"/>
      <c r="CD120" s="863"/>
      <c r="CE120" s="863"/>
      <c r="CF120" s="887">
        <v>134</v>
      </c>
      <c r="CG120" s="888"/>
      <c r="CH120" s="888"/>
      <c r="CI120" s="888"/>
      <c r="CJ120" s="888"/>
      <c r="CK120" s="889" t="s">
        <v>435</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717371</v>
      </c>
      <c r="DH120" s="863"/>
      <c r="DI120" s="863"/>
      <c r="DJ120" s="863"/>
      <c r="DK120" s="863"/>
      <c r="DL120" s="863">
        <v>716039</v>
      </c>
      <c r="DM120" s="863"/>
      <c r="DN120" s="863"/>
      <c r="DO120" s="863"/>
      <c r="DP120" s="863"/>
      <c r="DQ120" s="863">
        <v>662024</v>
      </c>
      <c r="DR120" s="863"/>
      <c r="DS120" s="863"/>
      <c r="DT120" s="863"/>
      <c r="DU120" s="863"/>
      <c r="DV120" s="864">
        <v>8.3000000000000007</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2199820</v>
      </c>
      <c r="BR121" s="835"/>
      <c r="BS121" s="835"/>
      <c r="BT121" s="835"/>
      <c r="BU121" s="835"/>
      <c r="BV121" s="835">
        <v>1826712</v>
      </c>
      <c r="BW121" s="835"/>
      <c r="BX121" s="835"/>
      <c r="BY121" s="835"/>
      <c r="BZ121" s="835"/>
      <c r="CA121" s="835">
        <v>2365798</v>
      </c>
      <c r="CB121" s="835"/>
      <c r="CC121" s="835"/>
      <c r="CD121" s="835"/>
      <c r="CE121" s="835"/>
      <c r="CF121" s="896">
        <v>29.6</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2678164</v>
      </c>
      <c r="DH121" s="835"/>
      <c r="DI121" s="835"/>
      <c r="DJ121" s="835"/>
      <c r="DK121" s="835"/>
      <c r="DL121" s="835">
        <v>602823</v>
      </c>
      <c r="DM121" s="835"/>
      <c r="DN121" s="835"/>
      <c r="DO121" s="835"/>
      <c r="DP121" s="835"/>
      <c r="DQ121" s="835">
        <v>610532</v>
      </c>
      <c r="DR121" s="835"/>
      <c r="DS121" s="835"/>
      <c r="DT121" s="835"/>
      <c r="DU121" s="835"/>
      <c r="DV121" s="812">
        <v>7.6</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13279742</v>
      </c>
      <c r="BR122" s="866"/>
      <c r="BS122" s="866"/>
      <c r="BT122" s="866"/>
      <c r="BU122" s="866"/>
      <c r="BV122" s="866">
        <v>12559957</v>
      </c>
      <c r="BW122" s="866"/>
      <c r="BX122" s="866"/>
      <c r="BY122" s="866"/>
      <c r="BZ122" s="866"/>
      <c r="CA122" s="866">
        <v>12392976</v>
      </c>
      <c r="CB122" s="866"/>
      <c r="CC122" s="866"/>
      <c r="CD122" s="866"/>
      <c r="CE122" s="866"/>
      <c r="CF122" s="867">
        <v>154.9</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v>305168</v>
      </c>
      <c r="DH122" s="835"/>
      <c r="DI122" s="835"/>
      <c r="DJ122" s="835"/>
      <c r="DK122" s="835"/>
      <c r="DL122" s="835">
        <v>290615</v>
      </c>
      <c r="DM122" s="835"/>
      <c r="DN122" s="835"/>
      <c r="DO122" s="835"/>
      <c r="DP122" s="835"/>
      <c r="DQ122" s="835">
        <v>265740</v>
      </c>
      <c r="DR122" s="835"/>
      <c r="DS122" s="835"/>
      <c r="DT122" s="835"/>
      <c r="DU122" s="835"/>
      <c r="DV122" s="812">
        <v>3.3</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439</v>
      </c>
      <c r="BP123" s="899"/>
      <c r="BQ123" s="853">
        <v>27069512</v>
      </c>
      <c r="BR123" s="854"/>
      <c r="BS123" s="854"/>
      <c r="BT123" s="854"/>
      <c r="BU123" s="854"/>
      <c r="BV123" s="854">
        <v>24716829</v>
      </c>
      <c r="BW123" s="854"/>
      <c r="BX123" s="854"/>
      <c r="BY123" s="854"/>
      <c r="BZ123" s="854"/>
      <c r="CA123" s="854">
        <v>25482833</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v>802</v>
      </c>
      <c r="DR123" s="798"/>
      <c r="DS123" s="798"/>
      <c r="DT123" s="798"/>
      <c r="DU123" s="799"/>
      <c r="DV123" s="845">
        <v>0</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110</v>
      </c>
      <c r="BR124" s="852"/>
      <c r="BS124" s="852"/>
      <c r="BT124" s="852"/>
      <c r="BU124" s="852"/>
      <c r="BV124" s="852" t="s">
        <v>110</v>
      </c>
      <c r="BW124" s="852"/>
      <c r="BX124" s="852"/>
      <c r="BY124" s="852"/>
      <c r="BZ124" s="852"/>
      <c r="CA124" s="852" t="s">
        <v>110</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v>443612</v>
      </c>
      <c r="DH126" s="835"/>
      <c r="DI126" s="835"/>
      <c r="DJ126" s="835"/>
      <c r="DK126" s="835"/>
      <c r="DL126" s="835">
        <v>442079</v>
      </c>
      <c r="DM126" s="835"/>
      <c r="DN126" s="835"/>
      <c r="DO126" s="835"/>
      <c r="DP126" s="835"/>
      <c r="DQ126" s="835">
        <v>444662</v>
      </c>
      <c r="DR126" s="835"/>
      <c r="DS126" s="835"/>
      <c r="DT126" s="835"/>
      <c r="DU126" s="835"/>
      <c r="DV126" s="812">
        <v>5.6</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2227</v>
      </c>
      <c r="AB127" s="798"/>
      <c r="AC127" s="798"/>
      <c r="AD127" s="798"/>
      <c r="AE127" s="799"/>
      <c r="AF127" s="800">
        <v>14330</v>
      </c>
      <c r="AG127" s="798"/>
      <c r="AH127" s="798"/>
      <c r="AI127" s="798"/>
      <c r="AJ127" s="799"/>
      <c r="AK127" s="800">
        <v>18</v>
      </c>
      <c r="AL127" s="798"/>
      <c r="AM127" s="798"/>
      <c r="AN127" s="798"/>
      <c r="AO127" s="799"/>
      <c r="AP127" s="845">
        <v>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44740</v>
      </c>
      <c r="AB128" s="819"/>
      <c r="AC128" s="819"/>
      <c r="AD128" s="819"/>
      <c r="AE128" s="820"/>
      <c r="AF128" s="821">
        <v>46441</v>
      </c>
      <c r="AG128" s="819"/>
      <c r="AH128" s="819"/>
      <c r="AI128" s="819"/>
      <c r="AJ128" s="820"/>
      <c r="AK128" s="821">
        <v>174280</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110</v>
      </c>
      <c r="BG128" s="805"/>
      <c r="BH128" s="805"/>
      <c r="BI128" s="805"/>
      <c r="BJ128" s="805"/>
      <c r="BK128" s="805"/>
      <c r="BL128" s="828"/>
      <c r="BM128" s="804">
        <v>13.47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v>4913</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9552434</v>
      </c>
      <c r="AB129" s="798"/>
      <c r="AC129" s="798"/>
      <c r="AD129" s="798"/>
      <c r="AE129" s="799"/>
      <c r="AF129" s="800">
        <v>9348663</v>
      </c>
      <c r="AG129" s="798"/>
      <c r="AH129" s="798"/>
      <c r="AI129" s="798"/>
      <c r="AJ129" s="799"/>
      <c r="AK129" s="800">
        <v>9223522</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110</v>
      </c>
      <c r="BG129" s="788"/>
      <c r="BH129" s="788"/>
      <c r="BI129" s="788"/>
      <c r="BJ129" s="788"/>
      <c r="BK129" s="788"/>
      <c r="BL129" s="789"/>
      <c r="BM129" s="787">
        <v>18.47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1329067</v>
      </c>
      <c r="AB130" s="798"/>
      <c r="AC130" s="798"/>
      <c r="AD130" s="798"/>
      <c r="AE130" s="799"/>
      <c r="AF130" s="800">
        <v>1243211</v>
      </c>
      <c r="AG130" s="798"/>
      <c r="AH130" s="798"/>
      <c r="AI130" s="798"/>
      <c r="AJ130" s="799"/>
      <c r="AK130" s="800">
        <v>1222905</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8223367</v>
      </c>
      <c r="AB131" s="781"/>
      <c r="AC131" s="781"/>
      <c r="AD131" s="781"/>
      <c r="AE131" s="782"/>
      <c r="AF131" s="783">
        <v>8105452</v>
      </c>
      <c r="AG131" s="781"/>
      <c r="AH131" s="781"/>
      <c r="AI131" s="781"/>
      <c r="AJ131" s="782"/>
      <c r="AK131" s="783">
        <v>8000617</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-1.263801068</v>
      </c>
      <c r="AB132" s="761"/>
      <c r="AC132" s="761"/>
      <c r="AD132" s="761"/>
      <c r="AE132" s="762"/>
      <c r="AF132" s="763">
        <v>-1.7691302099999999</v>
      </c>
      <c r="AG132" s="761"/>
      <c r="AH132" s="761"/>
      <c r="AI132" s="761"/>
      <c r="AJ132" s="762"/>
      <c r="AK132" s="763">
        <v>-1.627924446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2.8</v>
      </c>
      <c r="AB133" s="740"/>
      <c r="AC133" s="740"/>
      <c r="AD133" s="740"/>
      <c r="AE133" s="741"/>
      <c r="AF133" s="739">
        <v>-0.4</v>
      </c>
      <c r="AG133" s="740"/>
      <c r="AH133" s="740"/>
      <c r="AI133" s="740"/>
      <c r="AJ133" s="741"/>
      <c r="AK133" s="739">
        <v>-1.5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68" bottom="0.34"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34"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2510893</v>
      </c>
      <c r="L9" s="266">
        <v>56638</v>
      </c>
      <c r="M9" s="267">
        <v>82785</v>
      </c>
      <c r="N9" s="268">
        <v>-31.6</v>
      </c>
    </row>
    <row r="10" spans="1:16" x14ac:dyDescent="0.15">
      <c r="A10" s="250"/>
      <c r="B10" s="246"/>
      <c r="C10" s="246"/>
      <c r="D10" s="246"/>
      <c r="E10" s="246"/>
      <c r="F10" s="246"/>
      <c r="G10" s="1166" t="s">
        <v>473</v>
      </c>
      <c r="H10" s="1167"/>
      <c r="I10" s="1167"/>
      <c r="J10" s="1168"/>
      <c r="K10" s="269">
        <v>282520</v>
      </c>
      <c r="L10" s="270">
        <v>6373</v>
      </c>
      <c r="M10" s="271">
        <v>6632</v>
      </c>
      <c r="N10" s="272">
        <v>-3.9</v>
      </c>
    </row>
    <row r="11" spans="1:16" ht="13.5" customHeight="1" x14ac:dyDescent="0.15">
      <c r="A11" s="250"/>
      <c r="B11" s="246"/>
      <c r="C11" s="246"/>
      <c r="D11" s="246"/>
      <c r="E11" s="246"/>
      <c r="F11" s="246"/>
      <c r="G11" s="1166" t="s">
        <v>474</v>
      </c>
      <c r="H11" s="1167"/>
      <c r="I11" s="1167"/>
      <c r="J11" s="1168"/>
      <c r="K11" s="269">
        <v>22938</v>
      </c>
      <c r="L11" s="270">
        <v>517</v>
      </c>
      <c r="M11" s="271">
        <v>9575</v>
      </c>
      <c r="N11" s="272">
        <v>-94.6</v>
      </c>
    </row>
    <row r="12" spans="1:16" ht="13.5" customHeight="1" x14ac:dyDescent="0.15">
      <c r="A12" s="250"/>
      <c r="B12" s="246"/>
      <c r="C12" s="246"/>
      <c r="D12" s="246"/>
      <c r="E12" s="246"/>
      <c r="F12" s="246"/>
      <c r="G12" s="1166" t="s">
        <v>475</v>
      </c>
      <c r="H12" s="1167"/>
      <c r="I12" s="1167"/>
      <c r="J12" s="1168"/>
      <c r="K12" s="269" t="s">
        <v>476</v>
      </c>
      <c r="L12" s="270" t="s">
        <v>476</v>
      </c>
      <c r="M12" s="271">
        <v>961</v>
      </c>
      <c r="N12" s="272" t="s">
        <v>476</v>
      </c>
    </row>
    <row r="13" spans="1:16" ht="13.5" customHeight="1" x14ac:dyDescent="0.15">
      <c r="A13" s="250"/>
      <c r="B13" s="246"/>
      <c r="C13" s="246"/>
      <c r="D13" s="246"/>
      <c r="E13" s="246"/>
      <c r="F13" s="246"/>
      <c r="G13" s="1166" t="s">
        <v>477</v>
      </c>
      <c r="H13" s="1167"/>
      <c r="I13" s="1167"/>
      <c r="J13" s="1168"/>
      <c r="K13" s="269" t="s">
        <v>476</v>
      </c>
      <c r="L13" s="270" t="s">
        <v>476</v>
      </c>
      <c r="M13" s="271" t="s">
        <v>476</v>
      </c>
      <c r="N13" s="272" t="s">
        <v>476</v>
      </c>
    </row>
    <row r="14" spans="1:16" ht="13.5" customHeight="1" x14ac:dyDescent="0.15">
      <c r="A14" s="250"/>
      <c r="B14" s="246"/>
      <c r="C14" s="246"/>
      <c r="D14" s="246"/>
      <c r="E14" s="246"/>
      <c r="F14" s="246"/>
      <c r="G14" s="1166" t="s">
        <v>478</v>
      </c>
      <c r="H14" s="1167"/>
      <c r="I14" s="1167"/>
      <c r="J14" s="1168"/>
      <c r="K14" s="269">
        <v>109352</v>
      </c>
      <c r="L14" s="270">
        <v>2467</v>
      </c>
      <c r="M14" s="271">
        <v>3403</v>
      </c>
      <c r="N14" s="272">
        <v>-27.5</v>
      </c>
    </row>
    <row r="15" spans="1:16" ht="13.5" customHeight="1" x14ac:dyDescent="0.15">
      <c r="A15" s="250"/>
      <c r="B15" s="246"/>
      <c r="C15" s="246"/>
      <c r="D15" s="246"/>
      <c r="E15" s="246"/>
      <c r="F15" s="246"/>
      <c r="G15" s="1166" t="s">
        <v>479</v>
      </c>
      <c r="H15" s="1167"/>
      <c r="I15" s="1167"/>
      <c r="J15" s="1168"/>
      <c r="K15" s="269">
        <v>83768</v>
      </c>
      <c r="L15" s="270">
        <v>1890</v>
      </c>
      <c r="M15" s="271">
        <v>1693</v>
      </c>
      <c r="N15" s="272">
        <v>11.6</v>
      </c>
    </row>
    <row r="16" spans="1:16" x14ac:dyDescent="0.15">
      <c r="A16" s="250"/>
      <c r="B16" s="246"/>
      <c r="C16" s="246"/>
      <c r="D16" s="246"/>
      <c r="E16" s="246"/>
      <c r="F16" s="246"/>
      <c r="G16" s="1169" t="s">
        <v>480</v>
      </c>
      <c r="H16" s="1170"/>
      <c r="I16" s="1170"/>
      <c r="J16" s="1171"/>
      <c r="K16" s="270">
        <v>-262536</v>
      </c>
      <c r="L16" s="270">
        <v>-5922</v>
      </c>
      <c r="M16" s="271">
        <v>-7791</v>
      </c>
      <c r="N16" s="272">
        <v>-24</v>
      </c>
    </row>
    <row r="17" spans="1:16" x14ac:dyDescent="0.15">
      <c r="A17" s="250"/>
      <c r="B17" s="246"/>
      <c r="C17" s="246"/>
      <c r="D17" s="246"/>
      <c r="E17" s="246"/>
      <c r="F17" s="246"/>
      <c r="G17" s="1169" t="s">
        <v>168</v>
      </c>
      <c r="H17" s="1170"/>
      <c r="I17" s="1170"/>
      <c r="J17" s="1171"/>
      <c r="K17" s="270">
        <v>2746935</v>
      </c>
      <c r="L17" s="270">
        <v>61963</v>
      </c>
      <c r="M17" s="271">
        <v>97258</v>
      </c>
      <c r="N17" s="272">
        <v>-36.299999999999997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7.22</v>
      </c>
      <c r="L21" s="283">
        <v>9.18</v>
      </c>
      <c r="M21" s="284">
        <v>-1.96</v>
      </c>
      <c r="N21" s="251"/>
      <c r="O21" s="285"/>
      <c r="P21" s="281"/>
    </row>
    <row r="22" spans="1:16" s="286" customFormat="1" x14ac:dyDescent="0.15">
      <c r="A22" s="281"/>
      <c r="B22" s="251"/>
      <c r="C22" s="251"/>
      <c r="D22" s="251"/>
      <c r="E22" s="251"/>
      <c r="F22" s="251"/>
      <c r="G22" s="1163" t="s">
        <v>486</v>
      </c>
      <c r="H22" s="1164"/>
      <c r="I22" s="1164"/>
      <c r="J22" s="1165"/>
      <c r="K22" s="287">
        <v>98.5</v>
      </c>
      <c r="L22" s="288">
        <v>97.2</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990728</v>
      </c>
      <c r="L32" s="296">
        <v>22348</v>
      </c>
      <c r="M32" s="297">
        <v>59261</v>
      </c>
      <c r="N32" s="298">
        <v>-62.3</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53</v>
      </c>
      <c r="N34" s="298" t="s">
        <v>476</v>
      </c>
    </row>
    <row r="35" spans="1:16" ht="27" customHeight="1" x14ac:dyDescent="0.15">
      <c r="A35" s="250"/>
      <c r="B35" s="246"/>
      <c r="C35" s="246"/>
      <c r="D35" s="246"/>
      <c r="E35" s="246"/>
      <c r="F35" s="246"/>
      <c r="G35" s="1154" t="s">
        <v>493</v>
      </c>
      <c r="H35" s="1155"/>
      <c r="I35" s="1155"/>
      <c r="J35" s="1156"/>
      <c r="K35" s="296">
        <v>265345</v>
      </c>
      <c r="L35" s="296">
        <v>5985</v>
      </c>
      <c r="M35" s="297">
        <v>16703</v>
      </c>
      <c r="N35" s="298">
        <v>-64.2</v>
      </c>
    </row>
    <row r="36" spans="1:16" ht="27" customHeight="1" x14ac:dyDescent="0.15">
      <c r="A36" s="250"/>
      <c r="B36" s="246"/>
      <c r="C36" s="246"/>
      <c r="D36" s="246"/>
      <c r="E36" s="246"/>
      <c r="F36" s="246"/>
      <c r="G36" s="1154" t="s">
        <v>494</v>
      </c>
      <c r="H36" s="1155"/>
      <c r="I36" s="1155"/>
      <c r="J36" s="1156"/>
      <c r="K36" s="296">
        <v>10850</v>
      </c>
      <c r="L36" s="296">
        <v>245</v>
      </c>
      <c r="M36" s="297">
        <v>2887</v>
      </c>
      <c r="N36" s="298">
        <v>-91.5</v>
      </c>
    </row>
    <row r="37" spans="1:16" ht="13.5" customHeight="1" x14ac:dyDescent="0.15">
      <c r="A37" s="250"/>
      <c r="B37" s="246"/>
      <c r="C37" s="246"/>
      <c r="D37" s="246"/>
      <c r="E37" s="246"/>
      <c r="F37" s="246"/>
      <c r="G37" s="1154" t="s">
        <v>495</v>
      </c>
      <c r="H37" s="1155"/>
      <c r="I37" s="1155"/>
      <c r="J37" s="1156"/>
      <c r="K37" s="296">
        <v>18</v>
      </c>
      <c r="L37" s="296">
        <v>0</v>
      </c>
      <c r="M37" s="297">
        <v>465</v>
      </c>
      <c r="N37" s="298">
        <v>-100</v>
      </c>
    </row>
    <row r="38" spans="1:16" ht="27" customHeight="1" x14ac:dyDescent="0.15">
      <c r="A38" s="250"/>
      <c r="B38" s="246"/>
      <c r="C38" s="246"/>
      <c r="D38" s="246"/>
      <c r="E38" s="246"/>
      <c r="F38" s="246"/>
      <c r="G38" s="1157" t="s">
        <v>496</v>
      </c>
      <c r="H38" s="1158"/>
      <c r="I38" s="1158"/>
      <c r="J38" s="1159"/>
      <c r="K38" s="299" t="s">
        <v>476</v>
      </c>
      <c r="L38" s="299" t="s">
        <v>476</v>
      </c>
      <c r="M38" s="300">
        <v>4</v>
      </c>
      <c r="N38" s="301" t="s">
        <v>476</v>
      </c>
      <c r="O38" s="295"/>
    </row>
    <row r="39" spans="1:16" x14ac:dyDescent="0.15">
      <c r="A39" s="250"/>
      <c r="B39" s="246"/>
      <c r="C39" s="246"/>
      <c r="D39" s="246"/>
      <c r="E39" s="246"/>
      <c r="F39" s="246"/>
      <c r="G39" s="1157" t="s">
        <v>497</v>
      </c>
      <c r="H39" s="1158"/>
      <c r="I39" s="1158"/>
      <c r="J39" s="1159"/>
      <c r="K39" s="302">
        <v>-174280</v>
      </c>
      <c r="L39" s="302">
        <v>-3931</v>
      </c>
      <c r="M39" s="303">
        <v>-5840</v>
      </c>
      <c r="N39" s="304">
        <v>-32.700000000000003</v>
      </c>
      <c r="O39" s="295"/>
    </row>
    <row r="40" spans="1:16" ht="27" customHeight="1" x14ac:dyDescent="0.15">
      <c r="A40" s="250"/>
      <c r="B40" s="246"/>
      <c r="C40" s="246"/>
      <c r="D40" s="246"/>
      <c r="E40" s="246"/>
      <c r="F40" s="246"/>
      <c r="G40" s="1154" t="s">
        <v>498</v>
      </c>
      <c r="H40" s="1155"/>
      <c r="I40" s="1155"/>
      <c r="J40" s="1156"/>
      <c r="K40" s="302">
        <v>-1222905</v>
      </c>
      <c r="L40" s="302">
        <v>-27585</v>
      </c>
      <c r="M40" s="303">
        <v>-50828</v>
      </c>
      <c r="N40" s="304">
        <v>-45.7</v>
      </c>
      <c r="O40" s="295"/>
    </row>
    <row r="41" spans="1:16" x14ac:dyDescent="0.15">
      <c r="A41" s="250"/>
      <c r="B41" s="246"/>
      <c r="C41" s="246"/>
      <c r="D41" s="246"/>
      <c r="E41" s="246"/>
      <c r="F41" s="246"/>
      <c r="G41" s="1160" t="s">
        <v>279</v>
      </c>
      <c r="H41" s="1161"/>
      <c r="I41" s="1161"/>
      <c r="J41" s="1162"/>
      <c r="K41" s="296">
        <v>-130244</v>
      </c>
      <c r="L41" s="302">
        <v>-2938</v>
      </c>
      <c r="M41" s="303">
        <v>22704</v>
      </c>
      <c r="N41" s="304">
        <v>-112.9</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8248860</v>
      </c>
      <c r="J51" s="322">
        <v>189207</v>
      </c>
      <c r="K51" s="323">
        <v>367.9</v>
      </c>
      <c r="L51" s="324">
        <v>75709</v>
      </c>
      <c r="M51" s="325">
        <v>12.7</v>
      </c>
      <c r="N51" s="326">
        <v>355.2</v>
      </c>
    </row>
    <row r="52" spans="1:14" x14ac:dyDescent="0.15">
      <c r="A52" s="250"/>
      <c r="B52" s="246"/>
      <c r="C52" s="246"/>
      <c r="D52" s="246"/>
      <c r="E52" s="246"/>
      <c r="F52" s="246"/>
      <c r="G52" s="327"/>
      <c r="H52" s="328" t="s">
        <v>509</v>
      </c>
      <c r="I52" s="329">
        <v>624965</v>
      </c>
      <c r="J52" s="330">
        <v>14335</v>
      </c>
      <c r="K52" s="331">
        <v>-1.8</v>
      </c>
      <c r="L52" s="332">
        <v>35212</v>
      </c>
      <c r="M52" s="333">
        <v>0</v>
      </c>
      <c r="N52" s="334">
        <v>-1.8</v>
      </c>
    </row>
    <row r="53" spans="1:14" x14ac:dyDescent="0.15">
      <c r="A53" s="250"/>
      <c r="B53" s="246"/>
      <c r="C53" s="246"/>
      <c r="D53" s="246"/>
      <c r="E53" s="246"/>
      <c r="F53" s="246"/>
      <c r="G53" s="312" t="s">
        <v>510</v>
      </c>
      <c r="H53" s="313"/>
      <c r="I53" s="321">
        <v>10122767</v>
      </c>
      <c r="J53" s="322">
        <v>231177</v>
      </c>
      <c r="K53" s="323">
        <v>22.2</v>
      </c>
      <c r="L53" s="324">
        <v>90961</v>
      </c>
      <c r="M53" s="325">
        <v>20.100000000000001</v>
      </c>
      <c r="N53" s="326">
        <v>2.1</v>
      </c>
    </row>
    <row r="54" spans="1:14" x14ac:dyDescent="0.15">
      <c r="A54" s="250"/>
      <c r="B54" s="246"/>
      <c r="C54" s="246"/>
      <c r="D54" s="246"/>
      <c r="E54" s="246"/>
      <c r="F54" s="246"/>
      <c r="G54" s="327"/>
      <c r="H54" s="328" t="s">
        <v>509</v>
      </c>
      <c r="I54" s="329">
        <v>1009100</v>
      </c>
      <c r="J54" s="330">
        <v>23045</v>
      </c>
      <c r="K54" s="331">
        <v>60.8</v>
      </c>
      <c r="L54" s="332">
        <v>37720</v>
      </c>
      <c r="M54" s="333">
        <v>7.1</v>
      </c>
      <c r="N54" s="334">
        <v>53.7</v>
      </c>
    </row>
    <row r="55" spans="1:14" x14ac:dyDescent="0.15">
      <c r="A55" s="250"/>
      <c r="B55" s="246"/>
      <c r="C55" s="246"/>
      <c r="D55" s="246"/>
      <c r="E55" s="246"/>
      <c r="F55" s="246"/>
      <c r="G55" s="312" t="s">
        <v>511</v>
      </c>
      <c r="H55" s="313"/>
      <c r="I55" s="321">
        <v>12782810</v>
      </c>
      <c r="J55" s="322">
        <v>290050</v>
      </c>
      <c r="K55" s="323">
        <v>25.5</v>
      </c>
      <c r="L55" s="324">
        <v>106614</v>
      </c>
      <c r="M55" s="325">
        <v>17.2</v>
      </c>
      <c r="N55" s="326">
        <v>8.3000000000000007</v>
      </c>
    </row>
    <row r="56" spans="1:14" x14ac:dyDescent="0.15">
      <c r="A56" s="250"/>
      <c r="B56" s="246"/>
      <c r="C56" s="246"/>
      <c r="D56" s="246"/>
      <c r="E56" s="246"/>
      <c r="F56" s="246"/>
      <c r="G56" s="327"/>
      <c r="H56" s="328" t="s">
        <v>509</v>
      </c>
      <c r="I56" s="329">
        <v>804495</v>
      </c>
      <c r="J56" s="330">
        <v>18255</v>
      </c>
      <c r="K56" s="331">
        <v>-20.8</v>
      </c>
      <c r="L56" s="332">
        <v>45545</v>
      </c>
      <c r="M56" s="333">
        <v>20.7</v>
      </c>
      <c r="N56" s="334">
        <v>-41.5</v>
      </c>
    </row>
    <row r="57" spans="1:14" x14ac:dyDescent="0.15">
      <c r="A57" s="250"/>
      <c r="B57" s="246"/>
      <c r="C57" s="246"/>
      <c r="D57" s="246"/>
      <c r="E57" s="246"/>
      <c r="F57" s="246"/>
      <c r="G57" s="312" t="s">
        <v>512</v>
      </c>
      <c r="H57" s="313"/>
      <c r="I57" s="321">
        <v>6581749</v>
      </c>
      <c r="J57" s="322">
        <v>148659</v>
      </c>
      <c r="K57" s="323">
        <v>-48.7</v>
      </c>
      <c r="L57" s="324">
        <v>63727</v>
      </c>
      <c r="M57" s="325">
        <v>-40.200000000000003</v>
      </c>
      <c r="N57" s="326">
        <v>-8.5</v>
      </c>
    </row>
    <row r="58" spans="1:14" x14ac:dyDescent="0.15">
      <c r="A58" s="250"/>
      <c r="B58" s="246"/>
      <c r="C58" s="246"/>
      <c r="D58" s="246"/>
      <c r="E58" s="246"/>
      <c r="F58" s="246"/>
      <c r="G58" s="327"/>
      <c r="H58" s="328" t="s">
        <v>509</v>
      </c>
      <c r="I58" s="329">
        <v>1334378</v>
      </c>
      <c r="J58" s="330">
        <v>30139</v>
      </c>
      <c r="K58" s="331">
        <v>65.099999999999994</v>
      </c>
      <c r="L58" s="332">
        <v>34577</v>
      </c>
      <c r="M58" s="333">
        <v>-24.1</v>
      </c>
      <c r="N58" s="334">
        <v>89.2</v>
      </c>
    </row>
    <row r="59" spans="1:14" x14ac:dyDescent="0.15">
      <c r="A59" s="250"/>
      <c r="B59" s="246"/>
      <c r="C59" s="246"/>
      <c r="D59" s="246"/>
      <c r="E59" s="246"/>
      <c r="F59" s="246"/>
      <c r="G59" s="312" t="s">
        <v>513</v>
      </c>
      <c r="H59" s="313"/>
      <c r="I59" s="321">
        <v>6932326</v>
      </c>
      <c r="J59" s="322">
        <v>156373</v>
      </c>
      <c r="K59" s="323">
        <v>5.2</v>
      </c>
      <c r="L59" s="324">
        <v>66954</v>
      </c>
      <c r="M59" s="325">
        <v>5.0999999999999996</v>
      </c>
      <c r="N59" s="326">
        <v>0.1</v>
      </c>
    </row>
    <row r="60" spans="1:14" x14ac:dyDescent="0.15">
      <c r="A60" s="250"/>
      <c r="B60" s="246"/>
      <c r="C60" s="246"/>
      <c r="D60" s="246"/>
      <c r="E60" s="246"/>
      <c r="F60" s="246"/>
      <c r="G60" s="327"/>
      <c r="H60" s="328" t="s">
        <v>509</v>
      </c>
      <c r="I60" s="335">
        <v>1052436</v>
      </c>
      <c r="J60" s="330">
        <v>23740</v>
      </c>
      <c r="K60" s="331">
        <v>-21.2</v>
      </c>
      <c r="L60" s="332">
        <v>37305</v>
      </c>
      <c r="M60" s="333">
        <v>7.9</v>
      </c>
      <c r="N60" s="334">
        <v>-29.1</v>
      </c>
    </row>
    <row r="61" spans="1:14" x14ac:dyDescent="0.15">
      <c r="A61" s="250"/>
      <c r="B61" s="246"/>
      <c r="C61" s="246"/>
      <c r="D61" s="246"/>
      <c r="E61" s="246"/>
      <c r="F61" s="246"/>
      <c r="G61" s="312" t="s">
        <v>514</v>
      </c>
      <c r="H61" s="336"/>
      <c r="I61" s="337">
        <v>8933702</v>
      </c>
      <c r="J61" s="338">
        <v>203093</v>
      </c>
      <c r="K61" s="339">
        <v>74.400000000000006</v>
      </c>
      <c r="L61" s="340">
        <v>80793</v>
      </c>
      <c r="M61" s="341">
        <v>3</v>
      </c>
      <c r="N61" s="326">
        <v>71.400000000000006</v>
      </c>
    </row>
    <row r="62" spans="1:14" x14ac:dyDescent="0.15">
      <c r="A62" s="250"/>
      <c r="B62" s="246"/>
      <c r="C62" s="246"/>
      <c r="D62" s="246"/>
      <c r="E62" s="246"/>
      <c r="F62" s="246"/>
      <c r="G62" s="327"/>
      <c r="H62" s="328" t="s">
        <v>509</v>
      </c>
      <c r="I62" s="329">
        <v>965075</v>
      </c>
      <c r="J62" s="330">
        <v>21903</v>
      </c>
      <c r="K62" s="331">
        <v>16.399999999999999</v>
      </c>
      <c r="L62" s="332">
        <v>38072</v>
      </c>
      <c r="M62" s="333">
        <v>2.2999999999999998</v>
      </c>
      <c r="N62" s="334">
        <v>14.1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25" header="0.19685039370078741" footer="0.19685039370078741"/>
  <pageSetup paperSize="9"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2" header="0.19685039370078741" footer="0.19685039370078741"/>
  <pageSetup paperSize="9"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69.45</v>
      </c>
      <c r="G47" s="12">
        <v>69.209999999999994</v>
      </c>
      <c r="H47" s="12">
        <v>77.349999999999994</v>
      </c>
      <c r="I47" s="12">
        <v>57.88</v>
      </c>
      <c r="J47" s="13">
        <v>61.34</v>
      </c>
    </row>
    <row r="48" spans="2:10" ht="57.75" customHeight="1" x14ac:dyDescent="0.15">
      <c r="B48" s="14"/>
      <c r="C48" s="1174" t="s">
        <v>4</v>
      </c>
      <c r="D48" s="1174"/>
      <c r="E48" s="1175"/>
      <c r="F48" s="15">
        <v>11.02</v>
      </c>
      <c r="G48" s="16">
        <v>25.37</v>
      </c>
      <c r="H48" s="16">
        <v>18.329999999999998</v>
      </c>
      <c r="I48" s="16">
        <v>13.78</v>
      </c>
      <c r="J48" s="17">
        <v>26.45</v>
      </c>
    </row>
    <row r="49" spans="2:10" ht="57.75" customHeight="1" thickBot="1" x14ac:dyDescent="0.2">
      <c r="B49" s="18"/>
      <c r="C49" s="1176" t="s">
        <v>5</v>
      </c>
      <c r="D49" s="1176"/>
      <c r="E49" s="1177"/>
      <c r="F49" s="19">
        <v>8.5</v>
      </c>
      <c r="G49" s="20">
        <v>9.69</v>
      </c>
      <c r="H49" s="20" t="s">
        <v>521</v>
      </c>
      <c r="I49" s="20" t="s">
        <v>522</v>
      </c>
      <c r="J49" s="21">
        <v>7.56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2018-11-01T05:53:51Z</cp:lastPrinted>
  <dcterms:created xsi:type="dcterms:W3CDTF">2018-01-24T03:41:15Z</dcterms:created>
  <dcterms:modified xsi:type="dcterms:W3CDTF">2018-11-06T08:02:12Z</dcterms:modified>
  <cp:category/>
</cp:coreProperties>
</file>