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2_10月公表分（2回目）\04_ホームページ掲載用\"/>
    </mc:Choice>
  </mc:AlternateContent>
  <bookViews>
    <workbookView xWindow="0" yWindow="0" windowWidth="28800" windowHeight="12300"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<sst xmlns="http://schemas.openxmlformats.org/spreadsheetml/2006/main" count="1133" uniqueCount="614">
  <si>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</si>
  <si>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</si>
  <si>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</si>
  <si>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</si>
  <si>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</si>
  <si>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</si>
  <si>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</si>
  <si>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</si>
  <si>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</si>
  <si>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</si>
  <si>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</si>
  <si>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</si>
  <si>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</si>
  <si>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</si>
  <si>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</si>
  <si>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</si>
  <si>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</si>
  <si>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</si>
  <si>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</si>
  <si>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</si>
  <si>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</si>
  <si>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</si>
  <si>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</si>
  <si>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</si>
  <si>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</si>
  <si>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</si>
  <si>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</si>
  <si>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</si>
  <si>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</si>
  <si>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</si>
  <si>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</si>
  <si>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</si>
  <si>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</si>
  <si>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</si>
  <si>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</si>
  <si>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</si>
  <si>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</si>
  <si>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</si>
  <si>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</si>
  <si>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</si>
  <si>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</si>
  <si>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</si>
  <si>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</si>
  <si>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</si>
  <si>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</si>
  <si>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</si>
  <si>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</si>
  <si>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</si>
  <si>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</si>
  <si>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</si>
  <si>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</si>
  <si>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</si>
  <si>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</si>
  <si>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</si>
  <si>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</si>
  <si>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</si>
  <si>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</si>
  <si>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</si>
  <si>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</si>
  <si>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</si>
  <si>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</si>
  <si>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</si>
  <si>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</si>
  <si>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</si>
  <si>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</si>
  <si>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</si>
  <si>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</si>
  <si>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</si>
  <si>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</si>
  <si>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</si>
  <si>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</si>
  <si>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</si>
  <si>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</si>
  <si>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</si>
  <si>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</si>
  <si>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</si>
  <si>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</si>
  <si>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</si>
  <si>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</si>
  <si>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</si>
  <si>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</si>
  <si>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</si>
  <si>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</si>
  <si>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</si>
  <si>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</si>
  <si>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</si>
  <si>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</si>
  <si>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</si>
  <si>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</si>
  <si>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</si>
  <si>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</si>
  <si>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</si>
  <si>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</si>
  <si>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</si>
  <si>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</si>
  <si>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</si>
  <si>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</si>
  <si>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</si>
  <si>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村田町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</si>
  <si>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</si>
  <si>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</si>
  <si>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</si>
  <si>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</si>
  <si>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</si>
  <si>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</si>
  <si>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</si>
  <si>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</si>
  <si>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</si>
  <si>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</si>
  <si>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</si>
  <si>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</si>
  <si>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</si>
  <si>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</si>
  <si>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</si>
  <si>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</si>
  <si>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</si>
  <si>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</si>
  <si>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</si>
  <si>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</si>
  <si>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</si>
  <si>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</si>
  <si>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</si>
  <si>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</si>
  <si>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</si>
  <si>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</si>
  <si>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</si>
  <si>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</si>
  <si>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</si>
  <si>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</si>
  <si>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</si>
  <si>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</si>
  <si>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</si>
  <si>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</si>
  <si>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</si>
  <si>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</si>
  <si>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</si>
  <si>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</si>
  <si>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</si>
  <si>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</si>
  <si>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</si>
  <si>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</si>
  <si>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</si>
  <si>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</si>
  <si>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</si>
  <si>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</si>
  <si>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</si>
  <si>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</si>
  <si>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</si>
  <si>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</si>
  <si>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</si>
  <si>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</si>
  <si>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</si>
  <si>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</si>
  <si>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</si>
  <si>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</si>
  <si>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</si>
  <si>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</si>
  <si>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</si>
  <si>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</si>
  <si>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</si>
  <si>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</si>
  <si>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</si>
  <si>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</si>
  <si>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</si>
  <si>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</si>
  <si>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</si>
  <si>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</si>
  <si>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</si>
  <si>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</si>
  <si>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</si>
  <si>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</si>
  <si>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</si>
  <si>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</si>
  <si>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</si>
  <si>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</si>
  <si>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</si>
  <si>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</si>
  <si>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</si>
  <si>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</si>
  <si>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</si>
  <si>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</si>
  <si>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</si>
  <si>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</si>
  <si>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</si>
  <si>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</si>
  <si>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</si>
  <si>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</si>
  <si>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</si>
  <si>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</si>
  <si>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</si>
  <si>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</si>
  <si>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</si>
  <si>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</si>
  <si>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</si>
  <si>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</si>
  <si>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</si>
  <si>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</si>
  <si>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</si>
  <si>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</si>
  <si>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</si>
  <si>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</si>
  <si>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</si>
  <si>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</si>
  <si>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</si>
  <si>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</si>
  <si>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</si>
  <si>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</si>
  <si>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</si>
  <si>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</si>
  <si>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</si>
  <si>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</si>
  <si>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</si>
  <si>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宮城県村田町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</si>
  <si>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</si>
  <si>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</si>
  <si>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</si>
  <si>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</si>
  <si>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</si>
  <si>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</si>
  <si>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</si>
  <si>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</si>
  <si>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</si>
  <si>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</si>
  <si>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</si>
  <si>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</si>
  <si>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</si>
  <si>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</si>
  <si>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</si>
  <si>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</si>
  <si>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</si>
  <si>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</si>
  <si>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</si>
  <si>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</si>
  <si>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</si>
  <si>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</si>
  <si>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</si>
  <si>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</si>
  <si>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</si>
  <si>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</si>
  <si>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</si>
  <si>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</si>
  <si>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</si>
  <si>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</si>
  <si>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</si>
  <si>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</si>
  <si>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</si>
  <si>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</si>
  <si>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</si>
  <si>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</si>
  <si>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</si>
  <si>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</si>
  <si>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</si>
  <si>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</si>
  <si>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</si>
  <si>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</si>
  <si>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</si>
  <si>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</si>
  <si>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</si>
  <si>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</si>
  <si>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</si>
  <si>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</si>
  <si>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</si>
  <si>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</si>
  <si>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</si>
  <si>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</si>
  <si>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</si>
  <si>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</si>
  <si>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</si>
  <si>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</si>
  <si>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</si>
  <si>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</si>
  <si>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</si>
  <si>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</si>
  <si>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</si>
  <si>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</si>
  <si>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</si>
  <si>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</si>
  <si>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</si>
  <si>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</si>
  <si>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</si>
  <si>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</si>
  <si>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</si>
  <si>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</si>
  <si>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</si>
  <si>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</si>
  <si>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</si>
  <si>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</si>
  <si>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</si>
  <si>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</si>
  <si>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</si>
  <si>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</si>
  <si>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</si>
  <si>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</si>
  <si>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</si>
  <si>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</si>
  <si>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</si>
  <si>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</si>
  <si>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</si>
  <si>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</si>
  <si>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</si>
  <si>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</si>
  <si>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</si>
  <si>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</si>
  <si>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</si>
  <si>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</si>
  <si>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</si>
  <si>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</si>
  <si>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</si>
  <si>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</si>
  <si>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</si>
  <si>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</si>
  <si>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</si>
  <si>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</si>
  <si>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</si>
  <si>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</si>
  <si>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</si>
  <si>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</si>
  <si>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</si>
  <si>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</si>
  <si>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</si>
  <si>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</si>
  <si>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</si>
  <si>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</si>
  <si>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</si>
  <si>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</si>
  <si>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</si>
  <si>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</si>
  <si>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</si>
  <si>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</si>
  <si>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</si>
  <si>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</si>
  <si>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</si>
  <si>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</si>
  <si>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</si>
  <si>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</si>
  <si>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</si>
  <si>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</si>
  <si>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</si>
  <si>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</si>
  <si>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</si>
  <si>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</si>
  <si>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</si>
  <si>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</si>
  <si>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</si>
  <si>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</si>
  <si>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</si>
  <si>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</si>
  <si>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</si>
  <si>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</si>
  <si>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</si>
  <si>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</si>
  <si>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</si>
  <si>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</si>
  <si>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</si>
  <si>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</si>
  <si>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</si>
  <si>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</si>
  <si>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</si>
  <si>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</si>
  <si>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</si>
  <si>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</si>
  <si>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</si>
  <si>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</si>
  <si>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</si>
  <si>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</si>
  <si>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</si>
  <si>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宮城県村田町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</si>
  <si>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</si>
  <si>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</si>
  <si>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</si>
  <si>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</si>
  <si>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</si>
  <si>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</si>
  <si>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</si>
  <si>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</si>
  <si>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</si>
  <si>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</si>
  <si>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</si>
  <si>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</si>
  <si>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</si>
  <si>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</si>
  <si>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</si>
  <si>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</si>
  <si>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</si>
  <si>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</si>
  <si>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</si>
  <si>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</si>
  <si>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</si>
  <si>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</si>
  <si>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</si>
  <si>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</si>
  <si>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</si>
  <si>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</si>
  <si>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</si>
  <si>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</si>
  <si>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</si>
  <si>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</si>
  <si>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</si>
  <si>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</si>
  <si>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</si>
  <si>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村田町国民健康保険事業特別会計</t>
    <phoneticPr fontId="5"/>
  </si>
  <si>
    <t>村田町介護保険事業特別会計</t>
    <phoneticPr fontId="5"/>
  </si>
  <si>
    <t>村田町後期高齢者医療特別会計</t>
    <phoneticPr fontId="5"/>
  </si>
  <si>
    <t>村田町上水道事業会計</t>
    <phoneticPr fontId="5"/>
  </si>
  <si>
    <t>法適用企業</t>
    <phoneticPr fontId="5"/>
  </si>
  <si>
    <t>村田町工業用水道事業会計</t>
    <phoneticPr fontId="5"/>
  </si>
  <si>
    <t>法適用企業</t>
    <phoneticPr fontId="5"/>
  </si>
  <si>
    <t>村田町下水道事業会計</t>
    <phoneticPr fontId="5"/>
  </si>
  <si>
    <t>村田町宅地造成事業特別会計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</si>
  <si>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</si>
  <si>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</si>
  <si>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</si>
  <si>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</si>
  <si>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</si>
  <si>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</si>
  <si>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</si>
  <si>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</si>
  <si>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</si>
  <si>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</si>
  <si>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</si>
  <si>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</si>
  <si>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</si>
  <si>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</si>
  <si>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</si>
  <si>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</si>
  <si>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</si>
  <si>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</si>
  <si>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</si>
  <si>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</si>
  <si>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</si>
  <si>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</si>
  <si>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</si>
  <si>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</si>
  <si>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</si>
  <si>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</si>
  <si>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</si>
  <si>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</si>
  <si>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</si>
  <si>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</si>
  <si>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</si>
  <si>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</si>
  <si>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</si>
  <si>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</si>
  <si>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</si>
  <si>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</si>
  <si>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</si>
  <si>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</si>
  <si>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</si>
  <si>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</si>
  <si>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</si>
  <si>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</si>
  <si>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</si>
  <si>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</si>
  <si>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</si>
  <si>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</si>
  <si>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</si>
  <si>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</si>
  <si>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</si>
  <si>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</si>
  <si>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</si>
  <si>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</si>
  <si>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</si>
  <si>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</si>
  <si>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</si>
  <si>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</si>
  <si>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</si>
  <si>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</si>
  <si>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</si>
  <si>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</si>
  <si>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</si>
  <si>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</si>
  <si>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</si>
  <si>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</si>
  <si>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</si>
  <si>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村田町下水道事業会計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</si>
  <si>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</si>
  <si>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</si>
  <si>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村田町上水道事業会計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</si>
  <si>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</si>
  <si>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村田町宅地造成事業特別会計</t>
    <phoneticPr fontId="5"/>
  </si>
  <si>
    <t>(Ｆ)</t>
    <phoneticPr fontId="5"/>
  </si>
  <si>
    <t>村田町介護保険事業特別会計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</si>
  <si>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</si>
  <si>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</si>
  <si>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</si>
  <si>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</si>
  <si>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</si>
  <si>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</si>
  <si>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</si>
  <si>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</si>
  <si>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</si>
  <si>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</si>
  <si>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</si>
  <si>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</si>
  <si>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</si>
  <si>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</si>
  <si>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</si>
  <si>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</si>
  <si>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</si>
  <si>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</si>
  <si>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</si>
  <si>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</si>
  <si>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</si>
  <si>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</si>
  <si>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</si>
  <si>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</si>
  <si>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</si>
  <si>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</si>
  <si>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</si>
  <si>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</si>
  <si>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</si>
  <si>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</si>
  <si>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</si>
  <si>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</si>
  <si>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</si>
  <si>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</si>
  <si>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</si>
  <si>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</si>
  <si>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</si>
  <si>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</si>
  <si>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</si>
  <si>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</si>
  <si>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</si>
  <si>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</si>
  <si>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</si>
  <si>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</si>
  <si>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</si>
  <si>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</si>
  <si>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</si>
  <si>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</si>
  <si>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</si>
  <si>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</si>
  <si>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</si>
  <si>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</si>
  <si>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</si>
  <si>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</si>
  <si>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</si>
  <si>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</si>
  <si>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</si>
  <si>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</si>
  <si>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</si>
  <si>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</si>
  <si>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</si>
  <si>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</si>
  <si>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</si>
  <si>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</si>
  <si>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</si>
  <si>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</si>
  <si>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</si>
  <si>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</si>
  <si>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</si>
  <si>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</si>
  <si>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</si>
  <si>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</si>
  <si>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</si>
  <si>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</si>
  <si>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</si>
  <si>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</si>
  <si>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</si>
  <si>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</si>
  <si>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</si>
  <si>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</si>
  <si>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</si>
  <si>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</si>
  <si>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</si>
  <si>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4.30</t>
  </si>
  <si>
    <t>▲ 5.85</t>
  </si>
  <si>
    <t>▲ 5.36</t>
  </si>
  <si>
    <t>▲ 5.66</t>
  </si>
  <si>
    <t>村田町上水道事業会計</t>
  </si>
  <si>
    <t>一般会計</t>
  </si>
  <si>
    <t>村田町工業用水道事業会計</t>
  </si>
  <si>
    <t>村田町下水道事業会計</t>
  </si>
  <si>
    <t>村田町介護保険事業特別会計</t>
  </si>
  <si>
    <t>村田町国民健康保険事業特別会計</t>
  </si>
  <si>
    <t>村田町後期高齢者医療特別会計</t>
  </si>
  <si>
    <t>村田町宅地造成事業特別会計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</si>
  <si>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</si>
  <si>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</si>
  <si>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</si>
  <si>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</si>
  <si>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</si>
  <si>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</si>
  <si>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</si>
  <si>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</si>
  <si>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</si>
  <si>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宮城県市町村職員退職手当組合</t>
  </si>
  <si>
    <t>宮城県市町村非常勤消防団員補償報償組合</t>
  </si>
  <si>
    <t>仙南地域広域行政事務組合</t>
  </si>
  <si>
    <t>宮城県市町村自治振興センター</t>
  </si>
  <si>
    <t>みやぎ県南中核病院企業団</t>
  </si>
  <si>
    <t>宮城県後期高齢者医療広域連合</t>
  </si>
  <si>
    <t>宮城県後期高齢者医療事業会計</t>
  </si>
  <si>
    <t>一般財団法人村田町ふるさとリフレッシュセンター</t>
    <rPh sb="0" eb="6">
      <t>イッパンザイダンホウジン</t>
    </rPh>
    <rPh sb="6" eb="9">
      <t>ムラタマチ</t>
    </rPh>
    <phoneticPr fontId="2"/>
  </si>
  <si>
    <t>株式会社まちづくり村田</t>
    <rPh sb="0" eb="4">
      <t>カブ</t>
    </rPh>
    <rPh sb="9" eb="11">
      <t>ムラタ</t>
    </rPh>
    <phoneticPr fontId="2"/>
  </si>
  <si>
    <t>地域振興基金</t>
  </si>
  <si>
    <t>公共施設建設等基金</t>
  </si>
  <si>
    <t>21世紀の田園文化創造基金</t>
  </si>
  <si>
    <t>役場庁舎建設等基金</t>
    <rPh sb="6" eb="7">
      <t>トウ</t>
    </rPh>
    <phoneticPr fontId="2"/>
  </si>
  <si>
    <t>森林環境整備基金</t>
    <rPh sb="0" eb="2">
      <t>シンリン</t>
    </rPh>
    <rPh sb="2" eb="4">
      <t>カンキョウ</t>
    </rPh>
    <rPh sb="4" eb="6">
      <t>セイビ</t>
    </rPh>
    <rPh sb="6" eb="8">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</si>
  <si>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</si>
  <si>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</si>
  <si>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</si>
  <si>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</si>
  <si>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</si>
  <si>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算定の分子のうち、将来負担額は前年度比469,647千円の減となり、地方債現在高が増（対前年度12,201千円の増）となったものの、公営企業債等繰入見込額が減（対前年度377,200千円の減）になったほか、分子から控除される充当可能財源が増（対前年度53,924千円の増）となったため、将来負担比率は前年度比24.5ポイント減となったが、宮城県平均、類似団体内平均及び全国平均を大きく上回る高い水準にある。有形固定資産減価償却率は、前年度比1.8％の増となり、経年劣化による老朽化による増加傾向にあり、宮城県平均、類似団体内平均及び全国平均を上回る高い水準にある。主な要因としては、昭和40年代から昭和50年代にかけて建築された公民館の有形固定資産減価償却率が96.9％となっていることや、昭和40年代以降に建築された庁舎の有形固定資産減価償却率が80.4％といずれも増加傾向にあることが挙げられる。今後は、令和3年度に改訂した公共施設等総合管理計画及び個別施設計画に基づいた施設の維持管理、施設の集約化や除却に向けた検討を進め、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</si>
  <si>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</si>
  <si>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</si>
  <si>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</si>
  <si>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</si>
  <si>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</si>
  <si>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</si>
  <si>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前年度比24.5ポイント減となったものの、宮城県平均、類似団体内平均及び全国平均を大きく上回る高い水準にある。実質公債費比率は減少傾向にあるものの、宮城県平均、類似団体内平均及び全国平均を上回る高い水準にある。主な要因としては、算定の分母となる標準財政規模が増（対前年度170,167千円の増）となり、将来負担比率では充当可能財源等も増（対前年度53,924千円の増）となったものの、実質公債費比率では一部事務組合の公債費に対する負担金が増加傾向にあることが挙げられる。令和２年度からは平成28年度に借入れを行った公共事業等債（道路事業）及び臨時財政対策債、平成29年度に借入れを行った一般補助施設整備等事業債、平成30年度に借入れを行った緊急防災・減災事業債、令和元年度に借入れを行った公営企業安定化資金等の地方債償還が始まり、将来負担比率及び実質公債費比率の上昇要因となることから、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</si>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</sst>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8" fontId="16" fillId="0" borderId="0" xfId="16" applyNumberFormat="1" applyFont="1">
      <alignment vertical="center"/>
    </xf>
    <xf numFmtId="0" fontId="16" fillId="0" borderId="0" xfId="16" applyFont="1">
      <alignment vertical="center"/>
    </xf>
    <xf numFmtId="0" fontId="39"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E9FA-460C-9D68-A418E5E42C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39790</c:v>
                </c:pt>
                <c:pt idx="1">
                  <c:v>38158</c:v>
                </c:pt>
                <c:pt idx="2">
                  <c:v>48201</c:v>
                </c:pt>
                <c:pt idx="3">
                  <c:v>52364</c:v>
                </c:pt>
                <c:pt idx="4">
                  <c:v>65308</c:v>
                </c:pt>
              </c:numCache>
            </c:numRef>
          </c:val>
          <c:smooth val="0"/>
          <c:extLst>
            <c:ext xmlns:c16="http://schemas.microsoft.com/office/drawing/2014/chart" uri="{C3380CC4-5D6E-409C-BE32-E72D297353CC}">
              <c16:uniqueId val="{00000001-E9FA-460C-9D68-A418E5E42C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4.6100000000000003</c:v>
                </c:pt>
                <c:pt idx="1">
                  <c:v>3.22</c:v>
                </c:pt>
                <c:pt idx="2">
                  <c:v>3.05</c:v>
                </c:pt>
                <c:pt idx="3">
                  <c:v>3.11</c:v>
                </c:pt>
                <c:pt idx="4">
                  <c:v>4.41</c:v>
                </c:pt>
              </c:numCache>
            </c:numRef>
          </c:val>
          <c:extLst>
            <c:ext xmlns:c16="http://schemas.microsoft.com/office/drawing/2014/chart" uri="{C3380CC4-5D6E-409C-BE32-E72D297353CC}">
              <c16:uniqueId val="{00000000-515D-4A01-93FB-6C03B05EDA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13.04</c:v>
                </c:pt>
                <c:pt idx="1">
                  <c:v>11.35</c:v>
                </c:pt>
                <c:pt idx="2">
                  <c:v>8.2200000000000006</c:v>
                </c:pt>
                <c:pt idx="3">
                  <c:v>4.1900000000000004</c:v>
                </c:pt>
                <c:pt idx="4">
                  <c:v>6.6</c:v>
                </c:pt>
              </c:numCache>
            </c:numRef>
          </c:val>
          <c:extLst>
            <c:ext xmlns:c16="http://schemas.microsoft.com/office/drawing/2014/chart" uri="{C3380CC4-5D6E-409C-BE32-E72D297353CC}">
              <c16:uniqueId val="{00000001-515D-4A01-93FB-6C03B05EDA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-4.3</c:v>
                </c:pt>
                <c:pt idx="1">
                  <c:v>-5.85</c:v>
                </c:pt>
                <c:pt idx="2">
                  <c:v>-5.36</c:v>
                </c:pt>
                <c:pt idx="3">
                  <c:v>-5.66</c:v>
                </c:pt>
                <c:pt idx="4">
                  <c:v>2.39</c:v>
                </c:pt>
              </c:numCache>
            </c:numRef>
          </c:val>
          <c:smooth val="0"/>
          <c:extLst>
            <c:ext xmlns:c16="http://schemas.microsoft.com/office/drawing/2014/chart" uri="{C3380CC4-5D6E-409C-BE32-E72D297353CC}">
              <c16:uniqueId val="{00000002-515D-4A01-93FB-6C03B05EDA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0.24</c:v>
                </c:pt>
                <c:pt idx="2">
                  <c:v>#N/A</c:v>
                </c:pt>
                <c:pt idx="3">
                  <c:v>0.2</c:v>
                </c:pt>
                <c:pt idx="4">
                  <c:v>#N/A</c:v>
                </c:pt>
                <c:pt idx="5">
                  <c:v>0.21</c:v>
                </c:pt>
                <c:pt idx="6">
                  <c:v>#N/A</c:v>
                </c:pt>
                <c:pt idx="7">
                  <c:v>0.57999999999999996</c:v>
                </c:pt>
                <c:pt idx="8">
                  <c:v>0</c:v>
                </c:pt>
                <c:pt idx="9">
                  <c:v>0</c:v>
                </c:pt>
              </c:numCache>
            </c:numRef>
          </c:val>
          <c:extLst>
            <c:ext xmlns:c16="http://schemas.microsoft.com/office/drawing/2014/chart" uri="{C3380CC4-5D6E-409C-BE32-E72D297353CC}">
              <c16:uniqueId val="{00000000-EF35-4406-AD58-63FFE37562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35-4406-AD58-63FFE3756230}"/>
            </c:ext>
          </c:extLst>
        </c:ser>
        <c:ser>
          <c:idx val="2"/>
          <c:order val="2"/>
          <c:tx>
            <c:strRef>
              <c:f>データシート!$A$29</c:f>
              <c:strCache>
                <c:ptCount val="1"/>
                <c:pt idx="0">
                  <c:v>村田町宅地造成事業特別会計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F35-4406-AD58-63FFE3756230}"/>
            </c:ext>
          </c:extLst>
        </c:ser>
        <c:ser>
          <c:idx val="3"/>
          <c:order val="3"/>
          <c:tx>
            <c:strRef>
              <c:f>データシート!$A$30</c:f>
              <c:strCache>
                <c:ptCount val="1"/>
                <c:pt idx="0">
                  <c:v>村田町後期高齢者医療特別会計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3-EF35-4406-AD58-63FFE3756230}"/>
            </c:ext>
          </c:extLst>
        </c:ser>
        <c:ser>
          <c:idx val="4"/>
          <c:order val="4"/>
          <c:tx>
            <c:strRef>
              <c:f>データシート!$A$31</c:f>
              <c:strCache>
                <c:ptCount val="1"/>
                <c:pt idx="0">
                  <c:v>村田町国民健康保険事業特別会計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3.48</c:v>
                </c:pt>
                <c:pt idx="2">
                  <c:v>#N/A</c:v>
                </c:pt>
                <c:pt idx="3">
                  <c:v>3.42</c:v>
                </c:pt>
                <c:pt idx="4">
                  <c:v>#N/A</c:v>
                </c:pt>
                <c:pt idx="5">
                  <c:v>0.38</c:v>
                </c:pt>
                <c:pt idx="6">
                  <c:v>#N/A</c:v>
                </c:pt>
                <c:pt idx="7">
                  <c:v>0.33</c:v>
                </c:pt>
                <c:pt idx="8">
                  <c:v>#N/A</c:v>
                </c:pt>
                <c:pt idx="9">
                  <c:v>0.34</c:v>
                </c:pt>
              </c:numCache>
            </c:numRef>
          </c:val>
          <c:extLst>
            <c:ext xmlns:c16="http://schemas.microsoft.com/office/drawing/2014/chart" uri="{C3380CC4-5D6E-409C-BE32-E72D297353CC}">
              <c16:uniqueId val="{00000004-EF35-4406-AD58-63FFE3756230}"/>
            </c:ext>
          </c:extLst>
        </c:ser>
        <c:ser>
          <c:idx val="5"/>
          <c:order val="5"/>
          <c:tx>
            <c:strRef>
              <c:f>データシート!$A$32</c:f>
              <c:strCache>
                <c:ptCount val="1"/>
                <c:pt idx="0">
                  <c:v>村田町介護保険事業特別会計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1.48</c:v>
                </c:pt>
                <c:pt idx="2">
                  <c:v>#N/A</c:v>
                </c:pt>
                <c:pt idx="3">
                  <c:v>1.61</c:v>
                </c:pt>
                <c:pt idx="4">
                  <c:v>#N/A</c:v>
                </c:pt>
                <c:pt idx="5">
                  <c:v>1.18</c:v>
                </c:pt>
                <c:pt idx="6">
                  <c:v>#N/A</c:v>
                </c:pt>
                <c:pt idx="7">
                  <c:v>0.67</c:v>
                </c:pt>
                <c:pt idx="8">
                  <c:v>#N/A</c:v>
                </c:pt>
                <c:pt idx="9">
                  <c:v>0.81</c:v>
                </c:pt>
              </c:numCache>
            </c:numRef>
          </c:val>
          <c:extLst>
            <c:ext xmlns:c16="http://schemas.microsoft.com/office/drawing/2014/chart" uri="{C3380CC4-5D6E-409C-BE32-E72D297353CC}">
              <c16:uniqueId val="{00000005-EF35-4406-AD58-63FFE3756230}"/>
            </c:ext>
          </c:extLst>
        </c:ser>
        <c:ser>
          <c:idx val="6"/>
          <c:order val="6"/>
          <c:tx>
            <c:strRef>
              <c:f>データシート!$A$33</c:f>
              <c:strCache>
                <c:ptCount val="1"/>
                <c:pt idx="0">
                  <c:v>村田町下水道事業会計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1.1000000000000001</c:v>
                </c:pt>
              </c:numCache>
            </c:numRef>
          </c:val>
          <c:extLst>
            <c:ext xmlns:c16="http://schemas.microsoft.com/office/drawing/2014/chart" uri="{C3380CC4-5D6E-409C-BE32-E72D297353CC}">
              <c16:uniqueId val="{00000006-EF35-4406-AD58-63FFE3756230}"/>
            </c:ext>
          </c:extLst>
        </c:ser>
        <c:ser>
          <c:idx val="7"/>
          <c:order val="7"/>
          <c:tx>
            <c:strRef>
              <c:f>データシート!$A$34</c:f>
              <c:strCache>
                <c:ptCount val="1"/>
                <c:pt idx="0">
                  <c:v>村田町工業用水道事業会計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2.25</c:v>
                </c:pt>
                <c:pt idx="2">
                  <c:v>#N/A</c:v>
                </c:pt>
                <c:pt idx="3">
                  <c:v>2.29</c:v>
                </c:pt>
                <c:pt idx="4">
                  <c:v>#N/A</c:v>
                </c:pt>
                <c:pt idx="5">
                  <c:v>2.39</c:v>
                </c:pt>
                <c:pt idx="6">
                  <c:v>#N/A</c:v>
                </c:pt>
                <c:pt idx="7">
                  <c:v>2.46</c:v>
                </c:pt>
                <c:pt idx="8">
                  <c:v>#N/A</c:v>
                </c:pt>
                <c:pt idx="9">
                  <c:v>2.4</c:v>
                </c:pt>
              </c:numCache>
            </c:numRef>
          </c:val>
          <c:extLst>
            <c:ext xmlns:c16="http://schemas.microsoft.com/office/drawing/2014/chart" uri="{C3380CC4-5D6E-409C-BE32-E72D297353CC}">
              <c16:uniqueId val="{00000007-EF35-4406-AD58-63FFE375623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4.5999999999999996</c:v>
                </c:pt>
                <c:pt idx="2">
                  <c:v>#N/A</c:v>
                </c:pt>
                <c:pt idx="3">
                  <c:v>3.21</c:v>
                </c:pt>
                <c:pt idx="4">
                  <c:v>#N/A</c:v>
                </c:pt>
                <c:pt idx="5">
                  <c:v>3.04</c:v>
                </c:pt>
                <c:pt idx="6">
                  <c:v>#N/A</c:v>
                </c:pt>
                <c:pt idx="7">
                  <c:v>3.1</c:v>
                </c:pt>
                <c:pt idx="8">
                  <c:v>#N/A</c:v>
                </c:pt>
                <c:pt idx="9">
                  <c:v>4.41</c:v>
                </c:pt>
              </c:numCache>
            </c:numRef>
          </c:val>
          <c:extLst>
            <c:ext xmlns:c16="http://schemas.microsoft.com/office/drawing/2014/chart" uri="{C3380CC4-5D6E-409C-BE32-E72D297353CC}">
              <c16:uniqueId val="{00000008-EF35-4406-AD58-63FFE3756230}"/>
            </c:ext>
          </c:extLst>
        </c:ser>
        <c:ser>
          <c:idx val="9"/>
          <c:order val="9"/>
          <c:tx>
            <c:strRef>
              <c:f>データシート!$A$36</c:f>
              <c:strCache>
                <c:ptCount val="1"/>
                <c:pt idx="0">
                  <c:v>村田町上水道事業会計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9.93</c:v>
                </c:pt>
                <c:pt idx="2">
                  <c:v>#N/A</c:v>
                </c:pt>
                <c:pt idx="3">
                  <c:v>12.43</c:v>
                </c:pt>
                <c:pt idx="4">
                  <c:v>#N/A</c:v>
                </c:pt>
                <c:pt idx="5">
                  <c:v>11.99</c:v>
                </c:pt>
                <c:pt idx="6">
                  <c:v>#N/A</c:v>
                </c:pt>
                <c:pt idx="7">
                  <c:v>11.71</c:v>
                </c:pt>
                <c:pt idx="8">
                  <c:v>#N/A</c:v>
                </c:pt>
                <c:pt idx="9">
                  <c:v>12.39</c:v>
                </c:pt>
              </c:numCache>
            </c:numRef>
          </c:val>
          <c:extLst>
            <c:ext xmlns:c16="http://schemas.microsoft.com/office/drawing/2014/chart" uri="{C3380CC4-5D6E-409C-BE32-E72D297353CC}">
              <c16:uniqueId val="{00000009-EF35-4406-AD58-63FFE37562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613</c:v>
                </c:pt>
                <c:pt idx="5">
                  <c:v>591</c:v>
                </c:pt>
                <c:pt idx="8">
                  <c:v>560</c:v>
                </c:pt>
                <c:pt idx="11">
                  <c:v>555</c:v>
                </c:pt>
                <c:pt idx="14">
                  <c:v>532</c:v>
                </c:pt>
              </c:numCache>
            </c:numRef>
          </c:val>
          <c:extLst>
            <c:ext xmlns:c16="http://schemas.microsoft.com/office/drawing/2014/chart" uri="{C3380CC4-5D6E-409C-BE32-E72D297353CC}">
              <c16:uniqueId val="{00000000-7689-4B68-8067-56698F821F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89-4B68-8067-56698F821F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689-4B68-8067-56698F821F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89</c:v>
                </c:pt>
                <c:pt idx="3">
                  <c:v>77</c:v>
                </c:pt>
                <c:pt idx="6">
                  <c:v>77</c:v>
                </c:pt>
                <c:pt idx="9">
                  <c:v>81</c:v>
                </c:pt>
                <c:pt idx="12">
                  <c:v>94</c:v>
                </c:pt>
              </c:numCache>
            </c:numRef>
          </c:val>
          <c:extLst>
            <c:ext xmlns:c16="http://schemas.microsoft.com/office/drawing/2014/chart" uri="{C3380CC4-5D6E-409C-BE32-E72D297353CC}">
              <c16:uniqueId val="{00000003-7689-4B68-8067-56698F821F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198</c:v>
                </c:pt>
                <c:pt idx="3">
                  <c:v>204</c:v>
                </c:pt>
                <c:pt idx="6">
                  <c:v>186</c:v>
                </c:pt>
                <c:pt idx="9">
                  <c:v>178</c:v>
                </c:pt>
                <c:pt idx="12">
                  <c:v>89</c:v>
                </c:pt>
              </c:numCache>
            </c:numRef>
          </c:val>
          <c:extLst>
            <c:ext xmlns:c16="http://schemas.microsoft.com/office/drawing/2014/chart" uri="{C3380CC4-5D6E-409C-BE32-E72D297353CC}">
              <c16:uniqueId val="{00000004-7689-4B68-8067-56698F821F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89-4B68-8067-56698F821F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89-4B68-8067-56698F821F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753</c:v>
                </c:pt>
                <c:pt idx="3">
                  <c:v>724</c:v>
                </c:pt>
                <c:pt idx="6">
                  <c:v>711</c:v>
                </c:pt>
                <c:pt idx="9">
                  <c:v>720</c:v>
                </c:pt>
                <c:pt idx="12">
                  <c:v>698</c:v>
                </c:pt>
              </c:numCache>
            </c:numRef>
          </c:val>
          <c:extLst>
            <c:ext xmlns:c16="http://schemas.microsoft.com/office/drawing/2014/chart" uri="{C3380CC4-5D6E-409C-BE32-E72D297353CC}">
              <c16:uniqueId val="{00000007-7689-4B68-8067-56698F821F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427</c:v>
                </c:pt>
                <c:pt idx="2">
                  <c:v>#N/A</c:v>
                </c:pt>
                <c:pt idx="3">
                  <c:v>#N/A</c:v>
                </c:pt>
                <c:pt idx="4">
                  <c:v>414</c:v>
                </c:pt>
                <c:pt idx="5">
                  <c:v>#N/A</c:v>
                </c:pt>
                <c:pt idx="6">
                  <c:v>#N/A</c:v>
                </c:pt>
                <c:pt idx="7">
                  <c:v>414</c:v>
                </c:pt>
                <c:pt idx="8">
                  <c:v>#N/A</c:v>
                </c:pt>
                <c:pt idx="9">
                  <c:v>#N/A</c:v>
                </c:pt>
                <c:pt idx="10">
                  <c:v>424</c:v>
                </c:pt>
                <c:pt idx="11">
                  <c:v>#N/A</c:v>
                </c:pt>
                <c:pt idx="12">
                  <c:v>#N/A</c:v>
                </c:pt>
                <c:pt idx="13">
                  <c:v>349</c:v>
                </c:pt>
                <c:pt idx="14">
                  <c:v>#N/A</c:v>
                </c:pt>
              </c:numCache>
            </c:numRef>
          </c:val>
          <c:smooth val="0"/>
          <c:extLst>
            <c:ext xmlns:c16="http://schemas.microsoft.com/office/drawing/2014/chart" uri="{C3380CC4-5D6E-409C-BE32-E72D297353CC}">
              <c16:uniqueId val="{00000008-7689-4B68-8067-56698F821F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5708</c:v>
                </c:pt>
                <c:pt idx="5">
                  <c:v>5449</c:v>
                </c:pt>
                <c:pt idx="8">
                  <c:v>5271</c:v>
                </c:pt>
                <c:pt idx="11">
                  <c:v>5110</c:v>
                </c:pt>
                <c:pt idx="14">
                  <c:v>5035</c:v>
                </c:pt>
              </c:numCache>
            </c:numRef>
          </c:val>
          <c:extLst>
            <c:ext xmlns:c16="http://schemas.microsoft.com/office/drawing/2014/chart" uri="{C3380CC4-5D6E-409C-BE32-E72D297353CC}">
              <c16:uniqueId val="{00000000-87BD-4056-AB81-891A179978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117</c:v>
                </c:pt>
                <c:pt idx="5">
                  <c:v>98</c:v>
                </c:pt>
                <c:pt idx="8">
                  <c:v>92</c:v>
                </c:pt>
                <c:pt idx="11">
                  <c:v>97</c:v>
                </c:pt>
                <c:pt idx="14">
                  <c:v>88</c:v>
                </c:pt>
              </c:numCache>
            </c:numRef>
          </c:val>
          <c:extLst>
            <c:ext xmlns:c16="http://schemas.microsoft.com/office/drawing/2014/chart" uri="{C3380CC4-5D6E-409C-BE32-E72D297353CC}">
              <c16:uniqueId val="{00000001-87BD-4056-AB81-891A179978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963</c:v>
                </c:pt>
                <c:pt idx="5">
                  <c:v>952</c:v>
                </c:pt>
                <c:pt idx="8">
                  <c:v>855</c:v>
                </c:pt>
                <c:pt idx="11">
                  <c:v>636</c:v>
                </c:pt>
                <c:pt idx="14">
                  <c:v>775</c:v>
                </c:pt>
              </c:numCache>
            </c:numRef>
          </c:val>
          <c:extLst>
            <c:ext xmlns:c16="http://schemas.microsoft.com/office/drawing/2014/chart" uri="{C3380CC4-5D6E-409C-BE32-E72D297353CC}">
              <c16:uniqueId val="{00000002-87BD-4056-AB81-891A179978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93</c:v>
                </c:pt>
                <c:pt idx="6">
                  <c:v>109</c:v>
                </c:pt>
                <c:pt idx="9">
                  <c:v>126</c:v>
                </c:pt>
                <c:pt idx="12">
                  <c:v>128</c:v>
                </c:pt>
              </c:numCache>
            </c:numRef>
          </c:val>
          <c:extLst>
            <c:ext xmlns:c16="http://schemas.microsoft.com/office/drawing/2014/chart" uri="{C3380CC4-5D6E-409C-BE32-E72D297353CC}">
              <c16:uniqueId val="{00000003-87BD-4056-AB81-891A179978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BD-4056-AB81-891A179978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BD-4056-AB81-891A179978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873</c:v>
                </c:pt>
                <c:pt idx="3">
                  <c:v>776</c:v>
                </c:pt>
                <c:pt idx="6">
                  <c:v>685</c:v>
                </c:pt>
                <c:pt idx="9">
                  <c:v>695</c:v>
                </c:pt>
                <c:pt idx="12">
                  <c:v>673</c:v>
                </c:pt>
              </c:numCache>
            </c:numRef>
          </c:val>
          <c:extLst>
            <c:ext xmlns:c16="http://schemas.microsoft.com/office/drawing/2014/chart" uri="{C3380CC4-5D6E-409C-BE32-E72D297353CC}">
              <c16:uniqueId val="{00000006-87BD-4056-AB81-891A179978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1213</c:v>
                </c:pt>
                <c:pt idx="3">
                  <c:v>1159</c:v>
                </c:pt>
                <c:pt idx="6">
                  <c:v>1251</c:v>
                </c:pt>
                <c:pt idx="9">
                  <c:v>1298</c:v>
                </c:pt>
                <c:pt idx="12">
                  <c:v>1213</c:v>
                </c:pt>
              </c:numCache>
            </c:numRef>
          </c:val>
          <c:extLst>
            <c:ext xmlns:c16="http://schemas.microsoft.com/office/drawing/2014/chart" uri="{C3380CC4-5D6E-409C-BE32-E72D297353CC}">
              <c16:uniqueId val="{00000007-87BD-4056-AB81-891A179978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1717</c:v>
                </c:pt>
                <c:pt idx="3">
                  <c:v>1703</c:v>
                </c:pt>
                <c:pt idx="6">
                  <c:v>1612</c:v>
                </c:pt>
                <c:pt idx="9">
                  <c:v>1567</c:v>
                </c:pt>
                <c:pt idx="12">
                  <c:v>1189</c:v>
                </c:pt>
              </c:numCache>
            </c:numRef>
          </c:val>
          <c:extLst>
            <c:ext xmlns:c16="http://schemas.microsoft.com/office/drawing/2014/chart" uri="{C3380CC4-5D6E-409C-BE32-E72D297353CC}">
              <c16:uniqueId val="{00000008-87BD-4056-AB81-891A179978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7BD-4056-AB81-891A179978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7029</c:v>
                </c:pt>
                <c:pt idx="3">
                  <c:v>6693</c:v>
                </c:pt>
                <c:pt idx="6">
                  <c:v>6518</c:v>
                </c:pt>
                <c:pt idx="9">
                  <c:v>6430</c:v>
                </c:pt>
                <c:pt idx="12">
                  <c:v>6442</c:v>
                </c:pt>
              </c:numCache>
            </c:numRef>
          </c:val>
          <c:extLst>
            <c:ext xmlns:c16="http://schemas.microsoft.com/office/drawing/2014/chart" uri="{C3380CC4-5D6E-409C-BE32-E72D297353CC}">
              <c16:uniqueId val="{0000000A-87BD-4056-AB81-891A179978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4043</c:v>
                </c:pt>
                <c:pt idx="2">
                  <c:v>#N/A</c:v>
                </c:pt>
                <c:pt idx="3">
                  <c:v>#N/A</c:v>
                </c:pt>
                <c:pt idx="4">
                  <c:v>3925</c:v>
                </c:pt>
                <c:pt idx="5">
                  <c:v>#N/A</c:v>
                </c:pt>
                <c:pt idx="6">
                  <c:v>#N/A</c:v>
                </c:pt>
                <c:pt idx="7">
                  <c:v>3957</c:v>
                </c:pt>
                <c:pt idx="8">
                  <c:v>#N/A</c:v>
                </c:pt>
                <c:pt idx="9">
                  <c:v>#N/A</c:v>
                </c:pt>
                <c:pt idx="10">
                  <c:v>4273</c:v>
                </c:pt>
                <c:pt idx="11">
                  <c:v>#N/A</c:v>
                </c:pt>
                <c:pt idx="12">
                  <c:v>#N/A</c:v>
                </c:pt>
                <c:pt idx="13">
                  <c:v>3749</c:v>
                </c:pt>
                <c:pt idx="14">
                  <c:v>#N/A</c:v>
                </c:pt>
              </c:numCache>
            </c:numRef>
          </c:val>
          <c:smooth val="0"/>
          <c:extLst>
            <c:ext xmlns:c16="http://schemas.microsoft.com/office/drawing/2014/chart" uri="{C3380CC4-5D6E-409C-BE32-E72D297353CC}">
              <c16:uniqueId val="{0000000B-87BD-4056-AB81-891A179978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295</c:v>
                </c:pt>
                <c:pt idx="1">
                  <c:v>150</c:v>
                </c:pt>
                <c:pt idx="2">
                  <c:v>249</c:v>
                </c:pt>
              </c:numCache>
            </c:numRef>
          </c:val>
          <c:extLst>
            <c:ext xmlns:c16="http://schemas.microsoft.com/office/drawing/2014/chart" uri="{C3380CC4-5D6E-409C-BE32-E72D297353CC}">
              <c16:uniqueId val="{00000000-63BE-44F6-AEA3-91233C8798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86</c:v>
                </c:pt>
                <c:pt idx="1">
                  <c:v>43</c:v>
                </c:pt>
                <c:pt idx="2">
                  <c:v>73</c:v>
                </c:pt>
              </c:numCache>
            </c:numRef>
          </c:val>
          <c:extLst>
            <c:ext xmlns:c16="http://schemas.microsoft.com/office/drawing/2014/chart" uri="{C3380CC4-5D6E-409C-BE32-E72D297353CC}">
              <c16:uniqueId val="{00000001-63BE-44F6-AEA3-91233C8798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88</c:v>
                </c:pt>
                <c:pt idx="1">
                  <c:v>84</c:v>
                </c:pt>
                <c:pt idx="2">
                  <c:v>87</c:v>
                </c:pt>
              </c:numCache>
            </c:numRef>
          </c:val>
          <c:extLst>
            <c:ext xmlns:c16="http://schemas.microsoft.com/office/drawing/2014/chart" uri="{C3380CC4-5D6E-409C-BE32-E72D297353CC}">
              <c16:uniqueId val="{00000002-63BE-44F6-AEA3-91233C8798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{7D8B52A5-4624-4D93-B835-982CD6843CDC}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AC8-44BD-B597-B2D604AE9C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{C6323C08-6065-4C55-BE84-29C84039F136}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C8-44BD-B597-B2D604AE9C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{177FA71A-8A04-46F4-9128-9A134DCCB31F}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C8-44BD-B597-B2D604AE9C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{E6018D5D-D2BF-458C-A5E3-377923E74A70}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C8-44BD-B597-B2D604AE9C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{96BAD6F8-E1E6-4079-9B25-3CC9DD5FFD02}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C8-44BD-B597-B2D604AE9C48}"/>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{9A602D4A-5EF7-43B7-BEE7-1A6C0B4A18C9}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AC8-44BD-B597-B2D604AE9C48}"/>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{9C44244A-36B6-40B1-9973-C5AE3B4ED176}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AC8-44BD-B597-B2D604AE9C48}"/>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{2805E4E3-8C34-4A21-9ADB-35DBD9A5AD4D}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AC8-44BD-B597-B2D604AE9C48}"/>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{A1DF6FE9-DB3D-4742-8656-6392EDC7D3A8}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AC8-44BD-B597-B2D604AE9C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63.5</c:v>
                </c:pt>
                <c:pt idx="8">
                  <c:v>60.4</c:v>
                </c:pt>
                <c:pt idx="16">
                  <c:v>62.3</c:v>
                </c:pt>
                <c:pt idx="24">
                  <c:v>63.9</c:v>
                </c:pt>
                <c:pt idx="32">
                  <c:v>65.7</c:v>
                </c:pt>
              </c:numCache>
            </c:numRef>
          </c:xVal>
          <c:yVal>
            <c:numRef>
              <c:f>公会計指標分析・財政指標組合せ分析表!$BP$51:$DC$51</c:f>
              <c:numCache>
                <c:formatCode>#,##0.0;"▲ "#,##0.0</c:formatCode>
                <c:ptCount val="40"/>
                <c:pt idx="0">
                  <c:v>131.9</c:v>
                </c:pt>
                <c:pt idx="8">
                  <c:v>128</c:v>
                </c:pt>
                <c:pt idx="16">
                  <c:v>129.69999999999999</c:v>
                </c:pt>
                <c:pt idx="24">
                  <c:v>139.9</c:v>
                </c:pt>
                <c:pt idx="32">
                  <c:v>115.4</c:v>
                </c:pt>
              </c:numCache>
            </c:numRef>
          </c:yVal>
          <c:smooth val="0"/>
          <c:extLst>
            <c:ext xmlns:c16="http://schemas.microsoft.com/office/drawing/2014/chart" uri="{C3380CC4-5D6E-409C-BE32-E72D297353CC}">
              <c16:uniqueId val="{00000009-3AC8-44BD-B597-B2D604AE9C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{BBA95CF6-E4B3-445E-BE67-BBA91AA0FD71}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AC8-44BD-B597-B2D604AE9C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{8A4C7B6E-CE2A-4125-AF32-3FBCF5BC1770}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C8-44BD-B597-B2D604AE9C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{A072A0B1-4AF9-4824-B95F-237BD1334D7A}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C8-44BD-B597-B2D604AE9C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{14A321BB-3E6F-4B09-BE73-121EF14E14D6}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C8-44BD-B597-B2D604AE9C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{7A299D79-587C-40A7-8B02-D6F59B775BF4}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C8-44BD-B597-B2D604AE9C48}"/>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{659C7B84-0E1B-4EAF-BD9A-BE776D2EE89B}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AC8-44BD-B597-B2D604AE9C48}"/>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{97E1EE04-EC73-4AB5-B6D3-C82F4E4E9B90}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AC8-44BD-B597-B2D604AE9C48}"/>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{0EB7FFA6-5B89-4791-92D0-4C3011284AEC}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AC8-44BD-B597-B2D604AE9C48}"/>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{4BD13487-48CE-4CCC-9EEA-6EDD66BE9A6B}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AC8-44BD-B597-B2D604AE9C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3AC8-44BD-B597-B2D604AE9C48}"/>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{77DD1ABF-7E98-4E18-8967-8D1A76BE90DD}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FC1-4EC3-8C21-5137AB5E03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{9231BE76-027F-471D-AE95-51604C1AB6F6}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C1-4EC3-8C21-5137AB5E03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{DEF736BD-E3E1-416B-A92A-2C0D08E8D22C}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C1-4EC3-8C21-5137AB5E03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{75A7FD48-75A7-4CA1-965A-2821F040240C}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C1-4EC3-8C21-5137AB5E03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{E5D79883-5A14-49B6-B239-145597A8A9E2}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C1-4EC3-8C21-5137AB5E03FF}"/>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{59D788E4-DA30-46F1-B95D-5D3BA22DD645}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FC1-4EC3-8C21-5137AB5E03FF}"/>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{67E11F27-20AE-49B6-BB39-859A58655279}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FC1-4EC3-8C21-5137AB5E03FF}"/>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{6A0C7499-AC17-4478-9D0D-1F03F310E7FF}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FC1-4EC3-8C21-5137AB5E03FF}"/>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{F20C3CBE-4DA0-4AC9-B399-F25186CA8B65}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FC1-4EC3-8C21-5137AB5E03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14.3</c:v>
                </c:pt>
                <c:pt idx="8">
                  <c:v>13.9</c:v>
                </c:pt>
                <c:pt idx="16">
                  <c:v>13.6</c:v>
                </c:pt>
                <c:pt idx="24">
                  <c:v>13.6</c:v>
                </c:pt>
                <c:pt idx="32">
                  <c:v>12.7</c:v>
                </c:pt>
              </c:numCache>
            </c:numRef>
          </c:xVal>
          <c:yVal>
            <c:numRef>
              <c:f>公会計指標分析・財政指標組合せ分析表!$BP$73:$DC$73</c:f>
              <c:numCache>
                <c:formatCode>#,##0.0;"▲ "#,##0.0</c:formatCode>
                <c:ptCount val="40"/>
                <c:pt idx="0">
                  <c:v>131.9</c:v>
                </c:pt>
                <c:pt idx="8">
                  <c:v>128</c:v>
                </c:pt>
                <c:pt idx="16">
                  <c:v>129.69999999999999</c:v>
                </c:pt>
                <c:pt idx="24">
                  <c:v>139.9</c:v>
                </c:pt>
                <c:pt idx="32">
                  <c:v>115.4</c:v>
                </c:pt>
              </c:numCache>
            </c:numRef>
          </c:yVal>
          <c:smooth val="0"/>
          <c:extLst>
            <c:ext xmlns:c16="http://schemas.microsoft.com/office/drawing/2014/chart" uri="{C3380CC4-5D6E-409C-BE32-E72D297353CC}">
              <c16:uniqueId val="{00000009-FFC1-4EC3-8C21-5137AB5E03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863285019160255E-2"/>
                  <c:y val="-5.655771223783432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{068A4EEA-3799-4D02-9EE3-5EED380E864F}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FC1-4EC3-8C21-5137AB5E03F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{17C23D09-5FEA-429B-8CA9-455C73626C3B}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C1-4EC3-8C21-5137AB5E03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{21127736-7D95-46BB-80ED-6EBA0D40A061}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C1-4EC3-8C21-5137AB5E03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{5D93E9EB-E240-4C38-980F-100E654131E4}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C1-4EC3-8C21-5137AB5E03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{FA6E1814-4990-463C-844D-DE859DF7DEF8}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C1-4EC3-8C21-5137AB5E03FF}"/>
                </c:ext>
              </c:extLst>
            </c:dLbl>
            <c:dLbl>
              <c:idx val="8"/>
              <c:layout>
                <c:manualLayout>
                  <c:x val="-2.3532698219061142E-2"/>
                  <c:y val="-6.827523945018415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{7AD9B177-2243-4A7B-9970-3386B047D915}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FC1-4EC3-8C21-5137AB5E03FF}"/>
                </c:ext>
              </c:extLst>
            </c:dLbl>
            <c:dLbl>
              <c:idx val="16"/>
              <c:layout>
                <c:manualLayout>
                  <c:x val="-2.34688737720436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{06E01FE0-85BF-41F7-9B58-2A27E423D4B5}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FC1-4EC3-8C21-5137AB5E03FF}"/>
                </c:ext>
              </c:extLst>
            </c:dLbl>
            <c:dLbl>
              <c:idx val="24"/>
              <c:layout>
                <c:manualLayout>
                  <c:x val="-3.97994605721428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{DA6C0D0D-4AE9-4D84-8935-965C8A861CD8}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FC1-4EC3-8C21-5137AB5E03FF}"/>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{D6E13090-F579-462E-BAE4-146924E086A4}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FC1-4EC3-8C21-5137AB5E03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FFC1-4EC3-8C21-5137AB5E03FF}"/>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実質公債費比率の分子に占める割合が最も高い元利償還金は、年々減少傾向にある。公営企業債の元利償還金に対する繰入金は、平成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年度以降減少に転じ、令和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年度は下水道事業が法適用企業となったことで前年度から</a:t>
          </a:r>
          <a:r>
            <a:rPr kumimoji="1" lang="en-US" altLang="ja-JP" sz="1200">
              <a:latin typeface="ＭＳ ゴシック" pitchFamily="49" charset="-128"/>
              <a:ea typeface="ＭＳ ゴシック" pitchFamily="49" charset="-128"/>
            </a:rPr>
            <a:t>89</a:t>
          </a:r>
          <a:r>
            <a:rPr kumimoji="1" lang="ja-JP" altLang="en-US" sz="1200">
              <a:latin typeface="ＭＳ ゴシック" pitchFamily="49" charset="-128"/>
              <a:ea typeface="ＭＳ ゴシック" pitchFamily="49" charset="-128"/>
            </a:rPr>
            <a:t>百万円減少するなど、引き続き減少傾向にある。</a:t>
          </a:r>
        </a:p>
        <a:p>
          <a:r>
            <a:rPr kumimoji="1" lang="ja-JP" altLang="en-US" sz="1200">
              <a:latin typeface="ＭＳ ゴシック" pitchFamily="49" charset="-128"/>
              <a:ea typeface="ＭＳ ゴシック" pitchFamily="49" charset="-128"/>
            </a:rPr>
            <a:t>　元利償還金等は減少傾向にあるものの、算入公債費等も減少傾向にあることから、令和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年度の実質公債費比率の分子は前年度から</a:t>
          </a:r>
          <a:r>
            <a:rPr kumimoji="1" lang="en-US" altLang="ja-JP" sz="1200">
              <a:latin typeface="ＭＳ ゴシック" pitchFamily="49" charset="-128"/>
              <a:ea typeface="ＭＳ ゴシック" pitchFamily="49" charset="-128"/>
            </a:rPr>
            <a:t>75</a:t>
          </a:r>
          <a:r>
            <a:rPr kumimoji="1" lang="ja-JP" altLang="en-US" sz="1200">
              <a:latin typeface="ＭＳ ゴシック" pitchFamily="49" charset="-128"/>
              <a:ea typeface="ＭＳ ゴシック" pitchFamily="49" charset="-128"/>
            </a:rPr>
            <a:t>百万円の減少となった。</a:t>
          </a:r>
        </a:p>
        <a:p>
          <a:r>
            <a:rPr kumimoji="1" lang="ja-JP" altLang="en-US" sz="1200">
              <a:latin typeface="ＭＳ ゴシック" pitchFamily="49" charset="-128"/>
              <a:ea typeface="ＭＳ ゴシック" pitchFamily="49" charset="-128"/>
            </a:rPr>
            <a:t>　依然として実質公債費比率は高い水準で推移していることから、財政健全化計画に基づき、普通建設事業に係る町債の新規発行を抑制し、公債費の縮減に努める。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将来負担比率の分子に占める割合が最も高い地方債の現在高は、年々減少傾向にあったものの、令和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年度は令和元年東日本台風に係る災害復旧事業債等の新規発行に伴い増加に転じた。公営企業債等繰入見込額は年々減少しており、令和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年度は下水道事業が法適用企業となったことで前年度から</a:t>
          </a:r>
          <a:r>
            <a:rPr kumimoji="1" lang="en-US" altLang="ja-JP" sz="1200">
              <a:solidFill>
                <a:sysClr val="windowText" lastClr="000000"/>
              </a:solidFill>
              <a:latin typeface="ＭＳ ゴシック" pitchFamily="49" charset="-128"/>
              <a:ea typeface="ＭＳ ゴシック" pitchFamily="49" charset="-128"/>
            </a:rPr>
            <a:t>378</a:t>
          </a:r>
          <a:r>
            <a:rPr kumimoji="1" lang="ja-JP" altLang="en-US" sz="1200">
              <a:solidFill>
                <a:sysClr val="windowText" lastClr="000000"/>
              </a:solidFill>
              <a:latin typeface="ＭＳ ゴシック" pitchFamily="49" charset="-128"/>
              <a:ea typeface="ＭＳ ゴシック" pitchFamily="49" charset="-128"/>
            </a:rPr>
            <a:t>百万円減少するなど、引き続き減少傾向にある。</a:t>
          </a:r>
        </a:p>
        <a:p>
          <a:r>
            <a:rPr kumimoji="1" lang="ja-JP" altLang="en-US" sz="1200">
              <a:solidFill>
                <a:sysClr val="windowText" lastClr="000000"/>
              </a:solidFill>
              <a:latin typeface="ＭＳ ゴシック" pitchFamily="49" charset="-128"/>
              <a:ea typeface="ＭＳ ゴシック" pitchFamily="49" charset="-128"/>
            </a:rPr>
            <a:t>　将来負担額が減少傾向にあることに加え、財政調整基金残高の増加により令和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年度の充当可能財源等が増加に転じたことから、令和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年度の将来負担比率の分子は前年度から</a:t>
          </a:r>
          <a:r>
            <a:rPr kumimoji="1" lang="en-US" altLang="ja-JP" sz="1200">
              <a:solidFill>
                <a:sysClr val="windowText" lastClr="000000"/>
              </a:solidFill>
              <a:latin typeface="ＭＳ ゴシック" pitchFamily="49" charset="-128"/>
              <a:ea typeface="ＭＳ ゴシック" pitchFamily="49" charset="-128"/>
            </a:rPr>
            <a:t>524</a:t>
          </a:r>
          <a:r>
            <a:rPr kumimoji="1" lang="ja-JP" altLang="en-US" sz="1200">
              <a:solidFill>
                <a:sysClr val="windowText" lastClr="000000"/>
              </a:solidFill>
              <a:latin typeface="ＭＳ ゴシック" pitchFamily="49" charset="-128"/>
              <a:ea typeface="ＭＳ ゴシック" pitchFamily="49" charset="-128"/>
            </a:rPr>
            <a:t>百万円減少した。</a:t>
          </a:r>
        </a:p>
        <a:p>
          <a:r>
            <a:rPr kumimoji="1" lang="ja-JP" altLang="en-US" sz="1200">
              <a:solidFill>
                <a:sysClr val="windowText" lastClr="000000"/>
              </a:solidFill>
              <a:latin typeface="ＭＳ ゴシック" pitchFamily="49" charset="-128"/>
              <a:ea typeface="ＭＳ ゴシック" pitchFamily="49" charset="-128"/>
            </a:rPr>
            <a:t>　依然として将来負担比率は高い水準で推移していることから、財政健全化計画に基づき、普通建設事業に係る町債の新規発行を抑制し、町債残高の縮減に努める。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宮城県村田町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に発令した財政非常事態宣言を受け、職員給与の削減等を行うなど、義務的経費の縮減に努めるとともに、ふるさと納税制度の積極的な活用により自主財源を確保し、基金の積み立てを行ったことから、財政調整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百万円、減債基金残高は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百万円増加し、基金全体で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年度以降、基金残高が減少傾向にあり、令和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年度には財政調整基金が枯渇し赤字決算となることが見込まれたことから、令和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月に財政非常事態宣言を発令し、同年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に財政健全化計画を策定した。今後は、財政健全化計画に基づき、ふるさと納税制度の積極的な活用による自主財源の確保、各種行政経費の縮減及び組織構造の見直しによる業務改革の徹底など、財政健全化に向けた取り組みを着実に実行し、計画最終年である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％程度にあたる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億円以上の財政調整基金残高を確保する。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役場庁舎建設等基金：役場庁舎建設及び修繕資金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地域振興基金：地域における福祉活動の促進</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快適な生活環境の形成等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本格的な高齢化社会の到来に対応した施策の推進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公共施設建設等基金：公共施設の建設及び管理資金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世紀の田園文化創造基金：緑豊かで活力ある田園形成のための地域活動の強化、支援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森林環境整備基金：森林の間伐や林業の人材育成・担い手の確保、木材利用の促進や普及啓発等の森林整備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森林環境整備基金：今後の森林整備事業や普及啓発活動に充てるため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百万円の積み立てを行ったことから、森林環境整備基金残高は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役場庁舎建設等基金：耐震化が済んでいない本庁舎の建替えに向けた検討状況を踏まえ、計画的な積立てに努める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地域振興基金：地域における福祉活動の促進、快適な生活環境の形成等、高齢化社会へ対応するため、適切な管理・運用に努める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公共施設建設等基金：公共施設等総合管理計画を踏まえ、計画的な積立てに努める。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世紀の田園文化創造基金：活力ある田園形成のための地域活動の強化、支援に向け、適切な管理・運用に努める。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森林環境整備基金：今後の森林整備事業や普及啓発活動に充てるため、適切な管理・運用に努める。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令和元年度決算に係る歳計剰余金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百万円の積み立てを行ったことから、財政調整基金残高は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健全化計画に基づき、ふるさと納税制度の積極的な活用による自主財源の確保、各種行政経費の縮減及び組織構造の見直しによる業務改革の徹底など、財政健全化に向けた取り組みを着実に実行し、計画最終年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億円以上の財政調整基金残高を確保する。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将来の町債償還に備え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百万円の積み立てを行ったことから、減債基金残高は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将来の町債償還に備え、引き続き更なる残高の確保に努める。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10,606
10,559
78.38
7,470,975
7,237,643
166,038
3,763,234
6,445,051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ysClr val="windowText" lastClr="000000"/>
              </a:solidFill>
              <a:effectLst/>
              <a:latin typeface="+mn-lt"/>
              <a:ea typeface="+mn-ea"/>
              <a:cs typeface="+mn-cs"/>
            </a:rPr>
            <a:t>有形固定資産減価償却率は、経年劣化による老朽化による増加傾向で前年度比</a:t>
          </a:r>
          <a:r>
            <a:rPr lang="en-US" altLang="ja-JP" sz="1000">
              <a:solidFill>
                <a:sysClr val="windowText" lastClr="000000"/>
              </a:solidFill>
              <a:effectLst/>
              <a:latin typeface="+mn-lt"/>
              <a:ea typeface="+mn-ea"/>
              <a:cs typeface="+mn-cs"/>
            </a:rPr>
            <a:t>1.8</a:t>
          </a:r>
          <a:r>
            <a:rPr lang="ja-JP" altLang="ja-JP" sz="1000">
              <a:solidFill>
                <a:sysClr val="windowText" lastClr="000000"/>
              </a:solidFill>
              <a:effectLst/>
              <a:latin typeface="+mn-lt"/>
              <a:ea typeface="+mn-ea"/>
              <a:cs typeface="+mn-cs"/>
            </a:rPr>
            <a:t>％の増となり、宮城県平均、類似団体内平均及び全国平均を上回る高い水準にある。経年劣化による老朽化により、今後も上昇が見込まれるため、令和</a:t>
          </a:r>
          <a:r>
            <a:rPr lang="en-US" altLang="ja-JP" sz="1000">
              <a:solidFill>
                <a:sysClr val="windowText" lastClr="000000"/>
              </a:solidFill>
              <a:effectLst/>
              <a:latin typeface="+mn-lt"/>
              <a:ea typeface="+mn-ea"/>
              <a:cs typeface="+mn-cs"/>
            </a:rPr>
            <a:t>3</a:t>
          </a:r>
          <a:r>
            <a:rPr lang="ja-JP" altLang="ja-JP" sz="1000">
              <a:solidFill>
                <a:sysClr val="windowText" lastClr="000000"/>
              </a:solidFill>
              <a:effectLst/>
              <a:latin typeface="+mn-lt"/>
              <a:ea typeface="+mn-ea"/>
              <a:cs typeface="+mn-cs"/>
            </a:rPr>
            <a:t>年度に改訂した公共施設等総合管理計画及び個別施設計画に基づいた施設の維持管理、施設の集約化や除却に向けた検討を進め、老朽化対策に取り組んでいく。</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81" name="楕円 80"/>
        <xdr:cNvSpPr/>
      </xdr:nvSpPr>
      <xdr:spPr>
        <a:xfrm>
          <a:off x="4711700" y="60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147655</xdr:rowOff>
    </xdr:from>
    <xdr:ext cx="405111" cy="259045"/>
    <xdr:sp macro="" textlink="">
      <xdr:nvSpPr>
        <xdr:cNvPr id="82" name="有形固定資産減価償却率該当値テキスト"/>
        <xdr:cNvSpPr txBox="1"/>
      </xdr:nvSpPr>
      <xdr:spPr>
        <a:xfrm>
          <a:off x="4813300" y="6062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136842</xdr:rowOff>
    </xdr:from>
    <xdr:to>
      <xdr:col>19</xdr:col>
      <xdr:colOff>187325</xdr:colOff>
      <xdr:row>31</xdr:row>
      <xdr:rowOff>66992</xdr:rowOff>
    </xdr:to>
    <xdr:sp macro="" textlink="">
      <xdr:nvSpPr>
        <xdr:cNvPr id="83" name="楕円 82"/>
        <xdr:cNvSpPr/>
      </xdr:nvSpPr>
      <xdr:spPr>
        <a:xfrm>
          <a:off x="4000500" y="60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16192</xdr:rowOff>
    </xdr:from>
    <xdr:to>
      <xdr:col>23</xdr:col>
      <xdr:colOff>85725</xdr:colOff>
      <xdr:row>31</xdr:row>
      <xdr:rowOff>48578</xdr:rowOff>
    </xdr:to>
    <xdr:cxnSp macro="">
      <xdr:nvCxnSpPr>
        <xdr:cNvPr id="84" name="直線コネクタ 83"/>
        <xdr:cNvCxnSpPr/>
      </xdr:nvCxnSpPr>
      <xdr:spPr>
        <a:xfrm>
          <a:off x="4051300" y="6102667"/>
          <a:ext cx="711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108056</xdr:rowOff>
    </xdr:from>
    <xdr:to>
      <xdr:col>15</xdr:col>
      <xdr:colOff>187325</xdr:colOff>
      <xdr:row>31</xdr:row>
      <xdr:rowOff>38206</xdr:rowOff>
    </xdr:to>
    <xdr:sp macro="" textlink="">
      <xdr:nvSpPr>
        <xdr:cNvPr id="85" name="楕円 84"/>
        <xdr:cNvSpPr/>
      </xdr:nvSpPr>
      <xdr:spPr>
        <a:xfrm>
          <a:off x="3238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158856</xdr:rowOff>
    </xdr:from>
    <xdr:to>
      <xdr:col>19</xdr:col>
      <xdr:colOff>136525</xdr:colOff>
      <xdr:row>31</xdr:row>
      <xdr:rowOff>16192</xdr:rowOff>
    </xdr:to>
    <xdr:cxnSp macro="">
      <xdr:nvCxnSpPr>
        <xdr:cNvPr id="86" name="直線コネクタ 85"/>
        <xdr:cNvCxnSpPr/>
      </xdr:nvCxnSpPr>
      <xdr:spPr>
        <a:xfrm>
          <a:off x="3289300" y="6073881"/>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73872</xdr:rowOff>
    </xdr:from>
    <xdr:to>
      <xdr:col>11</xdr:col>
      <xdr:colOff>187325</xdr:colOff>
      <xdr:row>31</xdr:row>
      <xdr:rowOff>4022</xdr:rowOff>
    </xdr:to>
    <xdr:sp macro="" textlink="">
      <xdr:nvSpPr>
        <xdr:cNvPr id="87" name="楕円 86"/>
        <xdr:cNvSpPr/>
      </xdr:nvSpPr>
      <xdr:spPr>
        <a:xfrm>
          <a:off x="2476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124672</xdr:rowOff>
    </xdr:from>
    <xdr:to>
      <xdr:col>15</xdr:col>
      <xdr:colOff>136525</xdr:colOff>
      <xdr:row>30</xdr:row>
      <xdr:rowOff>158856</xdr:rowOff>
    </xdr:to>
    <xdr:cxnSp macro="">
      <xdr:nvCxnSpPr>
        <xdr:cNvPr id="88" name="直線コネクタ 87"/>
        <xdr:cNvCxnSpPr/>
      </xdr:nvCxnSpPr>
      <xdr:spPr>
        <a:xfrm>
          <a:off x="2527300" y="6039697"/>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129646</xdr:rowOff>
    </xdr:from>
    <xdr:to>
      <xdr:col>7</xdr:col>
      <xdr:colOff>187325</xdr:colOff>
      <xdr:row>31</xdr:row>
      <xdr:rowOff>59796</xdr:rowOff>
    </xdr:to>
    <xdr:sp macro="" textlink="">
      <xdr:nvSpPr>
        <xdr:cNvPr id="89" name="楕円 88"/>
        <xdr:cNvSpPr/>
      </xdr:nvSpPr>
      <xdr:spPr>
        <a:xfrm>
          <a:off x="1714500" y="60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124672</xdr:rowOff>
    </xdr:from>
    <xdr:to>
      <xdr:col>11</xdr:col>
      <xdr:colOff>136525</xdr:colOff>
      <xdr:row>31</xdr:row>
      <xdr:rowOff>8996</xdr:rowOff>
    </xdr:to>
    <xdr:cxnSp macro="">
      <xdr:nvCxnSpPr>
        <xdr:cNvPr id="90" name="直線コネクタ 89"/>
        <xdr:cNvCxnSpPr/>
      </xdr:nvCxnSpPr>
      <xdr:spPr>
        <a:xfrm flipV="1">
          <a:off x="1765300" y="6039697"/>
          <a:ext cx="7620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1" name="n_1aveValue有形固定資産減価償却率"/>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92" name="n_2aveValue有形固定資産減価償却率"/>
        <xdr:cNvSpPr txBox="1"/>
      </xdr:nvSpPr>
      <xdr:spPr>
        <a:xfrm>
          <a:off x="30867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93" name="n_3aveValue有形固定資産減価償却率"/>
        <xdr:cNvSpPr txBox="1"/>
      </xdr:nvSpPr>
      <xdr:spPr>
        <a:xfrm>
          <a:off x="2324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58119</xdr:rowOff>
    </xdr:from>
    <xdr:ext cx="405111" cy="259045"/>
    <xdr:sp macro="" textlink="">
      <xdr:nvSpPr>
        <xdr:cNvPr id="95" name="n_1mainValue有形固定資産減価償却率"/>
        <xdr:cNvSpPr txBox="1"/>
      </xdr:nvSpPr>
      <xdr:spPr>
        <a:xfrm>
          <a:off x="3836044" y="614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29333</xdr:rowOff>
    </xdr:from>
    <xdr:ext cx="405111" cy="259045"/>
    <xdr:sp macro="" textlink="">
      <xdr:nvSpPr>
        <xdr:cNvPr id="96" name="n_2mainValue有形固定資産減価償却率"/>
        <xdr:cNvSpPr txBox="1"/>
      </xdr:nvSpPr>
      <xdr:spPr>
        <a:xfrm>
          <a:off x="3086744" y="61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166599</xdr:rowOff>
    </xdr:from>
    <xdr:ext cx="405111" cy="259045"/>
    <xdr:sp macro="" textlink="">
      <xdr:nvSpPr>
        <xdr:cNvPr id="97" name="n_3mainValue有形固定資産減価償却率"/>
        <xdr:cNvSpPr txBox="1"/>
      </xdr:nvSpPr>
      <xdr:spPr>
        <a:xfrm>
          <a:off x="2324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50923</xdr:rowOff>
    </xdr:from>
    <xdr:ext cx="405111" cy="259045"/>
    <xdr:sp macro="" textlink="">
      <xdr:nvSpPr>
        <xdr:cNvPr id="98" name="n_4mainValue有形固定資産減価償却率"/>
        <xdr:cNvSpPr txBox="1"/>
      </xdr:nvSpPr>
      <xdr:spPr>
        <a:xfrm>
          <a:off x="1562744" y="613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ysClr val="windowText" lastClr="000000"/>
              </a:solidFill>
              <a:effectLst/>
              <a:latin typeface="+mn-lt"/>
              <a:ea typeface="+mn-ea"/>
              <a:cs typeface="+mn-cs"/>
            </a:rPr>
            <a:t>債務償還比率は、宮城県平均、類似団体内平均及び全国平均を上回っている。主な要因として、公営企業債等繰入見込額及び組合負担金等見込額が減少したことにより、将来負担額は減少したものの、類似団体内平均、宮城県平均及び全国平均と比較して人口当たりの職員数が多いことから、引き続き適正な定員管理、事務事業の見直しや適正な人員配置等による時間外手当の抑制に努め、改善を図る。</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7" name="直線コネクタ 126"/>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8" name="債務償還比率最小値テキスト"/>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9" name="直線コネクタ 128"/>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4391</xdr:rowOff>
    </xdr:from>
    <xdr:ext cx="469744" cy="259045"/>
    <xdr:sp macro="" textlink="">
      <xdr:nvSpPr>
        <xdr:cNvPr id="132" name="債務償還比率平均値テキスト"/>
        <xdr:cNvSpPr txBox="1"/>
      </xdr:nvSpPr>
      <xdr:spPr>
        <a:xfrm>
          <a:off x="14846300" y="574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3" name="フローチャート: 判断 132"/>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4" name="フローチャート: 判断 133"/>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5" name="フローチャート: 判断 134"/>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6" name="フローチャート: 判断 135"/>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7" name="フローチャート: 判断 136"/>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48225</xdr:rowOff>
    </xdr:from>
    <xdr:to>
      <xdr:col>76</xdr:col>
      <xdr:colOff>73025</xdr:colOff>
      <xdr:row>32</xdr:row>
      <xdr:rowOff>149825</xdr:rowOff>
    </xdr:to>
    <xdr:sp macro="" textlink="">
      <xdr:nvSpPr>
        <xdr:cNvPr id="143" name="楕円 142"/>
        <xdr:cNvSpPr/>
      </xdr:nvSpPr>
      <xdr:spPr>
        <a:xfrm>
          <a:off x="14744700" y="63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26652</xdr:rowOff>
    </xdr:from>
    <xdr:ext cx="469744" cy="259045"/>
    <xdr:sp macro="" textlink="">
      <xdr:nvSpPr>
        <xdr:cNvPr id="144" name="債務償還比率該当値テキスト"/>
        <xdr:cNvSpPr txBox="1"/>
      </xdr:nvSpPr>
      <xdr:spPr>
        <a:xfrm>
          <a:off x="14846300" y="628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123190</xdr:rowOff>
    </xdr:from>
    <xdr:to>
      <xdr:col>72</xdr:col>
      <xdr:colOff>123825</xdr:colOff>
      <xdr:row>33</xdr:row>
      <xdr:rowOff>53340</xdr:rowOff>
    </xdr:to>
    <xdr:sp macro="" textlink="">
      <xdr:nvSpPr>
        <xdr:cNvPr id="145" name="楕円 144"/>
        <xdr:cNvSpPr/>
      </xdr:nvSpPr>
      <xdr:spPr>
        <a:xfrm>
          <a:off x="14033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99025</xdr:rowOff>
    </xdr:from>
    <xdr:to>
      <xdr:col>76</xdr:col>
      <xdr:colOff>22225</xdr:colOff>
      <xdr:row>33</xdr:row>
      <xdr:rowOff>2540</xdr:rowOff>
    </xdr:to>
    <xdr:cxnSp macro="">
      <xdr:nvCxnSpPr>
        <xdr:cNvPr id="146" name="直線コネクタ 145"/>
        <xdr:cNvCxnSpPr/>
      </xdr:nvCxnSpPr>
      <xdr:spPr>
        <a:xfrm flipV="1">
          <a:off x="14084300" y="6356950"/>
          <a:ext cx="711200" cy="7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31433</xdr:rowOff>
    </xdr:from>
    <xdr:to>
      <xdr:col>68</xdr:col>
      <xdr:colOff>123825</xdr:colOff>
      <xdr:row>32</xdr:row>
      <xdr:rowOff>133033</xdr:rowOff>
    </xdr:to>
    <xdr:sp macro="" textlink="">
      <xdr:nvSpPr>
        <xdr:cNvPr id="147" name="楕円 146"/>
        <xdr:cNvSpPr/>
      </xdr:nvSpPr>
      <xdr:spPr>
        <a:xfrm>
          <a:off x="13271500" y="62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82233</xdr:rowOff>
    </xdr:from>
    <xdr:to>
      <xdr:col>72</xdr:col>
      <xdr:colOff>73025</xdr:colOff>
      <xdr:row>33</xdr:row>
      <xdr:rowOff>2540</xdr:rowOff>
    </xdr:to>
    <xdr:cxnSp macro="">
      <xdr:nvCxnSpPr>
        <xdr:cNvPr id="148" name="直線コネクタ 147"/>
        <xdr:cNvCxnSpPr/>
      </xdr:nvCxnSpPr>
      <xdr:spPr>
        <a:xfrm>
          <a:off x="13322300" y="6340158"/>
          <a:ext cx="762000" cy="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168578</xdr:rowOff>
    </xdr:from>
    <xdr:to>
      <xdr:col>64</xdr:col>
      <xdr:colOff>123825</xdr:colOff>
      <xdr:row>32</xdr:row>
      <xdr:rowOff>98728</xdr:rowOff>
    </xdr:to>
    <xdr:sp macro="" textlink="">
      <xdr:nvSpPr>
        <xdr:cNvPr id="149" name="楕円 148"/>
        <xdr:cNvSpPr/>
      </xdr:nvSpPr>
      <xdr:spPr>
        <a:xfrm>
          <a:off x="12509500" y="62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47928</xdr:rowOff>
    </xdr:from>
    <xdr:to>
      <xdr:col>68</xdr:col>
      <xdr:colOff>73025</xdr:colOff>
      <xdr:row>32</xdr:row>
      <xdr:rowOff>82233</xdr:rowOff>
    </xdr:to>
    <xdr:cxnSp macro="">
      <xdr:nvCxnSpPr>
        <xdr:cNvPr id="150" name="直線コネクタ 149"/>
        <xdr:cNvCxnSpPr/>
      </xdr:nvCxnSpPr>
      <xdr:spPr>
        <a:xfrm>
          <a:off x="12560300" y="6305853"/>
          <a:ext cx="762000" cy="3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23876</xdr:rowOff>
    </xdr:from>
    <xdr:to>
      <xdr:col>60</xdr:col>
      <xdr:colOff>123825</xdr:colOff>
      <xdr:row>32</xdr:row>
      <xdr:rowOff>125476</xdr:rowOff>
    </xdr:to>
    <xdr:sp macro="" textlink="">
      <xdr:nvSpPr>
        <xdr:cNvPr id="151" name="楕円 150"/>
        <xdr:cNvSpPr/>
      </xdr:nvSpPr>
      <xdr:spPr>
        <a:xfrm>
          <a:off x="11747500" y="62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47928</xdr:rowOff>
    </xdr:from>
    <xdr:to>
      <xdr:col>64</xdr:col>
      <xdr:colOff>73025</xdr:colOff>
      <xdr:row>32</xdr:row>
      <xdr:rowOff>74676</xdr:rowOff>
    </xdr:to>
    <xdr:cxnSp macro="">
      <xdr:nvCxnSpPr>
        <xdr:cNvPr id="152" name="直線コネクタ 151"/>
        <xdr:cNvCxnSpPr/>
      </xdr:nvCxnSpPr>
      <xdr:spPr>
        <a:xfrm flipV="1">
          <a:off x="11798300" y="6305853"/>
          <a:ext cx="762000" cy="2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83689</xdr:rowOff>
    </xdr:from>
    <xdr:ext cx="469744" cy="259045"/>
    <xdr:sp macro="" textlink="">
      <xdr:nvSpPr>
        <xdr:cNvPr id="153" name="n_1aveValue債務償還比率"/>
        <xdr:cNvSpPr txBox="1"/>
      </xdr:nvSpPr>
      <xdr:spPr>
        <a:xfrm>
          <a:off x="13836727" y="565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54" name="n_2aveValue債務償還比率"/>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55" name="n_3aveValue債務償還比率"/>
        <xdr:cNvSpPr txBox="1"/>
      </xdr:nvSpPr>
      <xdr:spPr>
        <a:xfrm>
          <a:off x="12325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56" name="n_4aveValue債務償還比率"/>
        <xdr:cNvSpPr txBox="1"/>
      </xdr:nvSpPr>
      <xdr:spPr>
        <a:xfrm>
          <a:off x="11563427" y="569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44467</xdr:rowOff>
    </xdr:from>
    <xdr:ext cx="469744" cy="259045"/>
    <xdr:sp macro="" textlink="">
      <xdr:nvSpPr>
        <xdr:cNvPr id="157" name="n_1mainValue債務償還比率"/>
        <xdr:cNvSpPr txBox="1"/>
      </xdr:nvSpPr>
      <xdr:spPr>
        <a:xfrm>
          <a:off x="13836727"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124160</xdr:rowOff>
    </xdr:from>
    <xdr:ext cx="469744" cy="259045"/>
    <xdr:sp macro="" textlink="">
      <xdr:nvSpPr>
        <xdr:cNvPr id="158" name="n_2mainValue債務償還比率"/>
        <xdr:cNvSpPr txBox="1"/>
      </xdr:nvSpPr>
      <xdr:spPr>
        <a:xfrm>
          <a:off x="13087427" y="638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89855</xdr:rowOff>
    </xdr:from>
    <xdr:ext cx="469744" cy="259045"/>
    <xdr:sp macro="" textlink="">
      <xdr:nvSpPr>
        <xdr:cNvPr id="159" name="n_3mainValue債務償還比率"/>
        <xdr:cNvSpPr txBox="1"/>
      </xdr:nvSpPr>
      <xdr:spPr>
        <a:xfrm>
          <a:off x="12325427" y="634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116603</xdr:rowOff>
    </xdr:from>
    <xdr:ext cx="469744" cy="259045"/>
    <xdr:sp macro="" textlink="">
      <xdr:nvSpPr>
        <xdr:cNvPr id="160" name="n_4mainValue債務償還比率"/>
        <xdr:cNvSpPr txBox="1"/>
      </xdr:nvSpPr>
      <xdr:spPr>
        <a:xfrm>
          <a:off x="11563427" y="637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10,606
10,559
78.38
7,470,975
7,237,643
166,038
3,763,234
6,445,051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44450</xdr:rowOff>
    </xdr:from>
    <xdr:to>
      <xdr:col>24</xdr:col>
      <xdr:colOff>114300</xdr:colOff>
      <xdr:row>37</xdr:row>
      <xdr:rowOff>146050</xdr:rowOff>
    </xdr:to>
    <xdr:sp macro="" textlink="">
      <xdr:nvSpPr>
        <xdr:cNvPr id="73" name="楕円 72"/>
        <xdr:cNvSpPr/>
      </xdr:nvSpPr>
      <xdr:spPr>
        <a:xfrm>
          <a:off x="4584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67327</xdr:rowOff>
    </xdr:from>
    <xdr:ext cx="405111" cy="259045"/>
    <xdr:sp macro="" textlink="">
      <xdr:nvSpPr>
        <xdr:cNvPr id="74" name="【道路】&#10;有形固定資産減価償却率該当値テキスト"/>
        <xdr:cNvSpPr txBox="1"/>
      </xdr:nvSpPr>
      <xdr:spPr>
        <a:xfrm>
          <a:off x="4673600"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xdr:rowOff>
    </xdr:from>
    <xdr:to>
      <xdr:col>20</xdr:col>
      <xdr:colOff>38100</xdr:colOff>
      <xdr:row>37</xdr:row>
      <xdr:rowOff>107950</xdr:rowOff>
    </xdr:to>
    <xdr:sp macro="" textlink="">
      <xdr:nvSpPr>
        <xdr:cNvPr id="75" name="楕円 74"/>
        <xdr:cNvSpPr/>
      </xdr:nvSpPr>
      <xdr:spPr>
        <a:xfrm>
          <a:off x="3746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57150</xdr:rowOff>
    </xdr:from>
    <xdr:to>
      <xdr:col>24</xdr:col>
      <xdr:colOff>63500</xdr:colOff>
      <xdr:row>37</xdr:row>
      <xdr:rowOff>95250</xdr:rowOff>
    </xdr:to>
    <xdr:cxnSp macro="">
      <xdr:nvCxnSpPr>
        <xdr:cNvPr id="76" name="直線コネクタ 75"/>
        <xdr:cNvCxnSpPr/>
      </xdr:nvCxnSpPr>
      <xdr:spPr>
        <a:xfrm>
          <a:off x="3797300" y="640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139700</xdr:rowOff>
    </xdr:from>
    <xdr:to>
      <xdr:col>15</xdr:col>
      <xdr:colOff>101600</xdr:colOff>
      <xdr:row>37</xdr:row>
      <xdr:rowOff>69850</xdr:rowOff>
    </xdr:to>
    <xdr:sp macro="" textlink="">
      <xdr:nvSpPr>
        <xdr:cNvPr id="77" name="楕円 76"/>
        <xdr:cNvSpPr/>
      </xdr:nvSpPr>
      <xdr:spPr>
        <a:xfrm>
          <a:off x="2857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57150</xdr:rowOff>
    </xdr:to>
    <xdr:cxnSp macro="">
      <xdr:nvCxnSpPr>
        <xdr:cNvPr id="78" name="直線コネクタ 77"/>
        <xdr:cNvCxnSpPr/>
      </xdr:nvCxnSpPr>
      <xdr:spPr>
        <a:xfrm>
          <a:off x="2908300" y="636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103505</xdr:rowOff>
    </xdr:from>
    <xdr:to>
      <xdr:col>10</xdr:col>
      <xdr:colOff>165100</xdr:colOff>
      <xdr:row>37</xdr:row>
      <xdr:rowOff>33655</xdr:rowOff>
    </xdr:to>
    <xdr:sp macro="" textlink="">
      <xdr:nvSpPr>
        <xdr:cNvPr id="79" name="楕円 78"/>
        <xdr:cNvSpPr/>
      </xdr:nvSpPr>
      <xdr:spPr>
        <a:xfrm>
          <a:off x="1968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154305</xdr:rowOff>
    </xdr:from>
    <xdr:to>
      <xdr:col>15</xdr:col>
      <xdr:colOff>50800</xdr:colOff>
      <xdr:row>37</xdr:row>
      <xdr:rowOff>19050</xdr:rowOff>
    </xdr:to>
    <xdr:cxnSp macro="">
      <xdr:nvCxnSpPr>
        <xdr:cNvPr id="80" name="直線コネクタ 79"/>
        <xdr:cNvCxnSpPr/>
      </xdr:nvCxnSpPr>
      <xdr:spPr>
        <a:xfrm>
          <a:off x="2019300" y="6326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71120</xdr:rowOff>
    </xdr:from>
    <xdr:to>
      <xdr:col>6</xdr:col>
      <xdr:colOff>38100</xdr:colOff>
      <xdr:row>37</xdr:row>
      <xdr:rowOff>1270</xdr:rowOff>
    </xdr:to>
    <xdr:sp macro="" textlink="">
      <xdr:nvSpPr>
        <xdr:cNvPr id="81" name="楕円 80"/>
        <xdr:cNvSpPr/>
      </xdr:nvSpPr>
      <xdr:spPr>
        <a:xfrm>
          <a:off x="107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36</xdr:row>
      <xdr:rowOff>154305</xdr:rowOff>
    </xdr:to>
    <xdr:cxnSp macro="">
      <xdr:nvCxnSpPr>
        <xdr:cNvPr id="82" name="直線コネクタ 81"/>
        <xdr:cNvCxnSpPr/>
      </xdr:nvCxnSpPr>
      <xdr:spPr>
        <a:xfrm>
          <a:off x="1130300" y="62941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158132</xdr:rowOff>
    </xdr:from>
    <xdr:ext cx="405111" cy="259045"/>
    <xdr:sp macro="" textlink="">
      <xdr:nvSpPr>
        <xdr:cNvPr id="83" name="n_1aveValue【道路】&#10;有形固定資産減価償却率"/>
        <xdr:cNvSpPr txBox="1"/>
      </xdr:nvSpPr>
      <xdr:spPr>
        <a:xfrm>
          <a:off x="3582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4" name="n_2aveValue【道路】&#10;有形固定資産減価償却率"/>
        <xdr:cNvSpPr txBox="1"/>
      </xdr:nvSpPr>
      <xdr:spPr>
        <a:xfrm>
          <a:off x="2705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124477</xdr:rowOff>
    </xdr:from>
    <xdr:ext cx="405111" cy="259045"/>
    <xdr:sp macro="" textlink="">
      <xdr:nvSpPr>
        <xdr:cNvPr id="87" name="n_1mainValue【道路】&#10;有形固定資産減価償却率"/>
        <xdr:cNvSpPr txBox="1"/>
      </xdr:nvSpPr>
      <xdr:spPr>
        <a:xfrm>
          <a:off x="35820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86377</xdr:rowOff>
    </xdr:from>
    <xdr:ext cx="405111" cy="259045"/>
    <xdr:sp macro="" textlink="">
      <xdr:nvSpPr>
        <xdr:cNvPr id="88" name="n_2mainValue【道路】&#10;有形固定資産減価償却率"/>
        <xdr:cNvSpPr txBox="1"/>
      </xdr:nvSpPr>
      <xdr:spPr>
        <a:xfrm>
          <a:off x="2705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50182</xdr:rowOff>
    </xdr:from>
    <xdr:ext cx="405111" cy="259045"/>
    <xdr:sp macro="" textlink="">
      <xdr:nvSpPr>
        <xdr:cNvPr id="89" name="n_3mainValue【道路】&#10;有形固定資産減価償却率"/>
        <xdr:cNvSpPr txBox="1"/>
      </xdr:nvSpPr>
      <xdr:spPr>
        <a:xfrm>
          <a:off x="1816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0" name="n_4mainValue【道路】&#10;有形固定資産減価償却率"/>
        <xdr:cNvSpPr txBox="1"/>
      </xdr:nvSpPr>
      <xdr:spPr>
        <a:xfrm>
          <a:off x="927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5073</xdr:rowOff>
    </xdr:from>
    <xdr:to>
      <xdr:col>55</xdr:col>
      <xdr:colOff>50800</xdr:colOff>
      <xdr:row>40</xdr:row>
      <xdr:rowOff>106673</xdr:rowOff>
    </xdr:to>
    <xdr:sp macro="" textlink="">
      <xdr:nvSpPr>
        <xdr:cNvPr id="130" name="楕円 129"/>
        <xdr:cNvSpPr/>
      </xdr:nvSpPr>
      <xdr:spPr>
        <a:xfrm>
          <a:off x="10426700" y="68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154950</xdr:rowOff>
    </xdr:from>
    <xdr:ext cx="534377" cy="259045"/>
    <xdr:sp macro="" textlink="">
      <xdr:nvSpPr>
        <xdr:cNvPr id="131" name="【道路】&#10;一人当たり延長該当値テキスト"/>
        <xdr:cNvSpPr txBox="1"/>
      </xdr:nvSpPr>
      <xdr:spPr>
        <a:xfrm>
          <a:off x="10515600" y="68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11550</xdr:rowOff>
    </xdr:from>
    <xdr:to>
      <xdr:col>50</xdr:col>
      <xdr:colOff>165100</xdr:colOff>
      <xdr:row>40</xdr:row>
      <xdr:rowOff>113150</xdr:rowOff>
    </xdr:to>
    <xdr:sp macro="" textlink="">
      <xdr:nvSpPr>
        <xdr:cNvPr id="132" name="楕円 131"/>
        <xdr:cNvSpPr/>
      </xdr:nvSpPr>
      <xdr:spPr>
        <a:xfrm>
          <a:off x="9588500" y="68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55873</xdr:rowOff>
    </xdr:from>
    <xdr:to>
      <xdr:col>55</xdr:col>
      <xdr:colOff>0</xdr:colOff>
      <xdr:row>40</xdr:row>
      <xdr:rowOff>62350</xdr:rowOff>
    </xdr:to>
    <xdr:cxnSp macro="">
      <xdr:nvCxnSpPr>
        <xdr:cNvPr id="133" name="直線コネクタ 132"/>
        <xdr:cNvCxnSpPr/>
      </xdr:nvCxnSpPr>
      <xdr:spPr>
        <a:xfrm flipV="1">
          <a:off x="9639300" y="6913873"/>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33744</xdr:rowOff>
    </xdr:from>
    <xdr:to>
      <xdr:col>46</xdr:col>
      <xdr:colOff>38100</xdr:colOff>
      <xdr:row>40</xdr:row>
      <xdr:rowOff>135344</xdr:rowOff>
    </xdr:to>
    <xdr:sp macro="" textlink="">
      <xdr:nvSpPr>
        <xdr:cNvPr id="134" name="楕円 133"/>
        <xdr:cNvSpPr/>
      </xdr:nvSpPr>
      <xdr:spPr>
        <a:xfrm>
          <a:off x="8699500" y="68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62350</xdr:rowOff>
    </xdr:from>
    <xdr:to>
      <xdr:col>50</xdr:col>
      <xdr:colOff>114300</xdr:colOff>
      <xdr:row>40</xdr:row>
      <xdr:rowOff>84544</xdr:rowOff>
    </xdr:to>
    <xdr:cxnSp macro="">
      <xdr:nvCxnSpPr>
        <xdr:cNvPr id="135" name="直線コネクタ 134"/>
        <xdr:cNvCxnSpPr/>
      </xdr:nvCxnSpPr>
      <xdr:spPr>
        <a:xfrm flipV="1">
          <a:off x="8750300" y="6920350"/>
          <a:ext cx="889000" cy="2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46889</xdr:rowOff>
    </xdr:from>
    <xdr:to>
      <xdr:col>41</xdr:col>
      <xdr:colOff>101600</xdr:colOff>
      <xdr:row>40</xdr:row>
      <xdr:rowOff>148489</xdr:rowOff>
    </xdr:to>
    <xdr:sp macro="" textlink="">
      <xdr:nvSpPr>
        <xdr:cNvPr id="136" name="楕円 135"/>
        <xdr:cNvSpPr/>
      </xdr:nvSpPr>
      <xdr:spPr>
        <a:xfrm>
          <a:off x="7810500" y="69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84544</xdr:rowOff>
    </xdr:from>
    <xdr:to>
      <xdr:col>45</xdr:col>
      <xdr:colOff>177800</xdr:colOff>
      <xdr:row>40</xdr:row>
      <xdr:rowOff>97689</xdr:rowOff>
    </xdr:to>
    <xdr:cxnSp macro="">
      <xdr:nvCxnSpPr>
        <xdr:cNvPr id="137" name="直線コネクタ 136"/>
        <xdr:cNvCxnSpPr/>
      </xdr:nvCxnSpPr>
      <xdr:spPr>
        <a:xfrm flipV="1">
          <a:off x="7861300" y="6942544"/>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50165</xdr:rowOff>
    </xdr:from>
    <xdr:to>
      <xdr:col>36</xdr:col>
      <xdr:colOff>165100</xdr:colOff>
      <xdr:row>40</xdr:row>
      <xdr:rowOff>151765</xdr:rowOff>
    </xdr:to>
    <xdr:sp macro="" textlink="">
      <xdr:nvSpPr>
        <xdr:cNvPr id="138" name="楕円 137"/>
        <xdr:cNvSpPr/>
      </xdr:nvSpPr>
      <xdr:spPr>
        <a:xfrm>
          <a:off x="6921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97689</xdr:rowOff>
    </xdr:from>
    <xdr:to>
      <xdr:col>41</xdr:col>
      <xdr:colOff>50800</xdr:colOff>
      <xdr:row>40</xdr:row>
      <xdr:rowOff>100965</xdr:rowOff>
    </xdr:to>
    <xdr:cxnSp macro="">
      <xdr:nvCxnSpPr>
        <xdr:cNvPr id="139" name="直線コネクタ 138"/>
        <xdr:cNvCxnSpPr/>
      </xdr:nvCxnSpPr>
      <xdr:spPr>
        <a:xfrm flipV="1">
          <a:off x="6972300" y="6955689"/>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104277</xdr:rowOff>
    </xdr:from>
    <xdr:ext cx="534377" cy="259045"/>
    <xdr:sp macro="" textlink="">
      <xdr:nvSpPr>
        <xdr:cNvPr id="144" name="n_1mainValue【道路】&#10;一人当たり延長"/>
        <xdr:cNvSpPr txBox="1"/>
      </xdr:nvSpPr>
      <xdr:spPr>
        <a:xfrm>
          <a:off x="9359411" y="696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126471</xdr:rowOff>
    </xdr:from>
    <xdr:ext cx="534377" cy="259045"/>
    <xdr:sp macro="" textlink="">
      <xdr:nvSpPr>
        <xdr:cNvPr id="145" name="n_2mainValue【道路】&#10;一人当たり延長"/>
        <xdr:cNvSpPr txBox="1"/>
      </xdr:nvSpPr>
      <xdr:spPr>
        <a:xfrm>
          <a:off x="8483111" y="69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139616</xdr:rowOff>
    </xdr:from>
    <xdr:ext cx="534377" cy="259045"/>
    <xdr:sp macro="" textlink="">
      <xdr:nvSpPr>
        <xdr:cNvPr id="146" name="n_3mainValue【道路】&#10;一人当たり延長"/>
        <xdr:cNvSpPr txBox="1"/>
      </xdr:nvSpPr>
      <xdr:spPr>
        <a:xfrm>
          <a:off x="7594111" y="699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142892</xdr:rowOff>
    </xdr:from>
    <xdr:ext cx="534377" cy="259045"/>
    <xdr:sp macro="" textlink="">
      <xdr:nvSpPr>
        <xdr:cNvPr id="147" name="n_4mainValue【道路】&#10;一人当たり延長"/>
        <xdr:cNvSpPr txBox="1"/>
      </xdr:nvSpPr>
      <xdr:spPr>
        <a:xfrm>
          <a:off x="6705111" y="700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145143</xdr:rowOff>
    </xdr:from>
    <xdr:to>
      <xdr:col>24</xdr:col>
      <xdr:colOff>114300</xdr:colOff>
      <xdr:row>62</xdr:row>
      <xdr:rowOff>75293</xdr:rowOff>
    </xdr:to>
    <xdr:sp macro="" textlink="">
      <xdr:nvSpPr>
        <xdr:cNvPr id="189" name="楕円 188"/>
        <xdr:cNvSpPr/>
      </xdr:nvSpPr>
      <xdr:spPr>
        <a:xfrm>
          <a:off x="45847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123570</xdr:rowOff>
    </xdr:from>
    <xdr:ext cx="405111" cy="259045"/>
    <xdr:sp macro="" textlink="">
      <xdr:nvSpPr>
        <xdr:cNvPr id="190" name="【橋りょう・トンネル】&#10;有形固定資産減価償却率該当値テキスト"/>
        <xdr:cNvSpPr txBox="1"/>
      </xdr:nvSpPr>
      <xdr:spPr>
        <a:xfrm>
          <a:off x="4673600"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119017</xdr:rowOff>
    </xdr:from>
    <xdr:to>
      <xdr:col>20</xdr:col>
      <xdr:colOff>38100</xdr:colOff>
      <xdr:row>62</xdr:row>
      <xdr:rowOff>49167</xdr:rowOff>
    </xdr:to>
    <xdr:sp macro="" textlink="">
      <xdr:nvSpPr>
        <xdr:cNvPr id="191" name="楕円 190"/>
        <xdr:cNvSpPr/>
      </xdr:nvSpPr>
      <xdr:spPr>
        <a:xfrm>
          <a:off x="3746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169817</xdr:rowOff>
    </xdr:from>
    <xdr:to>
      <xdr:col>24</xdr:col>
      <xdr:colOff>63500</xdr:colOff>
      <xdr:row>62</xdr:row>
      <xdr:rowOff>24493</xdr:rowOff>
    </xdr:to>
    <xdr:cxnSp macro="">
      <xdr:nvCxnSpPr>
        <xdr:cNvPr id="192" name="直線コネクタ 191"/>
        <xdr:cNvCxnSpPr/>
      </xdr:nvCxnSpPr>
      <xdr:spPr>
        <a:xfrm>
          <a:off x="3797300" y="1062826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92891</xdr:rowOff>
    </xdr:from>
    <xdr:to>
      <xdr:col>15</xdr:col>
      <xdr:colOff>101600</xdr:colOff>
      <xdr:row>62</xdr:row>
      <xdr:rowOff>23041</xdr:rowOff>
    </xdr:to>
    <xdr:sp macro="" textlink="">
      <xdr:nvSpPr>
        <xdr:cNvPr id="193" name="楕円 192"/>
        <xdr:cNvSpPr/>
      </xdr:nvSpPr>
      <xdr:spPr>
        <a:xfrm>
          <a:off x="2857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143691</xdr:rowOff>
    </xdr:from>
    <xdr:to>
      <xdr:col>19</xdr:col>
      <xdr:colOff>177800</xdr:colOff>
      <xdr:row>61</xdr:row>
      <xdr:rowOff>169817</xdr:rowOff>
    </xdr:to>
    <xdr:cxnSp macro="">
      <xdr:nvCxnSpPr>
        <xdr:cNvPr id="194" name="直線コネクタ 193"/>
        <xdr:cNvCxnSpPr/>
      </xdr:nvCxnSpPr>
      <xdr:spPr>
        <a:xfrm>
          <a:off x="2908300" y="1060214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65133</xdr:rowOff>
    </xdr:from>
    <xdr:to>
      <xdr:col>10</xdr:col>
      <xdr:colOff>165100</xdr:colOff>
      <xdr:row>61</xdr:row>
      <xdr:rowOff>166733</xdr:rowOff>
    </xdr:to>
    <xdr:sp macro="" textlink="">
      <xdr:nvSpPr>
        <xdr:cNvPr id="195" name="楕円 194"/>
        <xdr:cNvSpPr/>
      </xdr:nvSpPr>
      <xdr:spPr>
        <a:xfrm>
          <a:off x="1968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115933</xdr:rowOff>
    </xdr:from>
    <xdr:to>
      <xdr:col>15</xdr:col>
      <xdr:colOff>50800</xdr:colOff>
      <xdr:row>61</xdr:row>
      <xdr:rowOff>143691</xdr:rowOff>
    </xdr:to>
    <xdr:cxnSp macro="">
      <xdr:nvCxnSpPr>
        <xdr:cNvPr id="196" name="直線コネクタ 195"/>
        <xdr:cNvCxnSpPr/>
      </xdr:nvCxnSpPr>
      <xdr:spPr>
        <a:xfrm>
          <a:off x="2019300" y="105743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74930</xdr:rowOff>
    </xdr:from>
    <xdr:to>
      <xdr:col>6</xdr:col>
      <xdr:colOff>38100</xdr:colOff>
      <xdr:row>63</xdr:row>
      <xdr:rowOff>5080</xdr:rowOff>
    </xdr:to>
    <xdr:sp macro="" textlink="">
      <xdr:nvSpPr>
        <xdr:cNvPr id="197" name="楕円 196"/>
        <xdr:cNvSpPr/>
      </xdr:nvSpPr>
      <xdr:spPr>
        <a:xfrm>
          <a:off x="1079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115933</xdr:rowOff>
    </xdr:from>
    <xdr:to>
      <xdr:col>10</xdr:col>
      <xdr:colOff>114300</xdr:colOff>
      <xdr:row>62</xdr:row>
      <xdr:rowOff>125730</xdr:rowOff>
    </xdr:to>
    <xdr:cxnSp macro="">
      <xdr:nvCxnSpPr>
        <xdr:cNvPr id="198" name="直線コネクタ 197"/>
        <xdr:cNvCxnSpPr/>
      </xdr:nvCxnSpPr>
      <xdr:spPr>
        <a:xfrm flipV="1">
          <a:off x="1130300" y="10574383"/>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40294</xdr:rowOff>
    </xdr:from>
    <xdr:ext cx="405111" cy="259045"/>
    <xdr:sp macro="" textlink="">
      <xdr:nvSpPr>
        <xdr:cNvPr id="203" name="n_1mainValue【橋りょう・トンネル】&#10;有形固定資産減価償却率"/>
        <xdr:cNvSpPr txBox="1"/>
      </xdr:nvSpPr>
      <xdr:spPr>
        <a:xfrm>
          <a:off x="35820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14168</xdr:rowOff>
    </xdr:from>
    <xdr:ext cx="405111" cy="259045"/>
    <xdr:sp macro="" textlink="">
      <xdr:nvSpPr>
        <xdr:cNvPr id="204" name="n_2mainValue【橋りょう・トンネル】&#10;有形固定資産減価償却率"/>
        <xdr:cNvSpPr txBox="1"/>
      </xdr:nvSpPr>
      <xdr:spPr>
        <a:xfrm>
          <a:off x="2705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157860</xdr:rowOff>
    </xdr:from>
    <xdr:ext cx="405111" cy="259045"/>
    <xdr:sp macro="" textlink="">
      <xdr:nvSpPr>
        <xdr:cNvPr id="205" name="n_3mainValue【橋りょう・トンネル】&#10;有形固定資産減価償却率"/>
        <xdr:cNvSpPr txBox="1"/>
      </xdr:nvSpPr>
      <xdr:spPr>
        <a:xfrm>
          <a:off x="1816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167657</xdr:rowOff>
    </xdr:from>
    <xdr:ext cx="405111" cy="259045"/>
    <xdr:sp macro="" textlink="">
      <xdr:nvSpPr>
        <xdr:cNvPr id="206" name="n_4mainValue【橋りょう・トンネル】&#10;有形固定資産減価償却率"/>
        <xdr:cNvSpPr txBox="1"/>
      </xdr:nvSpPr>
      <xdr:spPr>
        <a:xfrm>
          <a:off x="927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52336</xdr:rowOff>
    </xdr:from>
    <xdr:to>
      <xdr:col>54</xdr:col>
      <xdr:colOff>189865</xdr:colOff>
      <xdr:row>64</xdr:row>
      <xdr:rowOff>124789</xdr:rowOff>
    </xdr:to>
    <xdr:cxnSp macro="">
      <xdr:nvCxnSpPr>
        <xdr:cNvPr id="232" name="直線コネクタ 231"/>
        <xdr:cNvCxnSpPr/>
      </xdr:nvCxnSpPr>
      <xdr:spPr>
        <a:xfrm flipV="1">
          <a:off x="10476865" y="9824986"/>
          <a:ext cx="0" cy="127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128616</xdr:rowOff>
    </xdr:from>
    <xdr:ext cx="469744" cy="259045"/>
    <xdr:sp macro="" textlink="">
      <xdr:nvSpPr>
        <xdr:cNvPr id="233" name="【橋りょう・トンネル】&#10;一人当たり有形固定資産（償却資産）額最小値テキスト"/>
        <xdr:cNvSpPr txBox="1"/>
      </xdr:nvSpPr>
      <xdr:spPr>
        <a:xfrm>
          <a:off x="10515600" y="1110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124789</xdr:rowOff>
    </xdr:from>
    <xdr:to>
      <xdr:col>55</xdr:col>
      <xdr:colOff>88900</xdr:colOff>
      <xdr:row>64</xdr:row>
      <xdr:rowOff>124789</xdr:rowOff>
    </xdr:to>
    <xdr:cxnSp macro="">
      <xdr:nvCxnSpPr>
        <xdr:cNvPr id="234" name="直線コネクタ 233"/>
        <xdr:cNvCxnSpPr/>
      </xdr:nvCxnSpPr>
      <xdr:spPr>
        <a:xfrm>
          <a:off x="10388600" y="110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170463</xdr:rowOff>
    </xdr:from>
    <xdr:ext cx="690189" cy="259045"/>
    <xdr:sp macro="" textlink="">
      <xdr:nvSpPr>
        <xdr:cNvPr id="235" name="【橋りょう・トンネル】&#10;一人当たり有形固定資産（償却資産）額最大値テキスト"/>
        <xdr:cNvSpPr txBox="1"/>
      </xdr:nvSpPr>
      <xdr:spPr>
        <a:xfrm>
          <a:off x="10515600" y="9600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52336</xdr:rowOff>
    </xdr:from>
    <xdr:to>
      <xdr:col>55</xdr:col>
      <xdr:colOff>88900</xdr:colOff>
      <xdr:row>57</xdr:row>
      <xdr:rowOff>52336</xdr:rowOff>
    </xdr:to>
    <xdr:cxnSp macro="">
      <xdr:nvCxnSpPr>
        <xdr:cNvPr id="236" name="直線コネクタ 235"/>
        <xdr:cNvCxnSpPr/>
      </xdr:nvCxnSpPr>
      <xdr:spPr>
        <a:xfrm>
          <a:off x="10388600" y="982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292</xdr:rowOff>
    </xdr:from>
    <xdr:ext cx="599010" cy="259045"/>
    <xdr:sp macro="" textlink="">
      <xdr:nvSpPr>
        <xdr:cNvPr id="237" name="【橋りょう・トンネル】&#10;一人当たり有形固定資産（償却資産）額平均値テキスト"/>
        <xdr:cNvSpPr txBox="1"/>
      </xdr:nvSpPr>
      <xdr:spPr>
        <a:xfrm>
          <a:off x="10515600" y="106301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21865</xdr:rowOff>
    </xdr:from>
    <xdr:to>
      <xdr:col>55</xdr:col>
      <xdr:colOff>50800</xdr:colOff>
      <xdr:row>62</xdr:row>
      <xdr:rowOff>123465</xdr:rowOff>
    </xdr:to>
    <xdr:sp macro="" textlink="">
      <xdr:nvSpPr>
        <xdr:cNvPr id="238" name="フローチャート: 判断 237"/>
        <xdr:cNvSpPr/>
      </xdr:nvSpPr>
      <xdr:spPr>
        <a:xfrm>
          <a:off x="10426700" y="1065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5663</xdr:rowOff>
    </xdr:from>
    <xdr:to>
      <xdr:col>50</xdr:col>
      <xdr:colOff>165100</xdr:colOff>
      <xdr:row>62</xdr:row>
      <xdr:rowOff>107263</xdr:rowOff>
    </xdr:to>
    <xdr:sp macro="" textlink="">
      <xdr:nvSpPr>
        <xdr:cNvPr id="239" name="フローチャート: 判断 238"/>
        <xdr:cNvSpPr/>
      </xdr:nvSpPr>
      <xdr:spPr>
        <a:xfrm>
          <a:off x="9588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26514</xdr:rowOff>
    </xdr:from>
    <xdr:to>
      <xdr:col>46</xdr:col>
      <xdr:colOff>38100</xdr:colOff>
      <xdr:row>62</xdr:row>
      <xdr:rowOff>128114</xdr:rowOff>
    </xdr:to>
    <xdr:sp macro="" textlink="">
      <xdr:nvSpPr>
        <xdr:cNvPr id="240" name="フローチャート: 判断 239"/>
        <xdr:cNvSpPr/>
      </xdr:nvSpPr>
      <xdr:spPr>
        <a:xfrm>
          <a:off x="8699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25834</xdr:rowOff>
    </xdr:from>
    <xdr:to>
      <xdr:col>41</xdr:col>
      <xdr:colOff>101600</xdr:colOff>
      <xdr:row>62</xdr:row>
      <xdr:rowOff>127434</xdr:rowOff>
    </xdr:to>
    <xdr:sp macro="" textlink="">
      <xdr:nvSpPr>
        <xdr:cNvPr id="241" name="フローチャート: 判断 240"/>
        <xdr:cNvSpPr/>
      </xdr:nvSpPr>
      <xdr:spPr>
        <a:xfrm>
          <a:off x="7810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28240</xdr:rowOff>
    </xdr:from>
    <xdr:to>
      <xdr:col>36</xdr:col>
      <xdr:colOff>165100</xdr:colOff>
      <xdr:row>62</xdr:row>
      <xdr:rowOff>129840</xdr:rowOff>
    </xdr:to>
    <xdr:sp macro="" textlink="">
      <xdr:nvSpPr>
        <xdr:cNvPr id="242" name="フローチャート: 判断 241"/>
        <xdr:cNvSpPr/>
      </xdr:nvSpPr>
      <xdr:spPr>
        <a:xfrm>
          <a:off x="6921500" y="106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26732</xdr:rowOff>
    </xdr:from>
    <xdr:to>
      <xdr:col>55</xdr:col>
      <xdr:colOff>50800</xdr:colOff>
      <xdr:row>61</xdr:row>
      <xdr:rowOff>128332</xdr:rowOff>
    </xdr:to>
    <xdr:sp macro="" textlink="">
      <xdr:nvSpPr>
        <xdr:cNvPr id="248" name="楕円 247"/>
        <xdr:cNvSpPr/>
      </xdr:nvSpPr>
      <xdr:spPr>
        <a:xfrm>
          <a:off x="10426700" y="1048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49609</xdr:rowOff>
    </xdr:from>
    <xdr:ext cx="599010" cy="259045"/>
    <xdr:sp macro="" textlink="">
      <xdr:nvSpPr>
        <xdr:cNvPr id="249" name="【橋りょう・トンネル】&#10;一人当たり有形固定資産（償却資産）額該当値テキスト"/>
        <xdr:cNvSpPr txBox="1"/>
      </xdr:nvSpPr>
      <xdr:spPr>
        <a:xfrm>
          <a:off x="10515600" y="1033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36925</xdr:rowOff>
    </xdr:from>
    <xdr:to>
      <xdr:col>50</xdr:col>
      <xdr:colOff>165100</xdr:colOff>
      <xdr:row>61</xdr:row>
      <xdr:rowOff>138525</xdr:rowOff>
    </xdr:to>
    <xdr:sp macro="" textlink="">
      <xdr:nvSpPr>
        <xdr:cNvPr id="250" name="楕円 249"/>
        <xdr:cNvSpPr/>
      </xdr:nvSpPr>
      <xdr:spPr>
        <a:xfrm>
          <a:off x="9588500" y="1049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77532</xdr:rowOff>
    </xdr:from>
    <xdr:to>
      <xdr:col>55</xdr:col>
      <xdr:colOff>0</xdr:colOff>
      <xdr:row>61</xdr:row>
      <xdr:rowOff>87725</xdr:rowOff>
    </xdr:to>
    <xdr:cxnSp macro="">
      <xdr:nvCxnSpPr>
        <xdr:cNvPr id="251" name="直線コネクタ 250"/>
        <xdr:cNvCxnSpPr/>
      </xdr:nvCxnSpPr>
      <xdr:spPr>
        <a:xfrm flipV="1">
          <a:off x="9639300" y="10535982"/>
          <a:ext cx="838200" cy="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51302</xdr:rowOff>
    </xdr:from>
    <xdr:to>
      <xdr:col>46</xdr:col>
      <xdr:colOff>38100</xdr:colOff>
      <xdr:row>61</xdr:row>
      <xdr:rowOff>152902</xdr:rowOff>
    </xdr:to>
    <xdr:sp macro="" textlink="">
      <xdr:nvSpPr>
        <xdr:cNvPr id="252" name="楕円 251"/>
        <xdr:cNvSpPr/>
      </xdr:nvSpPr>
      <xdr:spPr>
        <a:xfrm>
          <a:off x="8699500" y="105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87725</xdr:rowOff>
    </xdr:from>
    <xdr:to>
      <xdr:col>50</xdr:col>
      <xdr:colOff>114300</xdr:colOff>
      <xdr:row>61</xdr:row>
      <xdr:rowOff>102102</xdr:rowOff>
    </xdr:to>
    <xdr:cxnSp macro="">
      <xdr:nvCxnSpPr>
        <xdr:cNvPr id="253" name="直線コネクタ 252"/>
        <xdr:cNvCxnSpPr/>
      </xdr:nvCxnSpPr>
      <xdr:spPr>
        <a:xfrm flipV="1">
          <a:off x="8750300" y="10546175"/>
          <a:ext cx="889000" cy="1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59785</xdr:rowOff>
    </xdr:from>
    <xdr:to>
      <xdr:col>41</xdr:col>
      <xdr:colOff>101600</xdr:colOff>
      <xdr:row>61</xdr:row>
      <xdr:rowOff>161385</xdr:rowOff>
    </xdr:to>
    <xdr:sp macro="" textlink="">
      <xdr:nvSpPr>
        <xdr:cNvPr id="254" name="楕円 253"/>
        <xdr:cNvSpPr/>
      </xdr:nvSpPr>
      <xdr:spPr>
        <a:xfrm>
          <a:off x="7810500" y="105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102102</xdr:rowOff>
    </xdr:from>
    <xdr:to>
      <xdr:col>45</xdr:col>
      <xdr:colOff>177800</xdr:colOff>
      <xdr:row>61</xdr:row>
      <xdr:rowOff>110585</xdr:rowOff>
    </xdr:to>
    <xdr:cxnSp macro="">
      <xdr:nvCxnSpPr>
        <xdr:cNvPr id="255" name="直線コネクタ 254"/>
        <xdr:cNvCxnSpPr/>
      </xdr:nvCxnSpPr>
      <xdr:spPr>
        <a:xfrm flipV="1">
          <a:off x="7861300" y="10560552"/>
          <a:ext cx="889000" cy="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36580</xdr:rowOff>
    </xdr:from>
    <xdr:to>
      <xdr:col>36</xdr:col>
      <xdr:colOff>165100</xdr:colOff>
      <xdr:row>55</xdr:row>
      <xdr:rowOff>138180</xdr:rowOff>
    </xdr:to>
    <xdr:sp macro="" textlink="">
      <xdr:nvSpPr>
        <xdr:cNvPr id="256" name="楕円 255"/>
        <xdr:cNvSpPr/>
      </xdr:nvSpPr>
      <xdr:spPr>
        <a:xfrm>
          <a:off x="6921500" y="946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87380</xdr:rowOff>
    </xdr:from>
    <xdr:to>
      <xdr:col>41</xdr:col>
      <xdr:colOff>50800</xdr:colOff>
      <xdr:row>61</xdr:row>
      <xdr:rowOff>110585</xdr:rowOff>
    </xdr:to>
    <xdr:cxnSp macro="">
      <xdr:nvCxnSpPr>
        <xdr:cNvPr id="257" name="直線コネクタ 256"/>
        <xdr:cNvCxnSpPr/>
      </xdr:nvCxnSpPr>
      <xdr:spPr>
        <a:xfrm>
          <a:off x="6972300" y="9517130"/>
          <a:ext cx="889000" cy="105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98390</xdr:rowOff>
    </xdr:from>
    <xdr:ext cx="599010" cy="259045"/>
    <xdr:sp macro="" textlink="">
      <xdr:nvSpPr>
        <xdr:cNvPr id="258" name="n_1aveValue【橋りょう・トンネル】&#10;一人当たり有形固定資産（償却資産）額"/>
        <xdr:cNvSpPr txBox="1"/>
      </xdr:nvSpPr>
      <xdr:spPr>
        <a:xfrm>
          <a:off x="9327095" y="1072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119241</xdr:rowOff>
    </xdr:from>
    <xdr:ext cx="599010" cy="259045"/>
    <xdr:sp macro="" textlink="">
      <xdr:nvSpPr>
        <xdr:cNvPr id="259" name="n_2aveValue【橋りょう・トンネル】&#10;一人当たり有形固定資産（償却資産）額"/>
        <xdr:cNvSpPr txBox="1"/>
      </xdr:nvSpPr>
      <xdr:spPr>
        <a:xfrm>
          <a:off x="8450795" y="1074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118561</xdr:rowOff>
    </xdr:from>
    <xdr:ext cx="599010" cy="259045"/>
    <xdr:sp macro="" textlink="">
      <xdr:nvSpPr>
        <xdr:cNvPr id="260" name="n_3aveValue【橋りょう・トンネル】&#10;一人当たり有形固定資産（償却資産）額"/>
        <xdr:cNvSpPr txBox="1"/>
      </xdr:nvSpPr>
      <xdr:spPr>
        <a:xfrm>
          <a:off x="7561795" y="107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120967</xdr:rowOff>
    </xdr:from>
    <xdr:ext cx="599010" cy="259045"/>
    <xdr:sp macro="" textlink="">
      <xdr:nvSpPr>
        <xdr:cNvPr id="261" name="n_4aveValue【橋りょう・トンネル】&#10;一人当たり有形固定資産（償却資産）額"/>
        <xdr:cNvSpPr txBox="1"/>
      </xdr:nvSpPr>
      <xdr:spPr>
        <a:xfrm>
          <a:off x="6672795" y="1075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155052</xdr:rowOff>
    </xdr:from>
    <xdr:ext cx="599010" cy="259045"/>
    <xdr:sp macro="" textlink="">
      <xdr:nvSpPr>
        <xdr:cNvPr id="262" name="n_1mainValue【橋りょう・トンネル】&#10;一人当たり有形固定資産（償却資産）額"/>
        <xdr:cNvSpPr txBox="1"/>
      </xdr:nvSpPr>
      <xdr:spPr>
        <a:xfrm>
          <a:off x="9327095" y="1027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169429</xdr:rowOff>
    </xdr:from>
    <xdr:ext cx="599010" cy="259045"/>
    <xdr:sp macro="" textlink="">
      <xdr:nvSpPr>
        <xdr:cNvPr id="263" name="n_2mainValue【橋りょう・トンネル】&#10;一人当たり有形固定資産（償却資産）額"/>
        <xdr:cNvSpPr txBox="1"/>
      </xdr:nvSpPr>
      <xdr:spPr>
        <a:xfrm>
          <a:off x="8450795" y="1028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6462</xdr:rowOff>
    </xdr:from>
    <xdr:ext cx="599010" cy="259045"/>
    <xdr:sp macro="" textlink="">
      <xdr:nvSpPr>
        <xdr:cNvPr id="264" name="n_3mainValue【橋りょう・トンネル】&#10;一人当たり有形固定資産（償却資産）額"/>
        <xdr:cNvSpPr txBox="1"/>
      </xdr:nvSpPr>
      <xdr:spPr>
        <a:xfrm>
          <a:off x="7561795" y="1029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53</xdr:row>
      <xdr:rowOff>154707</xdr:rowOff>
    </xdr:from>
    <xdr:ext cx="690189" cy="259045"/>
    <xdr:sp macro="" textlink="">
      <xdr:nvSpPr>
        <xdr:cNvPr id="265" name="n_4mainValue【橋りょう・トンネル】&#10;一人当たり有形固定資産（償却資産）額"/>
        <xdr:cNvSpPr txBox="1"/>
      </xdr:nvSpPr>
      <xdr:spPr>
        <a:xfrm>
          <a:off x="6627205" y="92415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90" name="直線コネクタ 289"/>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3" name="【公営住宅】&#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4" name="直線コネクタ 293"/>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5" name="【公営住宅】&#10;有形固定資産減価償却率平均値テキスト"/>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6" name="フローチャート: 判断 295"/>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7" name="フローチャート: 判断 296"/>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8" name="フローチャート: 判断 297"/>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9" name="フローチャート: 判断 298"/>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300" name="フローチャート: 判断 299"/>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80645</xdr:rowOff>
    </xdr:from>
    <xdr:to>
      <xdr:col>24</xdr:col>
      <xdr:colOff>114300</xdr:colOff>
      <xdr:row>84</xdr:row>
      <xdr:rowOff>10795</xdr:rowOff>
    </xdr:to>
    <xdr:sp macro="" textlink="">
      <xdr:nvSpPr>
        <xdr:cNvPr id="306" name="楕円 305"/>
        <xdr:cNvSpPr/>
      </xdr:nvSpPr>
      <xdr:spPr>
        <a:xfrm>
          <a:off x="45847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59072</xdr:rowOff>
    </xdr:from>
    <xdr:ext cx="405111" cy="259045"/>
    <xdr:sp macro="" textlink="">
      <xdr:nvSpPr>
        <xdr:cNvPr id="307" name="【公営住宅】&#10;有形固定資産減価償却率該当値テキスト"/>
        <xdr:cNvSpPr txBox="1"/>
      </xdr:nvSpPr>
      <xdr:spPr>
        <a:xfrm>
          <a:off x="4673600"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38736</xdr:rowOff>
    </xdr:from>
    <xdr:to>
      <xdr:col>20</xdr:col>
      <xdr:colOff>38100</xdr:colOff>
      <xdr:row>83</xdr:row>
      <xdr:rowOff>140336</xdr:rowOff>
    </xdr:to>
    <xdr:sp macro="" textlink="">
      <xdr:nvSpPr>
        <xdr:cNvPr id="308" name="楕円 307"/>
        <xdr:cNvSpPr/>
      </xdr:nvSpPr>
      <xdr:spPr>
        <a:xfrm>
          <a:off x="3746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89536</xdr:rowOff>
    </xdr:from>
    <xdr:to>
      <xdr:col>24</xdr:col>
      <xdr:colOff>63500</xdr:colOff>
      <xdr:row>83</xdr:row>
      <xdr:rowOff>131445</xdr:rowOff>
    </xdr:to>
    <xdr:cxnSp macro="">
      <xdr:nvCxnSpPr>
        <xdr:cNvPr id="309" name="直線コネクタ 308"/>
        <xdr:cNvCxnSpPr/>
      </xdr:nvCxnSpPr>
      <xdr:spPr>
        <a:xfrm>
          <a:off x="3797300" y="143198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168275</xdr:rowOff>
    </xdr:from>
    <xdr:to>
      <xdr:col>15</xdr:col>
      <xdr:colOff>101600</xdr:colOff>
      <xdr:row>83</xdr:row>
      <xdr:rowOff>98425</xdr:rowOff>
    </xdr:to>
    <xdr:sp macro="" textlink="">
      <xdr:nvSpPr>
        <xdr:cNvPr id="310" name="楕円 309"/>
        <xdr:cNvSpPr/>
      </xdr:nvSpPr>
      <xdr:spPr>
        <a:xfrm>
          <a:off x="2857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47625</xdr:rowOff>
    </xdr:from>
    <xdr:to>
      <xdr:col>19</xdr:col>
      <xdr:colOff>177800</xdr:colOff>
      <xdr:row>83</xdr:row>
      <xdr:rowOff>89536</xdr:rowOff>
    </xdr:to>
    <xdr:cxnSp macro="">
      <xdr:nvCxnSpPr>
        <xdr:cNvPr id="311" name="直線コネクタ 310"/>
        <xdr:cNvCxnSpPr/>
      </xdr:nvCxnSpPr>
      <xdr:spPr>
        <a:xfrm>
          <a:off x="2908300" y="142779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126364</xdr:rowOff>
    </xdr:from>
    <xdr:to>
      <xdr:col>10</xdr:col>
      <xdr:colOff>165100</xdr:colOff>
      <xdr:row>83</xdr:row>
      <xdr:rowOff>56514</xdr:rowOff>
    </xdr:to>
    <xdr:sp macro="" textlink="">
      <xdr:nvSpPr>
        <xdr:cNvPr id="312" name="楕円 311"/>
        <xdr:cNvSpPr/>
      </xdr:nvSpPr>
      <xdr:spPr>
        <a:xfrm>
          <a:off x="1968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5714</xdr:rowOff>
    </xdr:from>
    <xdr:to>
      <xdr:col>15</xdr:col>
      <xdr:colOff>50800</xdr:colOff>
      <xdr:row>83</xdr:row>
      <xdr:rowOff>47625</xdr:rowOff>
    </xdr:to>
    <xdr:cxnSp macro="">
      <xdr:nvCxnSpPr>
        <xdr:cNvPr id="313" name="直線コネクタ 312"/>
        <xdr:cNvCxnSpPr/>
      </xdr:nvCxnSpPr>
      <xdr:spPr>
        <a:xfrm>
          <a:off x="2019300" y="142360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84455</xdr:rowOff>
    </xdr:from>
    <xdr:to>
      <xdr:col>6</xdr:col>
      <xdr:colOff>38100</xdr:colOff>
      <xdr:row>83</xdr:row>
      <xdr:rowOff>14605</xdr:rowOff>
    </xdr:to>
    <xdr:sp macro="" textlink="">
      <xdr:nvSpPr>
        <xdr:cNvPr id="314" name="楕円 313"/>
        <xdr:cNvSpPr/>
      </xdr:nvSpPr>
      <xdr:spPr>
        <a:xfrm>
          <a:off x="1079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135255</xdr:rowOff>
    </xdr:from>
    <xdr:to>
      <xdr:col>10</xdr:col>
      <xdr:colOff>114300</xdr:colOff>
      <xdr:row>83</xdr:row>
      <xdr:rowOff>5714</xdr:rowOff>
    </xdr:to>
    <xdr:cxnSp macro="">
      <xdr:nvCxnSpPr>
        <xdr:cNvPr id="315" name="直線コネクタ 314"/>
        <xdr:cNvCxnSpPr/>
      </xdr:nvCxnSpPr>
      <xdr:spPr>
        <a:xfrm>
          <a:off x="1130300" y="141941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6" name="n_1aveValue【公営住宅】&#10;有形固定資産減価償却率"/>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7" name="n_2aveValue【公営住宅】&#10;有形固定資産減価償却率"/>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8" name="n_3aveValue【公営住宅】&#10;有形固定資産減価償却率"/>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319" name="n_4aveValue【公営住宅】&#10;有形固定資産減価償却率"/>
        <xdr:cNvSpPr txBox="1"/>
      </xdr:nvSpPr>
      <xdr:spPr>
        <a:xfrm>
          <a:off x="927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131463</xdr:rowOff>
    </xdr:from>
    <xdr:ext cx="405111" cy="259045"/>
    <xdr:sp macro="" textlink="">
      <xdr:nvSpPr>
        <xdr:cNvPr id="320" name="n_1mainValue【公営住宅】&#10;有形固定資産減価償却率"/>
        <xdr:cNvSpPr txBox="1"/>
      </xdr:nvSpPr>
      <xdr:spPr>
        <a:xfrm>
          <a:off x="35820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89552</xdr:rowOff>
    </xdr:from>
    <xdr:ext cx="405111" cy="259045"/>
    <xdr:sp macro="" textlink="">
      <xdr:nvSpPr>
        <xdr:cNvPr id="321" name="n_2mainValue【公営住宅】&#10;有形固定資産減価償却率"/>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22" name="n_3main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5732</xdr:rowOff>
    </xdr:from>
    <xdr:ext cx="405111" cy="259045"/>
    <xdr:sp macro="" textlink="">
      <xdr:nvSpPr>
        <xdr:cNvPr id="323" name="n_4mainValue【公営住宅】&#10;有形固定資産減価償却率"/>
        <xdr:cNvSpPr txBox="1"/>
      </xdr:nvSpPr>
      <xdr:spPr>
        <a:xfrm>
          <a:off x="927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5" name="直線コネクタ 344"/>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6" name="【公営住宅】&#10;一人当たり面積最小値テキスト"/>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7" name="直線コネクタ 346"/>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8" name="【公営住宅】&#10;一人当たり面積最大値テキスト"/>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9" name="直線コネクタ 348"/>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155464</xdr:rowOff>
    </xdr:from>
    <xdr:ext cx="469744" cy="259045"/>
    <xdr:sp macro="" textlink="">
      <xdr:nvSpPr>
        <xdr:cNvPr id="350" name="【公営住宅】&#10;一人当たり面積平均値テキスト"/>
        <xdr:cNvSpPr txBox="1"/>
      </xdr:nvSpPr>
      <xdr:spPr>
        <a:xfrm>
          <a:off x="10515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51" name="フローチャート: 判断 350"/>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2" name="フローチャート: 判断 351"/>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3" name="フローチャート: 判断 352"/>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4" name="フローチャート: 判断 353"/>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5" name="フローチャート: 判断 354"/>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8789</xdr:rowOff>
    </xdr:from>
    <xdr:to>
      <xdr:col>55</xdr:col>
      <xdr:colOff>50800</xdr:colOff>
      <xdr:row>82</xdr:row>
      <xdr:rowOff>110389</xdr:rowOff>
    </xdr:to>
    <xdr:sp macro="" textlink="">
      <xdr:nvSpPr>
        <xdr:cNvPr id="361" name="楕円 360"/>
        <xdr:cNvSpPr/>
      </xdr:nvSpPr>
      <xdr:spPr>
        <a:xfrm>
          <a:off x="10426700" y="140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31666</xdr:rowOff>
    </xdr:from>
    <xdr:ext cx="469744" cy="259045"/>
    <xdr:sp macro="" textlink="">
      <xdr:nvSpPr>
        <xdr:cNvPr id="362" name="【公営住宅】&#10;一人当たり面積該当値テキスト"/>
        <xdr:cNvSpPr txBox="1"/>
      </xdr:nvSpPr>
      <xdr:spPr>
        <a:xfrm>
          <a:off x="10515600" y="1391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20676</xdr:rowOff>
    </xdr:from>
    <xdr:to>
      <xdr:col>50</xdr:col>
      <xdr:colOff>165100</xdr:colOff>
      <xdr:row>82</xdr:row>
      <xdr:rowOff>122276</xdr:rowOff>
    </xdr:to>
    <xdr:sp macro="" textlink="">
      <xdr:nvSpPr>
        <xdr:cNvPr id="363" name="楕円 362"/>
        <xdr:cNvSpPr/>
      </xdr:nvSpPr>
      <xdr:spPr>
        <a:xfrm>
          <a:off x="9588500" y="140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59589</xdr:rowOff>
    </xdr:from>
    <xdr:to>
      <xdr:col>55</xdr:col>
      <xdr:colOff>0</xdr:colOff>
      <xdr:row>82</xdr:row>
      <xdr:rowOff>71476</xdr:rowOff>
    </xdr:to>
    <xdr:cxnSp macro="">
      <xdr:nvCxnSpPr>
        <xdr:cNvPr id="364" name="直線コネクタ 363"/>
        <xdr:cNvCxnSpPr/>
      </xdr:nvCxnSpPr>
      <xdr:spPr>
        <a:xfrm flipV="1">
          <a:off x="9639300" y="14118489"/>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37592</xdr:rowOff>
    </xdr:from>
    <xdr:to>
      <xdr:col>46</xdr:col>
      <xdr:colOff>38100</xdr:colOff>
      <xdr:row>82</xdr:row>
      <xdr:rowOff>139192</xdr:rowOff>
    </xdr:to>
    <xdr:sp macro="" textlink="">
      <xdr:nvSpPr>
        <xdr:cNvPr id="365" name="楕円 364"/>
        <xdr:cNvSpPr/>
      </xdr:nvSpPr>
      <xdr:spPr>
        <a:xfrm>
          <a:off x="8699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71476</xdr:rowOff>
    </xdr:from>
    <xdr:to>
      <xdr:col>50</xdr:col>
      <xdr:colOff>114300</xdr:colOff>
      <xdr:row>82</xdr:row>
      <xdr:rowOff>88392</xdr:rowOff>
    </xdr:to>
    <xdr:cxnSp macro="">
      <xdr:nvCxnSpPr>
        <xdr:cNvPr id="366" name="直線コネクタ 365"/>
        <xdr:cNvCxnSpPr/>
      </xdr:nvCxnSpPr>
      <xdr:spPr>
        <a:xfrm flipV="1">
          <a:off x="8750300" y="14130376"/>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47650</xdr:rowOff>
    </xdr:from>
    <xdr:to>
      <xdr:col>41</xdr:col>
      <xdr:colOff>101600</xdr:colOff>
      <xdr:row>82</xdr:row>
      <xdr:rowOff>149250</xdr:rowOff>
    </xdr:to>
    <xdr:sp macro="" textlink="">
      <xdr:nvSpPr>
        <xdr:cNvPr id="367" name="楕円 366"/>
        <xdr:cNvSpPr/>
      </xdr:nvSpPr>
      <xdr:spPr>
        <a:xfrm>
          <a:off x="7810500" y="141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88392</xdr:rowOff>
    </xdr:from>
    <xdr:to>
      <xdr:col>45</xdr:col>
      <xdr:colOff>177800</xdr:colOff>
      <xdr:row>82</xdr:row>
      <xdr:rowOff>98450</xdr:rowOff>
    </xdr:to>
    <xdr:cxnSp macro="">
      <xdr:nvCxnSpPr>
        <xdr:cNvPr id="368" name="直線コネクタ 367"/>
        <xdr:cNvCxnSpPr/>
      </xdr:nvCxnSpPr>
      <xdr:spPr>
        <a:xfrm flipV="1">
          <a:off x="7861300" y="1414729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117145</xdr:rowOff>
    </xdr:from>
    <xdr:to>
      <xdr:col>36</xdr:col>
      <xdr:colOff>165100</xdr:colOff>
      <xdr:row>83</xdr:row>
      <xdr:rowOff>47295</xdr:rowOff>
    </xdr:to>
    <xdr:sp macro="" textlink="">
      <xdr:nvSpPr>
        <xdr:cNvPr id="369" name="楕円 368"/>
        <xdr:cNvSpPr/>
      </xdr:nvSpPr>
      <xdr:spPr>
        <a:xfrm>
          <a:off x="6921500" y="141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98450</xdr:rowOff>
    </xdr:from>
    <xdr:to>
      <xdr:col>41</xdr:col>
      <xdr:colOff>50800</xdr:colOff>
      <xdr:row>82</xdr:row>
      <xdr:rowOff>167945</xdr:rowOff>
    </xdr:to>
    <xdr:cxnSp macro="">
      <xdr:nvCxnSpPr>
        <xdr:cNvPr id="370" name="直線コネクタ 369"/>
        <xdr:cNvCxnSpPr/>
      </xdr:nvCxnSpPr>
      <xdr:spPr>
        <a:xfrm flipV="1">
          <a:off x="6972300" y="14157350"/>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63568</xdr:rowOff>
    </xdr:from>
    <xdr:ext cx="469744" cy="259045"/>
    <xdr:sp macro="" textlink="">
      <xdr:nvSpPr>
        <xdr:cNvPr id="371" name="n_1aveValue【公営住宅】&#10;一人当たり面積"/>
        <xdr:cNvSpPr txBox="1"/>
      </xdr:nvSpPr>
      <xdr:spPr>
        <a:xfrm>
          <a:off x="93917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56253</xdr:rowOff>
    </xdr:from>
    <xdr:ext cx="469744" cy="259045"/>
    <xdr:sp macro="" textlink="">
      <xdr:nvSpPr>
        <xdr:cNvPr id="372" name="n_2aveValue【公営住宅】&#10;一人当たり面積"/>
        <xdr:cNvSpPr txBox="1"/>
      </xdr:nvSpPr>
      <xdr:spPr>
        <a:xfrm>
          <a:off x="8515427" y="144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58996</xdr:rowOff>
    </xdr:from>
    <xdr:ext cx="469744" cy="259045"/>
    <xdr:sp macro="" textlink="">
      <xdr:nvSpPr>
        <xdr:cNvPr id="373" name="n_3aveValue【公営住宅】&#10;一人当たり面積"/>
        <xdr:cNvSpPr txBox="1"/>
      </xdr:nvSpPr>
      <xdr:spPr>
        <a:xfrm>
          <a:off x="7626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51224</xdr:rowOff>
    </xdr:from>
    <xdr:ext cx="469744" cy="259045"/>
    <xdr:sp macro="" textlink="">
      <xdr:nvSpPr>
        <xdr:cNvPr id="374" name="n_4aveValue【公営住宅】&#10;一人当たり面積"/>
        <xdr:cNvSpPr txBox="1"/>
      </xdr:nvSpPr>
      <xdr:spPr>
        <a:xfrm>
          <a:off x="6737427" y="1445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138803</xdr:rowOff>
    </xdr:from>
    <xdr:ext cx="469744" cy="259045"/>
    <xdr:sp macro="" textlink="">
      <xdr:nvSpPr>
        <xdr:cNvPr id="375" name="n_1mainValue【公営住宅】&#10;一人当たり面積"/>
        <xdr:cNvSpPr txBox="1"/>
      </xdr:nvSpPr>
      <xdr:spPr>
        <a:xfrm>
          <a:off x="9391727" y="1385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155719</xdr:rowOff>
    </xdr:from>
    <xdr:ext cx="469744" cy="259045"/>
    <xdr:sp macro="" textlink="">
      <xdr:nvSpPr>
        <xdr:cNvPr id="376" name="n_2mainValue【公営住宅】&#10;一人当たり面積"/>
        <xdr:cNvSpPr txBox="1"/>
      </xdr:nvSpPr>
      <xdr:spPr>
        <a:xfrm>
          <a:off x="85154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165777</xdr:rowOff>
    </xdr:from>
    <xdr:ext cx="469744" cy="259045"/>
    <xdr:sp macro="" textlink="">
      <xdr:nvSpPr>
        <xdr:cNvPr id="377" name="n_3mainValue【公営住宅】&#10;一人当たり面積"/>
        <xdr:cNvSpPr txBox="1"/>
      </xdr:nvSpPr>
      <xdr:spPr>
        <a:xfrm>
          <a:off x="7626427" y="138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63822</xdr:rowOff>
    </xdr:from>
    <xdr:ext cx="469744" cy="259045"/>
    <xdr:sp macro="" textlink="">
      <xdr:nvSpPr>
        <xdr:cNvPr id="378" name="n_4mainValue【公営住宅】&#10;一人当たり面積"/>
        <xdr:cNvSpPr txBox="1"/>
      </xdr:nvSpPr>
      <xdr:spPr>
        <a:xfrm>
          <a:off x="6737427" y="1395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9" name="直線コネクタ 418"/>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2" name="【認定こども園・幼稚園・保育所】&#10;有形固定資産減価償却率最大値テキスト"/>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3" name="直線コネクタ 422"/>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macro="" textlink="">
      <xdr:nvSpPr>
        <xdr:cNvPr id="424" name="【認定こども園・幼稚園・保育所】&#10;有形固定資産減価償却率平均値テキスト"/>
        <xdr:cNvSpPr txBox="1"/>
      </xdr:nvSpPr>
      <xdr:spPr>
        <a:xfrm>
          <a:off x="16357600" y="630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5" name="フローチャート: 判断 424"/>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6" name="フローチャート: 判断 425"/>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7" name="フローチャート: 判断 426"/>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8" name="フローチャート: 判断 427"/>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9" name="フローチャート: 判断 428"/>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67310</xdr:rowOff>
    </xdr:from>
    <xdr:to>
      <xdr:col>85</xdr:col>
      <xdr:colOff>177800</xdr:colOff>
      <xdr:row>38</xdr:row>
      <xdr:rowOff>168910</xdr:rowOff>
    </xdr:to>
    <xdr:sp macro="" textlink="">
      <xdr:nvSpPr>
        <xdr:cNvPr id="435" name="楕円 434"/>
        <xdr:cNvSpPr/>
      </xdr:nvSpPr>
      <xdr:spPr>
        <a:xfrm>
          <a:off x="16268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45737</xdr:rowOff>
    </xdr:from>
    <xdr:ext cx="405111" cy="259045"/>
    <xdr:sp macro="" textlink="">
      <xdr:nvSpPr>
        <xdr:cNvPr id="436" name="【認定こども園・幼稚園・保育所】&#10;有形固定資産減価償却率該当値テキスト"/>
        <xdr:cNvSpPr txBox="1"/>
      </xdr:nvSpPr>
      <xdr:spPr>
        <a:xfrm>
          <a:off x="16357600"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xdr:rowOff>
    </xdr:from>
    <xdr:to>
      <xdr:col>81</xdr:col>
      <xdr:colOff>101600</xdr:colOff>
      <xdr:row>38</xdr:row>
      <xdr:rowOff>111760</xdr:rowOff>
    </xdr:to>
    <xdr:sp macro="" textlink="">
      <xdr:nvSpPr>
        <xdr:cNvPr id="437" name="楕円 436"/>
        <xdr:cNvSpPr/>
      </xdr:nvSpPr>
      <xdr:spPr>
        <a:xfrm>
          <a:off x="1543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60960</xdr:rowOff>
    </xdr:from>
    <xdr:to>
      <xdr:col>85</xdr:col>
      <xdr:colOff>127000</xdr:colOff>
      <xdr:row>38</xdr:row>
      <xdr:rowOff>118110</xdr:rowOff>
    </xdr:to>
    <xdr:cxnSp macro="">
      <xdr:nvCxnSpPr>
        <xdr:cNvPr id="438" name="直線コネクタ 437"/>
        <xdr:cNvCxnSpPr/>
      </xdr:nvCxnSpPr>
      <xdr:spPr>
        <a:xfrm>
          <a:off x="15481300" y="65760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141605</xdr:rowOff>
    </xdr:from>
    <xdr:to>
      <xdr:col>76</xdr:col>
      <xdr:colOff>165100</xdr:colOff>
      <xdr:row>39</xdr:row>
      <xdr:rowOff>71755</xdr:rowOff>
    </xdr:to>
    <xdr:sp macro="" textlink="">
      <xdr:nvSpPr>
        <xdr:cNvPr id="439" name="楕円 438"/>
        <xdr:cNvSpPr/>
      </xdr:nvSpPr>
      <xdr:spPr>
        <a:xfrm>
          <a:off x="14541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60960</xdr:rowOff>
    </xdr:from>
    <xdr:to>
      <xdr:col>81</xdr:col>
      <xdr:colOff>50800</xdr:colOff>
      <xdr:row>39</xdr:row>
      <xdr:rowOff>20955</xdr:rowOff>
    </xdr:to>
    <xdr:cxnSp macro="">
      <xdr:nvCxnSpPr>
        <xdr:cNvPr id="440" name="直線コネクタ 439"/>
        <xdr:cNvCxnSpPr/>
      </xdr:nvCxnSpPr>
      <xdr:spPr>
        <a:xfrm flipV="1">
          <a:off x="14592300" y="657606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116840</xdr:rowOff>
    </xdr:from>
    <xdr:to>
      <xdr:col>72</xdr:col>
      <xdr:colOff>38100</xdr:colOff>
      <xdr:row>39</xdr:row>
      <xdr:rowOff>46990</xdr:rowOff>
    </xdr:to>
    <xdr:sp macro="" textlink="">
      <xdr:nvSpPr>
        <xdr:cNvPr id="441" name="楕円 440"/>
        <xdr:cNvSpPr/>
      </xdr:nvSpPr>
      <xdr:spPr>
        <a:xfrm>
          <a:off x="1365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167640</xdr:rowOff>
    </xdr:from>
    <xdr:to>
      <xdr:col>76</xdr:col>
      <xdr:colOff>114300</xdr:colOff>
      <xdr:row>39</xdr:row>
      <xdr:rowOff>20955</xdr:rowOff>
    </xdr:to>
    <xdr:cxnSp macro="">
      <xdr:nvCxnSpPr>
        <xdr:cNvPr id="442" name="直線コネクタ 441"/>
        <xdr:cNvCxnSpPr/>
      </xdr:nvCxnSpPr>
      <xdr:spPr>
        <a:xfrm>
          <a:off x="13703300" y="66827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92075</xdr:rowOff>
    </xdr:from>
    <xdr:to>
      <xdr:col>67</xdr:col>
      <xdr:colOff>101600</xdr:colOff>
      <xdr:row>39</xdr:row>
      <xdr:rowOff>22225</xdr:rowOff>
    </xdr:to>
    <xdr:sp macro="" textlink="">
      <xdr:nvSpPr>
        <xdr:cNvPr id="443" name="楕円 442"/>
        <xdr:cNvSpPr/>
      </xdr:nvSpPr>
      <xdr:spPr>
        <a:xfrm>
          <a:off x="12763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142875</xdr:rowOff>
    </xdr:from>
    <xdr:to>
      <xdr:col>71</xdr:col>
      <xdr:colOff>177800</xdr:colOff>
      <xdr:row>38</xdr:row>
      <xdr:rowOff>167640</xdr:rowOff>
    </xdr:to>
    <xdr:cxnSp macro="">
      <xdr:nvCxnSpPr>
        <xdr:cNvPr id="444" name="直線コネクタ 443"/>
        <xdr:cNvCxnSpPr/>
      </xdr:nvCxnSpPr>
      <xdr:spPr>
        <a:xfrm>
          <a:off x="12814300" y="66579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macro="" textlink="">
      <xdr:nvSpPr>
        <xdr:cNvPr id="445" name="n_1aveValue【認定こども園・幼稚園・保育所】&#10;有形固定資産減価償却率"/>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46" name="n_2aveValue【認定こども園・幼稚園・保育所】&#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47" name="n_3aveValue【認定こども園・幼稚園・保育所】&#10;有形固定資産減価償却率"/>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48"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102887</xdr:rowOff>
    </xdr:from>
    <xdr:ext cx="405111" cy="259045"/>
    <xdr:sp macro="" textlink="">
      <xdr:nvSpPr>
        <xdr:cNvPr id="449" name="n_1mainValue【認定こども園・幼稚園・保育所】&#10;有形固定資産減価償却率"/>
        <xdr:cNvSpPr txBox="1"/>
      </xdr:nvSpPr>
      <xdr:spPr>
        <a:xfrm>
          <a:off x="15266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62882</xdr:rowOff>
    </xdr:from>
    <xdr:ext cx="405111" cy="259045"/>
    <xdr:sp macro="" textlink="">
      <xdr:nvSpPr>
        <xdr:cNvPr id="450" name="n_2mainValue【認定こども園・幼稚園・保育所】&#10;有形固定資産減価償却率"/>
        <xdr:cNvSpPr txBox="1"/>
      </xdr:nvSpPr>
      <xdr:spPr>
        <a:xfrm>
          <a:off x="143897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38117</xdr:rowOff>
    </xdr:from>
    <xdr:ext cx="405111" cy="259045"/>
    <xdr:sp macro="" textlink="">
      <xdr:nvSpPr>
        <xdr:cNvPr id="451" name="n_3mainValue【認定こども園・幼稚園・保育所】&#10;有形固定資産減価償却率"/>
        <xdr:cNvSpPr txBox="1"/>
      </xdr:nvSpPr>
      <xdr:spPr>
        <a:xfrm>
          <a:off x="13500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13352</xdr:rowOff>
    </xdr:from>
    <xdr:ext cx="405111" cy="259045"/>
    <xdr:sp macro="" textlink="">
      <xdr:nvSpPr>
        <xdr:cNvPr id="452" name="n_4mainValue【認定こども園・幼稚園・保育所】&#10;有形固定資産減価償却率"/>
        <xdr:cNvSpPr txBox="1"/>
      </xdr:nvSpPr>
      <xdr:spPr>
        <a:xfrm>
          <a:off x="12611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6" name="直線コネクタ 475"/>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7"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8" name="直線コネクタ 477"/>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9" name="【認定こども園・幼稚園・保育所】&#10;一人当たり面積最大値テキスト"/>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80" name="直線コネクタ 479"/>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81" name="【認定こども園・幼稚園・保育所】&#10;一人当たり面積平均値テキスト"/>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2" name="フローチャート: 判断 481"/>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3" name="フローチャート: 判断 482"/>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4" name="フローチャート: 判断 483"/>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5" name="フローチャート: 判断 484"/>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6" name="フローチャート: 判断 485"/>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69215</xdr:rowOff>
    </xdr:from>
    <xdr:to>
      <xdr:col>116</xdr:col>
      <xdr:colOff>114300</xdr:colOff>
      <xdr:row>39</xdr:row>
      <xdr:rowOff>170815</xdr:rowOff>
    </xdr:to>
    <xdr:sp macro="" textlink="">
      <xdr:nvSpPr>
        <xdr:cNvPr id="492" name="楕円 491"/>
        <xdr:cNvSpPr/>
      </xdr:nvSpPr>
      <xdr:spPr>
        <a:xfrm>
          <a:off x="221107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47642</xdr:rowOff>
    </xdr:from>
    <xdr:ext cx="469744" cy="259045"/>
    <xdr:sp macro="" textlink="">
      <xdr:nvSpPr>
        <xdr:cNvPr id="493" name="【認定こども園・幼稚園・保育所】&#10;一人当たり面積該当値テキスト"/>
        <xdr:cNvSpPr txBox="1"/>
      </xdr:nvSpPr>
      <xdr:spPr>
        <a:xfrm>
          <a:off x="22199600" y="67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76835</xdr:rowOff>
    </xdr:from>
    <xdr:to>
      <xdr:col>112</xdr:col>
      <xdr:colOff>38100</xdr:colOff>
      <xdr:row>40</xdr:row>
      <xdr:rowOff>6985</xdr:rowOff>
    </xdr:to>
    <xdr:sp macro="" textlink="">
      <xdr:nvSpPr>
        <xdr:cNvPr id="494" name="楕円 493"/>
        <xdr:cNvSpPr/>
      </xdr:nvSpPr>
      <xdr:spPr>
        <a:xfrm>
          <a:off x="21272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120015</xdr:rowOff>
    </xdr:from>
    <xdr:to>
      <xdr:col>116</xdr:col>
      <xdr:colOff>63500</xdr:colOff>
      <xdr:row>39</xdr:row>
      <xdr:rowOff>127635</xdr:rowOff>
    </xdr:to>
    <xdr:cxnSp macro="">
      <xdr:nvCxnSpPr>
        <xdr:cNvPr id="495" name="直線コネクタ 494"/>
        <xdr:cNvCxnSpPr/>
      </xdr:nvCxnSpPr>
      <xdr:spPr>
        <a:xfrm flipV="1">
          <a:off x="21323300" y="68065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107315</xdr:rowOff>
    </xdr:from>
    <xdr:to>
      <xdr:col>107</xdr:col>
      <xdr:colOff>101600</xdr:colOff>
      <xdr:row>40</xdr:row>
      <xdr:rowOff>37465</xdr:rowOff>
    </xdr:to>
    <xdr:sp macro="" textlink="">
      <xdr:nvSpPr>
        <xdr:cNvPr id="496" name="楕円 495"/>
        <xdr:cNvSpPr/>
      </xdr:nvSpPr>
      <xdr:spPr>
        <a:xfrm>
          <a:off x="20383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127635</xdr:rowOff>
    </xdr:from>
    <xdr:to>
      <xdr:col>111</xdr:col>
      <xdr:colOff>177800</xdr:colOff>
      <xdr:row>39</xdr:row>
      <xdr:rowOff>158115</xdr:rowOff>
    </xdr:to>
    <xdr:cxnSp macro="">
      <xdr:nvCxnSpPr>
        <xdr:cNvPr id="497" name="直線コネクタ 496"/>
        <xdr:cNvCxnSpPr/>
      </xdr:nvCxnSpPr>
      <xdr:spPr>
        <a:xfrm flipV="1">
          <a:off x="20434300" y="68141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114935</xdr:rowOff>
    </xdr:from>
    <xdr:to>
      <xdr:col>102</xdr:col>
      <xdr:colOff>165100</xdr:colOff>
      <xdr:row>40</xdr:row>
      <xdr:rowOff>45085</xdr:rowOff>
    </xdr:to>
    <xdr:sp macro="" textlink="">
      <xdr:nvSpPr>
        <xdr:cNvPr id="498" name="楕円 497"/>
        <xdr:cNvSpPr/>
      </xdr:nvSpPr>
      <xdr:spPr>
        <a:xfrm>
          <a:off x="19494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158115</xdr:rowOff>
    </xdr:from>
    <xdr:to>
      <xdr:col>107</xdr:col>
      <xdr:colOff>50800</xdr:colOff>
      <xdr:row>39</xdr:row>
      <xdr:rowOff>165735</xdr:rowOff>
    </xdr:to>
    <xdr:cxnSp macro="">
      <xdr:nvCxnSpPr>
        <xdr:cNvPr id="499" name="直線コネクタ 498"/>
        <xdr:cNvCxnSpPr/>
      </xdr:nvCxnSpPr>
      <xdr:spPr>
        <a:xfrm flipV="1">
          <a:off x="19545300" y="68446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118745</xdr:rowOff>
    </xdr:from>
    <xdr:to>
      <xdr:col>98</xdr:col>
      <xdr:colOff>38100</xdr:colOff>
      <xdr:row>40</xdr:row>
      <xdr:rowOff>48895</xdr:rowOff>
    </xdr:to>
    <xdr:sp macro="" textlink="">
      <xdr:nvSpPr>
        <xdr:cNvPr id="500" name="楕円 499"/>
        <xdr:cNvSpPr/>
      </xdr:nvSpPr>
      <xdr:spPr>
        <a:xfrm>
          <a:off x="18605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165735</xdr:rowOff>
    </xdr:from>
    <xdr:to>
      <xdr:col>102</xdr:col>
      <xdr:colOff>114300</xdr:colOff>
      <xdr:row>39</xdr:row>
      <xdr:rowOff>169545</xdr:rowOff>
    </xdr:to>
    <xdr:cxnSp macro="">
      <xdr:nvCxnSpPr>
        <xdr:cNvPr id="501" name="直線コネクタ 500"/>
        <xdr:cNvCxnSpPr/>
      </xdr:nvCxnSpPr>
      <xdr:spPr>
        <a:xfrm flipV="1">
          <a:off x="18656300" y="68522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31132</xdr:rowOff>
    </xdr:from>
    <xdr:ext cx="469744" cy="259045"/>
    <xdr:sp macro="" textlink="">
      <xdr:nvSpPr>
        <xdr:cNvPr id="502" name="n_1aveValue【認定こども園・幼稚園・保育所】&#10;一人当たり面積"/>
        <xdr:cNvSpPr txBox="1"/>
      </xdr:nvSpPr>
      <xdr:spPr>
        <a:xfrm>
          <a:off x="210757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503" name="n_2aveValue【認定こども園・幼稚園・保育所】&#10;一人当たり面積"/>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504" name="n_3aveValue【認定こども園・幼稚園・保育所】&#10;一人当たり面積"/>
        <xdr:cNvSpPr txBox="1"/>
      </xdr:nvSpPr>
      <xdr:spPr>
        <a:xfrm>
          <a:off x="19310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505" name="n_4aveValue【認定こども園・幼稚園・保育所】&#10;一人当たり面積"/>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169562</xdr:rowOff>
    </xdr:from>
    <xdr:ext cx="469744" cy="259045"/>
    <xdr:sp macro="" textlink="">
      <xdr:nvSpPr>
        <xdr:cNvPr id="506" name="n_1mainValue【認定こども園・幼稚園・保育所】&#10;一人当たり面積"/>
        <xdr:cNvSpPr txBox="1"/>
      </xdr:nvSpPr>
      <xdr:spPr>
        <a:xfrm>
          <a:off x="21075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28592</xdr:rowOff>
    </xdr:from>
    <xdr:ext cx="469744" cy="259045"/>
    <xdr:sp macro="" textlink="">
      <xdr:nvSpPr>
        <xdr:cNvPr id="507" name="n_2mainValue【認定こども園・幼稚園・保育所】&#10;一人当たり面積"/>
        <xdr:cNvSpPr txBox="1"/>
      </xdr:nvSpPr>
      <xdr:spPr>
        <a:xfrm>
          <a:off x="20199427" y="688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36212</xdr:rowOff>
    </xdr:from>
    <xdr:ext cx="469744" cy="259045"/>
    <xdr:sp macro="" textlink="">
      <xdr:nvSpPr>
        <xdr:cNvPr id="508" name="n_3mainValue【認定こども園・幼稚園・保育所】&#10;一人当たり面積"/>
        <xdr:cNvSpPr txBox="1"/>
      </xdr:nvSpPr>
      <xdr:spPr>
        <a:xfrm>
          <a:off x="19310427" y="689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40022</xdr:rowOff>
    </xdr:from>
    <xdr:ext cx="469744" cy="259045"/>
    <xdr:sp macro="" textlink="">
      <xdr:nvSpPr>
        <xdr:cNvPr id="509" name="n_4mainValue【認定こども園・幼稚園・保育所】&#10;一人当たり面積"/>
        <xdr:cNvSpPr txBox="1"/>
      </xdr:nvSpPr>
      <xdr:spPr>
        <a:xfrm>
          <a:off x="18421427" y="689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5" name="直線コネクタ 534"/>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6" name="【学校施設】&#10;有形固定資産減価償却率最小値テキスト"/>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7" name="直線コネクタ 536"/>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8" name="【学校施設】&#10;有形固定資産減価償却率最大値テキスト"/>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9" name="直線コネクタ 538"/>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40"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41" name="フローチャート: 判断 540"/>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2" name="フローチャート: 判断 541"/>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3" name="フローチャート: 判断 542"/>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4" name="フローチャート: 判断 543"/>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5" name="フローチャート: 判断 544"/>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1451</xdr:rowOff>
    </xdr:from>
    <xdr:to>
      <xdr:col>85</xdr:col>
      <xdr:colOff>177800</xdr:colOff>
      <xdr:row>61</xdr:row>
      <xdr:rowOff>103051</xdr:rowOff>
    </xdr:to>
    <xdr:sp macro="" textlink="">
      <xdr:nvSpPr>
        <xdr:cNvPr id="551" name="楕円 550"/>
        <xdr:cNvSpPr/>
      </xdr:nvSpPr>
      <xdr:spPr>
        <a:xfrm>
          <a:off x="162687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151328</xdr:rowOff>
    </xdr:from>
    <xdr:ext cx="405111" cy="259045"/>
    <xdr:sp macro="" textlink="">
      <xdr:nvSpPr>
        <xdr:cNvPr id="552" name="【学校施設】&#10;有形固定資産減価償却率該当値テキスト"/>
        <xdr:cNvSpPr txBox="1"/>
      </xdr:nvSpPr>
      <xdr:spPr>
        <a:xfrm>
          <a:off x="16357600"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164737</xdr:rowOff>
    </xdr:from>
    <xdr:to>
      <xdr:col>81</xdr:col>
      <xdr:colOff>101600</xdr:colOff>
      <xdr:row>61</xdr:row>
      <xdr:rowOff>94887</xdr:rowOff>
    </xdr:to>
    <xdr:sp macro="" textlink="">
      <xdr:nvSpPr>
        <xdr:cNvPr id="553" name="楕円 552"/>
        <xdr:cNvSpPr/>
      </xdr:nvSpPr>
      <xdr:spPr>
        <a:xfrm>
          <a:off x="15430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44087</xdr:rowOff>
    </xdr:from>
    <xdr:to>
      <xdr:col>85</xdr:col>
      <xdr:colOff>127000</xdr:colOff>
      <xdr:row>61</xdr:row>
      <xdr:rowOff>52251</xdr:rowOff>
    </xdr:to>
    <xdr:cxnSp macro="">
      <xdr:nvCxnSpPr>
        <xdr:cNvPr id="554" name="直線コネクタ 553"/>
        <xdr:cNvCxnSpPr/>
      </xdr:nvCxnSpPr>
      <xdr:spPr>
        <a:xfrm>
          <a:off x="15481300" y="1050253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169635</xdr:rowOff>
    </xdr:from>
    <xdr:to>
      <xdr:col>76</xdr:col>
      <xdr:colOff>165100</xdr:colOff>
      <xdr:row>61</xdr:row>
      <xdr:rowOff>99785</xdr:rowOff>
    </xdr:to>
    <xdr:sp macro="" textlink="">
      <xdr:nvSpPr>
        <xdr:cNvPr id="555" name="楕円 554"/>
        <xdr:cNvSpPr/>
      </xdr:nvSpPr>
      <xdr:spPr>
        <a:xfrm>
          <a:off x="14541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44087</xdr:rowOff>
    </xdr:from>
    <xdr:to>
      <xdr:col>81</xdr:col>
      <xdr:colOff>50800</xdr:colOff>
      <xdr:row>61</xdr:row>
      <xdr:rowOff>48985</xdr:rowOff>
    </xdr:to>
    <xdr:cxnSp macro="">
      <xdr:nvCxnSpPr>
        <xdr:cNvPr id="556" name="直線コネクタ 555"/>
        <xdr:cNvCxnSpPr/>
      </xdr:nvCxnSpPr>
      <xdr:spPr>
        <a:xfrm flipV="1">
          <a:off x="14592300" y="10502537"/>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557" name="楕円 556"/>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xdr:rowOff>
    </xdr:from>
    <xdr:to>
      <xdr:col>76</xdr:col>
      <xdr:colOff>114300</xdr:colOff>
      <xdr:row>61</xdr:row>
      <xdr:rowOff>48985</xdr:rowOff>
    </xdr:to>
    <xdr:cxnSp macro="">
      <xdr:nvCxnSpPr>
        <xdr:cNvPr id="558" name="直線コネクタ 557"/>
        <xdr:cNvCxnSpPr/>
      </xdr:nvCxnSpPr>
      <xdr:spPr>
        <a:xfrm>
          <a:off x="13703300" y="1046988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94524</xdr:rowOff>
    </xdr:from>
    <xdr:to>
      <xdr:col>67</xdr:col>
      <xdr:colOff>101600</xdr:colOff>
      <xdr:row>61</xdr:row>
      <xdr:rowOff>24674</xdr:rowOff>
    </xdr:to>
    <xdr:sp macro="" textlink="">
      <xdr:nvSpPr>
        <xdr:cNvPr id="559" name="楕円 558"/>
        <xdr:cNvSpPr/>
      </xdr:nvSpPr>
      <xdr:spPr>
        <a:xfrm>
          <a:off x="12763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145324</xdr:rowOff>
    </xdr:from>
    <xdr:to>
      <xdr:col>71</xdr:col>
      <xdr:colOff>177800</xdr:colOff>
      <xdr:row>61</xdr:row>
      <xdr:rowOff>11430</xdr:rowOff>
    </xdr:to>
    <xdr:cxnSp macro="">
      <xdr:nvCxnSpPr>
        <xdr:cNvPr id="560" name="直線コネクタ 559"/>
        <xdr:cNvCxnSpPr/>
      </xdr:nvCxnSpPr>
      <xdr:spPr>
        <a:xfrm>
          <a:off x="12814300" y="104323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macro="" textlink="">
      <xdr:nvSpPr>
        <xdr:cNvPr id="561" name="n_1aveValue【学校施設】&#10;有形固定資産減価償却率"/>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562" name="n_2aveValue【学校施設】&#10;有形固定資産減価償却率"/>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63"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564" name="n_4aveValue【学校施設】&#10;有形固定資産減価償却率"/>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86014</xdr:rowOff>
    </xdr:from>
    <xdr:ext cx="405111" cy="259045"/>
    <xdr:sp macro="" textlink="">
      <xdr:nvSpPr>
        <xdr:cNvPr id="565" name="n_1mainValue【学校施設】&#10;有形固定資産減価償却率"/>
        <xdr:cNvSpPr txBox="1"/>
      </xdr:nvSpPr>
      <xdr:spPr>
        <a:xfrm>
          <a:off x="152660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90912</xdr:rowOff>
    </xdr:from>
    <xdr:ext cx="405111" cy="259045"/>
    <xdr:sp macro="" textlink="">
      <xdr:nvSpPr>
        <xdr:cNvPr id="566" name="n_2mainValue【学校施設】&#10;有形固定資産減価償却率"/>
        <xdr:cNvSpPr txBox="1"/>
      </xdr:nvSpPr>
      <xdr:spPr>
        <a:xfrm>
          <a:off x="14389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567" name="n_3mainValue【学校施設】&#10;有形固定資産減価償却率"/>
        <xdr:cNvSpPr txBox="1"/>
      </xdr:nvSpPr>
      <xdr:spPr>
        <a:xfrm>
          <a:off x="13500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15801</xdr:rowOff>
    </xdr:from>
    <xdr:ext cx="405111" cy="259045"/>
    <xdr:sp macro="" textlink="">
      <xdr:nvSpPr>
        <xdr:cNvPr id="568" name="n_4mainValue【学校施設】&#10;有形固定資産減価償却率"/>
        <xdr:cNvSpPr txBox="1"/>
      </xdr:nvSpPr>
      <xdr:spPr>
        <a:xfrm>
          <a:off x="12611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3" name="直線コネクタ 592"/>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4" name="【学校施設】&#10;一人当たり面積最小値テキスト"/>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5" name="直線コネクタ 594"/>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6" name="【学校施設】&#10;一人当たり面積最大値テキスト"/>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7" name="直線コネクタ 596"/>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80027</xdr:rowOff>
    </xdr:from>
    <xdr:ext cx="469744" cy="259045"/>
    <xdr:sp macro="" textlink="">
      <xdr:nvSpPr>
        <xdr:cNvPr id="598" name="【学校施設】&#10;一人当たり面積平均値テキスト"/>
        <xdr:cNvSpPr txBox="1"/>
      </xdr:nvSpPr>
      <xdr:spPr>
        <a:xfrm>
          <a:off x="22199600" y="1053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9" name="フローチャート: 判断 598"/>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600" name="フローチャート: 判断 599"/>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601" name="フローチャート: 判断 600"/>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2" name="フローチャート: 判断 601"/>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3" name="フローチャート: 判断 602"/>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46355</xdr:rowOff>
    </xdr:from>
    <xdr:to>
      <xdr:col>116</xdr:col>
      <xdr:colOff>114300</xdr:colOff>
      <xdr:row>59</xdr:row>
      <xdr:rowOff>147955</xdr:rowOff>
    </xdr:to>
    <xdr:sp macro="" textlink="">
      <xdr:nvSpPr>
        <xdr:cNvPr id="609" name="楕円 608"/>
        <xdr:cNvSpPr/>
      </xdr:nvSpPr>
      <xdr:spPr>
        <a:xfrm>
          <a:off x="221107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69232</xdr:rowOff>
    </xdr:from>
    <xdr:ext cx="469744" cy="259045"/>
    <xdr:sp macro="" textlink="">
      <xdr:nvSpPr>
        <xdr:cNvPr id="610" name="【学校施設】&#10;一人当たり面積該当値テキスト"/>
        <xdr:cNvSpPr txBox="1"/>
      </xdr:nvSpPr>
      <xdr:spPr>
        <a:xfrm>
          <a:off x="22199600" y="1001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68453</xdr:rowOff>
    </xdr:from>
    <xdr:to>
      <xdr:col>112</xdr:col>
      <xdr:colOff>38100</xdr:colOff>
      <xdr:row>59</xdr:row>
      <xdr:rowOff>170053</xdr:rowOff>
    </xdr:to>
    <xdr:sp macro="" textlink="">
      <xdr:nvSpPr>
        <xdr:cNvPr id="611" name="楕円 610"/>
        <xdr:cNvSpPr/>
      </xdr:nvSpPr>
      <xdr:spPr>
        <a:xfrm>
          <a:off x="21272500" y="1018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97155</xdr:rowOff>
    </xdr:from>
    <xdr:to>
      <xdr:col>116</xdr:col>
      <xdr:colOff>63500</xdr:colOff>
      <xdr:row>59</xdr:row>
      <xdr:rowOff>119253</xdr:rowOff>
    </xdr:to>
    <xdr:cxnSp macro="">
      <xdr:nvCxnSpPr>
        <xdr:cNvPr id="612" name="直線コネクタ 611"/>
        <xdr:cNvCxnSpPr/>
      </xdr:nvCxnSpPr>
      <xdr:spPr>
        <a:xfrm flipV="1">
          <a:off x="21323300" y="10212705"/>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97028</xdr:rowOff>
    </xdr:from>
    <xdr:to>
      <xdr:col>107</xdr:col>
      <xdr:colOff>101600</xdr:colOff>
      <xdr:row>60</xdr:row>
      <xdr:rowOff>27178</xdr:rowOff>
    </xdr:to>
    <xdr:sp macro="" textlink="">
      <xdr:nvSpPr>
        <xdr:cNvPr id="613" name="楕円 612"/>
        <xdr:cNvSpPr/>
      </xdr:nvSpPr>
      <xdr:spPr>
        <a:xfrm>
          <a:off x="20383500" y="102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119253</xdr:rowOff>
    </xdr:from>
    <xdr:to>
      <xdr:col>111</xdr:col>
      <xdr:colOff>177800</xdr:colOff>
      <xdr:row>59</xdr:row>
      <xdr:rowOff>147828</xdr:rowOff>
    </xdr:to>
    <xdr:cxnSp macro="">
      <xdr:nvCxnSpPr>
        <xdr:cNvPr id="614" name="直線コネクタ 613"/>
        <xdr:cNvCxnSpPr/>
      </xdr:nvCxnSpPr>
      <xdr:spPr>
        <a:xfrm flipV="1">
          <a:off x="20434300" y="1023480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115316</xdr:rowOff>
    </xdr:from>
    <xdr:to>
      <xdr:col>102</xdr:col>
      <xdr:colOff>165100</xdr:colOff>
      <xdr:row>60</xdr:row>
      <xdr:rowOff>45466</xdr:rowOff>
    </xdr:to>
    <xdr:sp macro="" textlink="">
      <xdr:nvSpPr>
        <xdr:cNvPr id="615" name="楕円 614"/>
        <xdr:cNvSpPr/>
      </xdr:nvSpPr>
      <xdr:spPr>
        <a:xfrm>
          <a:off x="19494500" y="102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147828</xdr:rowOff>
    </xdr:from>
    <xdr:to>
      <xdr:col>107</xdr:col>
      <xdr:colOff>50800</xdr:colOff>
      <xdr:row>59</xdr:row>
      <xdr:rowOff>166116</xdr:rowOff>
    </xdr:to>
    <xdr:cxnSp macro="">
      <xdr:nvCxnSpPr>
        <xdr:cNvPr id="616" name="直線コネクタ 615"/>
        <xdr:cNvCxnSpPr/>
      </xdr:nvCxnSpPr>
      <xdr:spPr>
        <a:xfrm flipV="1">
          <a:off x="19545300" y="1026337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130175</xdr:rowOff>
    </xdr:from>
    <xdr:to>
      <xdr:col>98</xdr:col>
      <xdr:colOff>38100</xdr:colOff>
      <xdr:row>60</xdr:row>
      <xdr:rowOff>60325</xdr:rowOff>
    </xdr:to>
    <xdr:sp macro="" textlink="">
      <xdr:nvSpPr>
        <xdr:cNvPr id="617" name="楕円 616"/>
        <xdr:cNvSpPr/>
      </xdr:nvSpPr>
      <xdr:spPr>
        <a:xfrm>
          <a:off x="18605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166116</xdr:rowOff>
    </xdr:from>
    <xdr:to>
      <xdr:col>102</xdr:col>
      <xdr:colOff>114300</xdr:colOff>
      <xdr:row>60</xdr:row>
      <xdr:rowOff>9525</xdr:rowOff>
    </xdr:to>
    <xdr:cxnSp macro="">
      <xdr:nvCxnSpPr>
        <xdr:cNvPr id="618" name="直線コネクタ 617"/>
        <xdr:cNvCxnSpPr/>
      </xdr:nvCxnSpPr>
      <xdr:spPr>
        <a:xfrm flipV="1">
          <a:off x="18656300" y="10281666"/>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141368</xdr:rowOff>
    </xdr:from>
    <xdr:ext cx="469744" cy="259045"/>
    <xdr:sp macro="" textlink="">
      <xdr:nvSpPr>
        <xdr:cNvPr id="619" name="n_1aveValue【学校施設】&#10;一人当たり面積"/>
        <xdr:cNvSpPr txBox="1"/>
      </xdr:nvSpPr>
      <xdr:spPr>
        <a:xfrm>
          <a:off x="21075727" y="1059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163847</xdr:rowOff>
    </xdr:from>
    <xdr:ext cx="469744" cy="259045"/>
    <xdr:sp macro="" textlink="">
      <xdr:nvSpPr>
        <xdr:cNvPr id="620" name="n_2aveValue【学校施設】&#10;一人当たり面積"/>
        <xdr:cNvSpPr txBox="1"/>
      </xdr:nvSpPr>
      <xdr:spPr>
        <a:xfrm>
          <a:off x="20199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14495</xdr:rowOff>
    </xdr:from>
    <xdr:ext cx="469744" cy="259045"/>
    <xdr:sp macro="" textlink="">
      <xdr:nvSpPr>
        <xdr:cNvPr id="621" name="n_3aveValue【学校施設】&#10;一人当たり面積"/>
        <xdr:cNvSpPr txBox="1"/>
      </xdr:nvSpPr>
      <xdr:spPr>
        <a:xfrm>
          <a:off x="19310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8780</xdr:rowOff>
    </xdr:from>
    <xdr:ext cx="469744" cy="259045"/>
    <xdr:sp macro="" textlink="">
      <xdr:nvSpPr>
        <xdr:cNvPr id="622" name="n_4aveValue【学校施設】&#10;一人当たり面積"/>
        <xdr:cNvSpPr txBox="1"/>
      </xdr:nvSpPr>
      <xdr:spPr>
        <a:xfrm>
          <a:off x="18421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15130</xdr:rowOff>
    </xdr:from>
    <xdr:ext cx="469744" cy="259045"/>
    <xdr:sp macro="" textlink="">
      <xdr:nvSpPr>
        <xdr:cNvPr id="623" name="n_1mainValue【学校施設】&#10;一人当たり面積"/>
        <xdr:cNvSpPr txBox="1"/>
      </xdr:nvSpPr>
      <xdr:spPr>
        <a:xfrm>
          <a:off x="21075727" y="995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43705</xdr:rowOff>
    </xdr:from>
    <xdr:ext cx="469744" cy="259045"/>
    <xdr:sp macro="" textlink="">
      <xdr:nvSpPr>
        <xdr:cNvPr id="624" name="n_2mainValue【学校施設】&#10;一人当たり面積"/>
        <xdr:cNvSpPr txBox="1"/>
      </xdr:nvSpPr>
      <xdr:spPr>
        <a:xfrm>
          <a:off x="20199427" y="998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61993</xdr:rowOff>
    </xdr:from>
    <xdr:ext cx="469744" cy="259045"/>
    <xdr:sp macro="" textlink="">
      <xdr:nvSpPr>
        <xdr:cNvPr id="625" name="n_3mainValue【学校施設】&#10;一人当たり面積"/>
        <xdr:cNvSpPr txBox="1"/>
      </xdr:nvSpPr>
      <xdr:spPr>
        <a:xfrm>
          <a:off x="19310427" y="1000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76852</xdr:rowOff>
    </xdr:from>
    <xdr:ext cx="469744" cy="259045"/>
    <xdr:sp macro="" textlink="">
      <xdr:nvSpPr>
        <xdr:cNvPr id="626" name="n_4mainValue【学校施設】&#10;一人当たり面積"/>
        <xdr:cNvSpPr txBox="1"/>
      </xdr:nvSpPr>
      <xdr:spPr>
        <a:xfrm>
          <a:off x="18421427" y="100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9" name="テキスト ボックス 6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108586</xdr:rowOff>
    </xdr:from>
    <xdr:to>
      <xdr:col>85</xdr:col>
      <xdr:colOff>126364</xdr:colOff>
      <xdr:row>86</xdr:row>
      <xdr:rowOff>114300</xdr:rowOff>
    </xdr:to>
    <xdr:cxnSp macro="">
      <xdr:nvCxnSpPr>
        <xdr:cNvPr id="651" name="直線コネクタ 650"/>
        <xdr:cNvCxnSpPr/>
      </xdr:nvCxnSpPr>
      <xdr:spPr>
        <a:xfrm flipV="1">
          <a:off x="16318864"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2"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3" name="直線コネクタ 65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55263</xdr:rowOff>
    </xdr:from>
    <xdr:ext cx="405111" cy="259045"/>
    <xdr:sp macro="" textlink="">
      <xdr:nvSpPr>
        <xdr:cNvPr id="654" name="【児童館】&#10;有形固定資産減価償却率最大値テキスト"/>
        <xdr:cNvSpPr txBox="1"/>
      </xdr:nvSpPr>
      <xdr:spPr>
        <a:xfrm>
          <a:off x="16357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108586</xdr:rowOff>
    </xdr:from>
    <xdr:to>
      <xdr:col>86</xdr:col>
      <xdr:colOff>25400</xdr:colOff>
      <xdr:row>78</xdr:row>
      <xdr:rowOff>108586</xdr:rowOff>
    </xdr:to>
    <xdr:cxnSp macro="">
      <xdr:nvCxnSpPr>
        <xdr:cNvPr id="655" name="直線コネクタ 654"/>
        <xdr:cNvCxnSpPr/>
      </xdr:nvCxnSpPr>
      <xdr:spPr>
        <a:xfrm>
          <a:off x="16230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113047</xdr:rowOff>
    </xdr:from>
    <xdr:ext cx="405111" cy="259045"/>
    <xdr:sp macro="" textlink="">
      <xdr:nvSpPr>
        <xdr:cNvPr id="656" name="【児童館】&#10;有形固定資産減価償却率平均値テキスト"/>
        <xdr:cNvSpPr txBox="1"/>
      </xdr:nvSpPr>
      <xdr:spPr>
        <a:xfrm>
          <a:off x="16357600" y="1417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57" name="フローチャート: 判断 656"/>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93980</xdr:rowOff>
    </xdr:from>
    <xdr:to>
      <xdr:col>81</xdr:col>
      <xdr:colOff>101600</xdr:colOff>
      <xdr:row>84</xdr:row>
      <xdr:rowOff>24130</xdr:rowOff>
    </xdr:to>
    <xdr:sp macro="" textlink="">
      <xdr:nvSpPr>
        <xdr:cNvPr id="658" name="フローチャート: 判断 657"/>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116839</xdr:rowOff>
    </xdr:from>
    <xdr:to>
      <xdr:col>76</xdr:col>
      <xdr:colOff>165100</xdr:colOff>
      <xdr:row>83</xdr:row>
      <xdr:rowOff>46989</xdr:rowOff>
    </xdr:to>
    <xdr:sp macro="" textlink="">
      <xdr:nvSpPr>
        <xdr:cNvPr id="659" name="フローチャート: 判断 658"/>
        <xdr:cNvSpPr/>
      </xdr:nvSpPr>
      <xdr:spPr>
        <a:xfrm>
          <a:off x="14541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60" name="フローチャート: 判断 659"/>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141605</xdr:rowOff>
    </xdr:from>
    <xdr:to>
      <xdr:col>67</xdr:col>
      <xdr:colOff>101600</xdr:colOff>
      <xdr:row>83</xdr:row>
      <xdr:rowOff>71755</xdr:rowOff>
    </xdr:to>
    <xdr:sp macro="" textlink="">
      <xdr:nvSpPr>
        <xdr:cNvPr id="661" name="フローチャート: 判断 660"/>
        <xdr:cNvSpPr/>
      </xdr:nvSpPr>
      <xdr:spPr>
        <a:xfrm>
          <a:off x="12763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7" name="楕円 666"/>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8"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9" name="楕円 668"/>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70" name="直線コネクタ 669"/>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71" name="楕円 670"/>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72" name="直線コネクタ 671"/>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73" name="楕円 672"/>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74" name="直線コネクタ 673"/>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75" name="楕円 674"/>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76" name="直線コネクタ 675"/>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40657</xdr:rowOff>
    </xdr:from>
    <xdr:ext cx="405111" cy="259045"/>
    <xdr:sp macro="" textlink="">
      <xdr:nvSpPr>
        <xdr:cNvPr id="677" name="n_1aveValue【児童館】&#10;有形固定資産減価償却率"/>
        <xdr:cNvSpPr txBox="1"/>
      </xdr:nvSpPr>
      <xdr:spPr>
        <a:xfrm>
          <a:off x="152660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63516</xdr:rowOff>
    </xdr:from>
    <xdr:ext cx="405111" cy="259045"/>
    <xdr:sp macro="" textlink="">
      <xdr:nvSpPr>
        <xdr:cNvPr id="678" name="n_2aveValue【児童館】&#10;有形固定資産減価償却率"/>
        <xdr:cNvSpPr txBox="1"/>
      </xdr:nvSpPr>
      <xdr:spPr>
        <a:xfrm>
          <a:off x="14389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79" name="n_3aveValue【児童館】&#10;有形固定資産減価償却率"/>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88282</xdr:rowOff>
    </xdr:from>
    <xdr:ext cx="405111" cy="259045"/>
    <xdr:sp macro="" textlink="">
      <xdr:nvSpPr>
        <xdr:cNvPr id="680" name="n_4aveValue【児童館】&#10;有形固定資産減価償却率"/>
        <xdr:cNvSpPr txBox="1"/>
      </xdr:nvSpPr>
      <xdr:spPr>
        <a:xfrm>
          <a:off x="12611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81"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82"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83"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84" name="n_4mainValue【児童館】&#10;有形固定資産減価償却率"/>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57150</xdr:rowOff>
    </xdr:to>
    <xdr:cxnSp macro="">
      <xdr:nvCxnSpPr>
        <xdr:cNvPr id="708" name="直線コネクタ 707"/>
        <xdr:cNvCxnSpPr/>
      </xdr:nvCxnSpPr>
      <xdr:spPr>
        <a:xfrm flipV="1">
          <a:off x="22160864" y="13502639"/>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10" name="直線コネクタ 70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11"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12" name="直線コネクタ 71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10177</xdr:rowOff>
    </xdr:from>
    <xdr:ext cx="469744" cy="259045"/>
    <xdr:sp macro="" textlink="">
      <xdr:nvSpPr>
        <xdr:cNvPr id="713" name="【児童館】&#10;一人当たり面積平均値テキスト"/>
        <xdr:cNvSpPr txBox="1"/>
      </xdr:nvSpPr>
      <xdr:spPr>
        <a:xfrm>
          <a:off x="22199600" y="14411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14" name="フローチャート: 判断 713"/>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15" name="フローチャート: 判断 714"/>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143511</xdr:rowOff>
    </xdr:from>
    <xdr:to>
      <xdr:col>107</xdr:col>
      <xdr:colOff>101600</xdr:colOff>
      <xdr:row>85</xdr:row>
      <xdr:rowOff>73661</xdr:rowOff>
    </xdr:to>
    <xdr:sp macro="" textlink="">
      <xdr:nvSpPr>
        <xdr:cNvPr id="716" name="フローチャート: 判断 715"/>
        <xdr:cNvSpPr/>
      </xdr:nvSpPr>
      <xdr:spPr>
        <a:xfrm>
          <a:off x="20383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17" name="フローチャート: 判断 716"/>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135889</xdr:rowOff>
    </xdr:from>
    <xdr:to>
      <xdr:col>98</xdr:col>
      <xdr:colOff>38100</xdr:colOff>
      <xdr:row>85</xdr:row>
      <xdr:rowOff>66039</xdr:rowOff>
    </xdr:to>
    <xdr:sp macro="" textlink="">
      <xdr:nvSpPr>
        <xdr:cNvPr id="718" name="フローチャート: 判断 717"/>
        <xdr:cNvSpPr/>
      </xdr:nvSpPr>
      <xdr:spPr>
        <a:xfrm>
          <a:off x="18605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124461</xdr:rowOff>
    </xdr:from>
    <xdr:to>
      <xdr:col>116</xdr:col>
      <xdr:colOff>114300</xdr:colOff>
      <xdr:row>86</xdr:row>
      <xdr:rowOff>54611</xdr:rowOff>
    </xdr:to>
    <xdr:sp macro="" textlink="">
      <xdr:nvSpPr>
        <xdr:cNvPr id="724" name="楕円 723"/>
        <xdr:cNvSpPr/>
      </xdr:nvSpPr>
      <xdr:spPr>
        <a:xfrm>
          <a:off x="22110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39388</xdr:rowOff>
    </xdr:from>
    <xdr:ext cx="469744" cy="259045"/>
    <xdr:sp macro="" textlink="">
      <xdr:nvSpPr>
        <xdr:cNvPr id="725" name="【児童館】&#10;一人当たり面積該当値テキスト"/>
        <xdr:cNvSpPr txBox="1"/>
      </xdr:nvSpPr>
      <xdr:spPr>
        <a:xfrm>
          <a:off x="22199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124461</xdr:rowOff>
    </xdr:from>
    <xdr:to>
      <xdr:col>112</xdr:col>
      <xdr:colOff>38100</xdr:colOff>
      <xdr:row>86</xdr:row>
      <xdr:rowOff>54611</xdr:rowOff>
    </xdr:to>
    <xdr:sp macro="" textlink="">
      <xdr:nvSpPr>
        <xdr:cNvPr id="726" name="楕円 725"/>
        <xdr:cNvSpPr/>
      </xdr:nvSpPr>
      <xdr:spPr>
        <a:xfrm>
          <a:off x="21272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3811</xdr:rowOff>
    </xdr:from>
    <xdr:to>
      <xdr:col>116</xdr:col>
      <xdr:colOff>63500</xdr:colOff>
      <xdr:row>86</xdr:row>
      <xdr:rowOff>3811</xdr:rowOff>
    </xdr:to>
    <xdr:cxnSp macro="">
      <xdr:nvCxnSpPr>
        <xdr:cNvPr id="727" name="直線コネクタ 726"/>
        <xdr:cNvCxnSpPr/>
      </xdr:nvCxnSpPr>
      <xdr:spPr>
        <a:xfrm>
          <a:off x="21323300" y="14748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128270</xdr:rowOff>
    </xdr:from>
    <xdr:to>
      <xdr:col>107</xdr:col>
      <xdr:colOff>101600</xdr:colOff>
      <xdr:row>86</xdr:row>
      <xdr:rowOff>58420</xdr:rowOff>
    </xdr:to>
    <xdr:sp macro="" textlink="">
      <xdr:nvSpPr>
        <xdr:cNvPr id="728" name="楕円 727"/>
        <xdr:cNvSpPr/>
      </xdr:nvSpPr>
      <xdr:spPr>
        <a:xfrm>
          <a:off x="20383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3811</xdr:rowOff>
    </xdr:from>
    <xdr:to>
      <xdr:col>111</xdr:col>
      <xdr:colOff>177800</xdr:colOff>
      <xdr:row>86</xdr:row>
      <xdr:rowOff>7620</xdr:rowOff>
    </xdr:to>
    <xdr:cxnSp macro="">
      <xdr:nvCxnSpPr>
        <xdr:cNvPr id="729" name="直線コネクタ 728"/>
        <xdr:cNvCxnSpPr/>
      </xdr:nvCxnSpPr>
      <xdr:spPr>
        <a:xfrm flipV="1">
          <a:off x="20434300" y="14748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128270</xdr:rowOff>
    </xdr:from>
    <xdr:to>
      <xdr:col>102</xdr:col>
      <xdr:colOff>165100</xdr:colOff>
      <xdr:row>86</xdr:row>
      <xdr:rowOff>58420</xdr:rowOff>
    </xdr:to>
    <xdr:sp macro="" textlink="">
      <xdr:nvSpPr>
        <xdr:cNvPr id="730" name="楕円 729"/>
        <xdr:cNvSpPr/>
      </xdr:nvSpPr>
      <xdr:spPr>
        <a:xfrm>
          <a:off x="19494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xdr:rowOff>
    </xdr:from>
    <xdr:to>
      <xdr:col>107</xdr:col>
      <xdr:colOff>50800</xdr:colOff>
      <xdr:row>86</xdr:row>
      <xdr:rowOff>7620</xdr:rowOff>
    </xdr:to>
    <xdr:cxnSp macro="">
      <xdr:nvCxnSpPr>
        <xdr:cNvPr id="731" name="直線コネクタ 730"/>
        <xdr:cNvCxnSpPr/>
      </xdr:nvCxnSpPr>
      <xdr:spPr>
        <a:xfrm>
          <a:off x="19545300" y="1475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132080</xdr:rowOff>
    </xdr:from>
    <xdr:to>
      <xdr:col>98</xdr:col>
      <xdr:colOff>38100</xdr:colOff>
      <xdr:row>86</xdr:row>
      <xdr:rowOff>62230</xdr:rowOff>
    </xdr:to>
    <xdr:sp macro="" textlink="">
      <xdr:nvSpPr>
        <xdr:cNvPr id="732" name="楕円 731"/>
        <xdr:cNvSpPr/>
      </xdr:nvSpPr>
      <xdr:spPr>
        <a:xfrm>
          <a:off x="18605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xdr:rowOff>
    </xdr:from>
    <xdr:to>
      <xdr:col>102</xdr:col>
      <xdr:colOff>114300</xdr:colOff>
      <xdr:row>86</xdr:row>
      <xdr:rowOff>11430</xdr:rowOff>
    </xdr:to>
    <xdr:cxnSp macro="">
      <xdr:nvCxnSpPr>
        <xdr:cNvPr id="733" name="直線コネクタ 732"/>
        <xdr:cNvCxnSpPr/>
      </xdr:nvCxnSpPr>
      <xdr:spPr>
        <a:xfrm flipV="1">
          <a:off x="18656300" y="14752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734" name="n_1aveValue【児童館】&#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90188</xdr:rowOff>
    </xdr:from>
    <xdr:ext cx="469744" cy="259045"/>
    <xdr:sp macro="" textlink="">
      <xdr:nvSpPr>
        <xdr:cNvPr id="735" name="n_2aveValue【児童館】&#10;一人当たり面積"/>
        <xdr:cNvSpPr txBox="1"/>
      </xdr:nvSpPr>
      <xdr:spPr>
        <a:xfrm>
          <a:off x="20199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36" name="n_3aveValue【児童館】&#10;一人当たり面積"/>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82566</xdr:rowOff>
    </xdr:from>
    <xdr:ext cx="469744" cy="259045"/>
    <xdr:sp macro="" textlink="">
      <xdr:nvSpPr>
        <xdr:cNvPr id="737" name="n_4aveValue【児童館】&#10;一人当たり面積"/>
        <xdr:cNvSpPr txBox="1"/>
      </xdr:nvSpPr>
      <xdr:spPr>
        <a:xfrm>
          <a:off x="18421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45738</xdr:rowOff>
    </xdr:from>
    <xdr:ext cx="469744" cy="259045"/>
    <xdr:sp macro="" textlink="">
      <xdr:nvSpPr>
        <xdr:cNvPr id="738" name="n_1mainValue【児童館】&#10;一人当たり面積"/>
        <xdr:cNvSpPr txBox="1"/>
      </xdr:nvSpPr>
      <xdr:spPr>
        <a:xfrm>
          <a:off x="21075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49547</xdr:rowOff>
    </xdr:from>
    <xdr:ext cx="469744" cy="259045"/>
    <xdr:sp macro="" textlink="">
      <xdr:nvSpPr>
        <xdr:cNvPr id="739" name="n_2mainValue【児童館】&#10;一人当たり面積"/>
        <xdr:cNvSpPr txBox="1"/>
      </xdr:nvSpPr>
      <xdr:spPr>
        <a:xfrm>
          <a:off x="20199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49547</xdr:rowOff>
    </xdr:from>
    <xdr:ext cx="469744" cy="259045"/>
    <xdr:sp macro="" textlink="">
      <xdr:nvSpPr>
        <xdr:cNvPr id="740" name="n_3mainValue【児童館】&#10;一人当たり面積"/>
        <xdr:cNvSpPr txBox="1"/>
      </xdr:nvSpPr>
      <xdr:spPr>
        <a:xfrm>
          <a:off x="19310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53357</xdr:rowOff>
    </xdr:from>
    <xdr:ext cx="469744" cy="259045"/>
    <xdr:sp macro="" textlink="">
      <xdr:nvSpPr>
        <xdr:cNvPr id="741" name="n_4mainValue【児童館】&#10;一人当たり面積"/>
        <xdr:cNvSpPr txBox="1"/>
      </xdr:nvSpPr>
      <xdr:spPr>
        <a:xfrm>
          <a:off x="18421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7" name="直線コネクタ 766"/>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70" name="【公民館】&#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71" name="直線コネクタ 770"/>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772" name="【公民館】&#10;有形固定資産減価償却率平均値テキスト"/>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773" name="フローチャート: 判断 772"/>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774" name="フローチャート: 判断 773"/>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775" name="フローチャート: 判断 774"/>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776" name="フローチャート: 判断 775"/>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777" name="フローチャート: 判断 776"/>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105411</xdr:rowOff>
    </xdr:from>
    <xdr:to>
      <xdr:col>85</xdr:col>
      <xdr:colOff>177800</xdr:colOff>
      <xdr:row>109</xdr:row>
      <xdr:rowOff>35561</xdr:rowOff>
    </xdr:to>
    <xdr:sp macro="" textlink="">
      <xdr:nvSpPr>
        <xdr:cNvPr id="783" name="楕円 782"/>
        <xdr:cNvSpPr/>
      </xdr:nvSpPr>
      <xdr:spPr>
        <a:xfrm>
          <a:off x="162687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20338</xdr:rowOff>
    </xdr:from>
    <xdr:ext cx="405111" cy="259045"/>
    <xdr:sp macro="" textlink="">
      <xdr:nvSpPr>
        <xdr:cNvPr id="784" name="【公民館】&#10;有形固定資産減価償却率該当値テキスト"/>
        <xdr:cNvSpPr txBox="1"/>
      </xdr:nvSpPr>
      <xdr:spPr>
        <a:xfrm>
          <a:off x="16357600" y="1853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133169</xdr:rowOff>
    </xdr:from>
    <xdr:to>
      <xdr:col>81</xdr:col>
      <xdr:colOff>101600</xdr:colOff>
      <xdr:row>109</xdr:row>
      <xdr:rowOff>63319</xdr:rowOff>
    </xdr:to>
    <xdr:sp macro="" textlink="">
      <xdr:nvSpPr>
        <xdr:cNvPr id="785" name="楕円 784"/>
        <xdr:cNvSpPr/>
      </xdr:nvSpPr>
      <xdr:spPr>
        <a:xfrm>
          <a:off x="15430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156211</xdr:rowOff>
    </xdr:from>
    <xdr:to>
      <xdr:col>85</xdr:col>
      <xdr:colOff>127000</xdr:colOff>
      <xdr:row>109</xdr:row>
      <xdr:rowOff>12519</xdr:rowOff>
    </xdr:to>
    <xdr:cxnSp macro="">
      <xdr:nvCxnSpPr>
        <xdr:cNvPr id="786" name="直線コネクタ 785"/>
        <xdr:cNvCxnSpPr/>
      </xdr:nvCxnSpPr>
      <xdr:spPr>
        <a:xfrm flipV="1">
          <a:off x="15481300" y="1867281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129902</xdr:rowOff>
    </xdr:from>
    <xdr:to>
      <xdr:col>76</xdr:col>
      <xdr:colOff>165100</xdr:colOff>
      <xdr:row>109</xdr:row>
      <xdr:rowOff>60052</xdr:rowOff>
    </xdr:to>
    <xdr:sp macro="" textlink="">
      <xdr:nvSpPr>
        <xdr:cNvPr id="787" name="楕円 786"/>
        <xdr:cNvSpPr/>
      </xdr:nvSpPr>
      <xdr:spPr>
        <a:xfrm>
          <a:off x="14541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9252</xdr:rowOff>
    </xdr:from>
    <xdr:to>
      <xdr:col>81</xdr:col>
      <xdr:colOff>50800</xdr:colOff>
      <xdr:row>109</xdr:row>
      <xdr:rowOff>12519</xdr:rowOff>
    </xdr:to>
    <xdr:cxnSp macro="">
      <xdr:nvCxnSpPr>
        <xdr:cNvPr id="788" name="直線コネクタ 787"/>
        <xdr:cNvCxnSpPr/>
      </xdr:nvCxnSpPr>
      <xdr:spPr>
        <a:xfrm>
          <a:off x="14592300" y="186973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125005</xdr:rowOff>
    </xdr:from>
    <xdr:to>
      <xdr:col>72</xdr:col>
      <xdr:colOff>38100</xdr:colOff>
      <xdr:row>109</xdr:row>
      <xdr:rowOff>55155</xdr:rowOff>
    </xdr:to>
    <xdr:sp macro="" textlink="">
      <xdr:nvSpPr>
        <xdr:cNvPr id="789" name="楕円 788"/>
        <xdr:cNvSpPr/>
      </xdr:nvSpPr>
      <xdr:spPr>
        <a:xfrm>
          <a:off x="13652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4355</xdr:rowOff>
    </xdr:from>
    <xdr:to>
      <xdr:col>76</xdr:col>
      <xdr:colOff>114300</xdr:colOff>
      <xdr:row>109</xdr:row>
      <xdr:rowOff>9252</xdr:rowOff>
    </xdr:to>
    <xdr:cxnSp macro="">
      <xdr:nvCxnSpPr>
        <xdr:cNvPr id="790" name="直線コネクタ 789"/>
        <xdr:cNvCxnSpPr/>
      </xdr:nvCxnSpPr>
      <xdr:spPr>
        <a:xfrm>
          <a:off x="13703300" y="18692405"/>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120106</xdr:rowOff>
    </xdr:from>
    <xdr:to>
      <xdr:col>67</xdr:col>
      <xdr:colOff>101600</xdr:colOff>
      <xdr:row>109</xdr:row>
      <xdr:rowOff>50256</xdr:rowOff>
    </xdr:to>
    <xdr:sp macro="" textlink="">
      <xdr:nvSpPr>
        <xdr:cNvPr id="791" name="楕円 790"/>
        <xdr:cNvSpPr/>
      </xdr:nvSpPr>
      <xdr:spPr>
        <a:xfrm>
          <a:off x="12763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170906</xdr:rowOff>
    </xdr:from>
    <xdr:to>
      <xdr:col>71</xdr:col>
      <xdr:colOff>177800</xdr:colOff>
      <xdr:row>109</xdr:row>
      <xdr:rowOff>4355</xdr:rowOff>
    </xdr:to>
    <xdr:cxnSp macro="">
      <xdr:nvCxnSpPr>
        <xdr:cNvPr id="792" name="直線コネクタ 791"/>
        <xdr:cNvCxnSpPr/>
      </xdr:nvCxnSpPr>
      <xdr:spPr>
        <a:xfrm>
          <a:off x="12814300" y="186875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macro="" textlink="">
      <xdr:nvSpPr>
        <xdr:cNvPr id="793" name="n_1aveValue【公民館】&#10;有形固定資産減価償却率"/>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119034</xdr:rowOff>
    </xdr:from>
    <xdr:ext cx="405111" cy="259045"/>
    <xdr:sp macro="" textlink="">
      <xdr:nvSpPr>
        <xdr:cNvPr id="794" name="n_2aveValue【公民館】&#10;有形固定資産減価償却率"/>
        <xdr:cNvSpPr txBox="1"/>
      </xdr:nvSpPr>
      <xdr:spPr>
        <a:xfrm>
          <a:off x="14389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91276</xdr:rowOff>
    </xdr:from>
    <xdr:ext cx="405111" cy="259045"/>
    <xdr:sp macro="" textlink="">
      <xdr:nvSpPr>
        <xdr:cNvPr id="795" name="n_3aveValue【公民館】&#10;有形固定資産減価償却率"/>
        <xdr:cNvSpPr txBox="1"/>
      </xdr:nvSpPr>
      <xdr:spPr>
        <a:xfrm>
          <a:off x="13500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76579</xdr:rowOff>
    </xdr:from>
    <xdr:ext cx="405111" cy="259045"/>
    <xdr:sp macro="" textlink="">
      <xdr:nvSpPr>
        <xdr:cNvPr id="796" name="n_4aveValue【公民館】&#10;有形固定資産減価償却率"/>
        <xdr:cNvSpPr txBox="1"/>
      </xdr:nvSpPr>
      <xdr:spPr>
        <a:xfrm>
          <a:off x="12611744" y="1790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54446</xdr:rowOff>
    </xdr:from>
    <xdr:ext cx="405111" cy="259045"/>
    <xdr:sp macro="" textlink="">
      <xdr:nvSpPr>
        <xdr:cNvPr id="797" name="n_1mainValue【公民館】&#10;有形固定資産減価償却率"/>
        <xdr:cNvSpPr txBox="1"/>
      </xdr:nvSpPr>
      <xdr:spPr>
        <a:xfrm>
          <a:off x="15266044" y="1874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51179</xdr:rowOff>
    </xdr:from>
    <xdr:ext cx="405111" cy="259045"/>
    <xdr:sp macro="" textlink="">
      <xdr:nvSpPr>
        <xdr:cNvPr id="798" name="n_2mainValue【公民館】&#10;有形固定資産減価償却率"/>
        <xdr:cNvSpPr txBox="1"/>
      </xdr:nvSpPr>
      <xdr:spPr>
        <a:xfrm>
          <a:off x="14389744" y="1873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46282</xdr:rowOff>
    </xdr:from>
    <xdr:ext cx="405111" cy="259045"/>
    <xdr:sp macro="" textlink="">
      <xdr:nvSpPr>
        <xdr:cNvPr id="799" name="n_3mainValue【公民館】&#10;有形固定資産減価償却率"/>
        <xdr:cNvSpPr txBox="1"/>
      </xdr:nvSpPr>
      <xdr:spPr>
        <a:xfrm>
          <a:off x="13500744" y="187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41383</xdr:rowOff>
    </xdr:from>
    <xdr:ext cx="405111" cy="259045"/>
    <xdr:sp macro="" textlink="">
      <xdr:nvSpPr>
        <xdr:cNvPr id="800" name="n_4mainValue【公民館】&#10;有形固定資産減価償却率"/>
        <xdr:cNvSpPr txBox="1"/>
      </xdr:nvSpPr>
      <xdr:spPr>
        <a:xfrm>
          <a:off x="12611744" y="1872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826" name="直線コネクタ 825"/>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7"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8" name="直線コネクタ 82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829" name="【公民館】&#10;一人当たり面積最大値テキスト"/>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830" name="直線コネクタ 829"/>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3283</xdr:rowOff>
    </xdr:from>
    <xdr:ext cx="469744" cy="259045"/>
    <xdr:sp macro="" textlink="">
      <xdr:nvSpPr>
        <xdr:cNvPr id="831" name="【公民館】&#10;一人当たり面積平均値テキスト"/>
        <xdr:cNvSpPr txBox="1"/>
      </xdr:nvSpPr>
      <xdr:spPr>
        <a:xfrm>
          <a:off x="22199600" y="1834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832" name="フローチャート: 判断 831"/>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833" name="フローチャート: 判断 832"/>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834" name="フローチャート: 判断 833"/>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35" name="フローチャート: 判断 834"/>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836" name="フローチャート: 判断 835"/>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169092</xdr:rowOff>
    </xdr:from>
    <xdr:to>
      <xdr:col>116</xdr:col>
      <xdr:colOff>114300</xdr:colOff>
      <xdr:row>105</xdr:row>
      <xdr:rowOff>99242</xdr:rowOff>
    </xdr:to>
    <xdr:sp macro="" textlink="">
      <xdr:nvSpPr>
        <xdr:cNvPr id="842" name="楕円 841"/>
        <xdr:cNvSpPr/>
      </xdr:nvSpPr>
      <xdr:spPr>
        <a:xfrm>
          <a:off x="221107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20519</xdr:rowOff>
    </xdr:from>
    <xdr:ext cx="469744" cy="259045"/>
    <xdr:sp macro="" textlink="">
      <xdr:nvSpPr>
        <xdr:cNvPr id="843" name="【公民館】&#10;一人当たり面積該当値テキスト"/>
        <xdr:cNvSpPr txBox="1"/>
      </xdr:nvSpPr>
      <xdr:spPr>
        <a:xfrm>
          <a:off x="22199600" y="178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844" name="楕円 843"/>
        <xdr:cNvSpPr/>
      </xdr:nvSpPr>
      <xdr:spPr>
        <a:xfrm>
          <a:off x="2127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48442</xdr:rowOff>
    </xdr:from>
    <xdr:to>
      <xdr:col>116</xdr:col>
      <xdr:colOff>63500</xdr:colOff>
      <xdr:row>105</xdr:row>
      <xdr:rowOff>64770</xdr:rowOff>
    </xdr:to>
    <xdr:cxnSp macro="">
      <xdr:nvCxnSpPr>
        <xdr:cNvPr id="845" name="直線コネクタ 844"/>
        <xdr:cNvCxnSpPr/>
      </xdr:nvCxnSpPr>
      <xdr:spPr>
        <a:xfrm flipV="1">
          <a:off x="21323300" y="1805069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30299</xdr:rowOff>
    </xdr:from>
    <xdr:to>
      <xdr:col>107</xdr:col>
      <xdr:colOff>101600</xdr:colOff>
      <xdr:row>105</xdr:row>
      <xdr:rowOff>131899</xdr:rowOff>
    </xdr:to>
    <xdr:sp macro="" textlink="">
      <xdr:nvSpPr>
        <xdr:cNvPr id="846" name="楕円 845"/>
        <xdr:cNvSpPr/>
      </xdr:nvSpPr>
      <xdr:spPr>
        <a:xfrm>
          <a:off x="20383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64770</xdr:rowOff>
    </xdr:from>
    <xdr:to>
      <xdr:col>111</xdr:col>
      <xdr:colOff>177800</xdr:colOff>
      <xdr:row>105</xdr:row>
      <xdr:rowOff>81099</xdr:rowOff>
    </xdr:to>
    <xdr:cxnSp macro="">
      <xdr:nvCxnSpPr>
        <xdr:cNvPr id="847" name="直線コネクタ 846"/>
        <xdr:cNvCxnSpPr/>
      </xdr:nvCxnSpPr>
      <xdr:spPr>
        <a:xfrm flipV="1">
          <a:off x="20434300" y="180670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40095</xdr:rowOff>
    </xdr:from>
    <xdr:to>
      <xdr:col>102</xdr:col>
      <xdr:colOff>165100</xdr:colOff>
      <xdr:row>105</xdr:row>
      <xdr:rowOff>141695</xdr:rowOff>
    </xdr:to>
    <xdr:sp macro="" textlink="">
      <xdr:nvSpPr>
        <xdr:cNvPr id="848" name="楕円 847"/>
        <xdr:cNvSpPr/>
      </xdr:nvSpPr>
      <xdr:spPr>
        <a:xfrm>
          <a:off x="19494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81099</xdr:rowOff>
    </xdr:from>
    <xdr:to>
      <xdr:col>107</xdr:col>
      <xdr:colOff>50800</xdr:colOff>
      <xdr:row>105</xdr:row>
      <xdr:rowOff>90895</xdr:rowOff>
    </xdr:to>
    <xdr:cxnSp macro="">
      <xdr:nvCxnSpPr>
        <xdr:cNvPr id="849" name="直線コネクタ 848"/>
        <xdr:cNvCxnSpPr/>
      </xdr:nvCxnSpPr>
      <xdr:spPr>
        <a:xfrm flipV="1">
          <a:off x="19545300" y="180833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48805</xdr:rowOff>
    </xdr:from>
    <xdr:to>
      <xdr:col>98</xdr:col>
      <xdr:colOff>38100</xdr:colOff>
      <xdr:row>105</xdr:row>
      <xdr:rowOff>150405</xdr:rowOff>
    </xdr:to>
    <xdr:sp macro="" textlink="">
      <xdr:nvSpPr>
        <xdr:cNvPr id="850" name="楕円 849"/>
        <xdr:cNvSpPr/>
      </xdr:nvSpPr>
      <xdr:spPr>
        <a:xfrm>
          <a:off x="18605500" y="180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90895</xdr:rowOff>
    </xdr:from>
    <xdr:to>
      <xdr:col>102</xdr:col>
      <xdr:colOff>114300</xdr:colOff>
      <xdr:row>105</xdr:row>
      <xdr:rowOff>99605</xdr:rowOff>
    </xdr:to>
    <xdr:cxnSp macro="">
      <xdr:nvCxnSpPr>
        <xdr:cNvPr id="851" name="直線コネクタ 850"/>
        <xdr:cNvCxnSpPr/>
      </xdr:nvCxnSpPr>
      <xdr:spPr>
        <a:xfrm flipV="1">
          <a:off x="18656300" y="18093145"/>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102343</xdr:rowOff>
    </xdr:from>
    <xdr:ext cx="469744" cy="259045"/>
    <xdr:sp macro="" textlink="">
      <xdr:nvSpPr>
        <xdr:cNvPr id="852" name="n_1aveValue【公民館】&#10;一人当たり面積"/>
        <xdr:cNvSpPr txBox="1"/>
      </xdr:nvSpPr>
      <xdr:spPr>
        <a:xfrm>
          <a:off x="210757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853" name="n_2aveValue【公民館】&#10;一人当たり面積"/>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854" name="n_3aveValue【公民館】&#10;一人当たり面積"/>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97989</xdr:rowOff>
    </xdr:from>
    <xdr:ext cx="469744" cy="259045"/>
    <xdr:sp macro="" textlink="">
      <xdr:nvSpPr>
        <xdr:cNvPr id="855" name="n_4aveValue【公民館】&#10;一人当たり面積"/>
        <xdr:cNvSpPr txBox="1"/>
      </xdr:nvSpPr>
      <xdr:spPr>
        <a:xfrm>
          <a:off x="18421427" y="184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132097</xdr:rowOff>
    </xdr:from>
    <xdr:ext cx="469744" cy="259045"/>
    <xdr:sp macro="" textlink="">
      <xdr:nvSpPr>
        <xdr:cNvPr id="856" name="n_1main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148426</xdr:rowOff>
    </xdr:from>
    <xdr:ext cx="469744" cy="259045"/>
    <xdr:sp macro="" textlink="">
      <xdr:nvSpPr>
        <xdr:cNvPr id="857" name="n_2mainValue【公民館】&#10;一人当たり面積"/>
        <xdr:cNvSpPr txBox="1"/>
      </xdr:nvSpPr>
      <xdr:spPr>
        <a:xfrm>
          <a:off x="20199427" y="17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158222</xdr:rowOff>
    </xdr:from>
    <xdr:ext cx="469744" cy="259045"/>
    <xdr:sp macro="" textlink="">
      <xdr:nvSpPr>
        <xdr:cNvPr id="858" name="n_3mainValue【公民館】&#10;一人当たり面積"/>
        <xdr:cNvSpPr txBox="1"/>
      </xdr:nvSpPr>
      <xdr:spPr>
        <a:xfrm>
          <a:off x="193104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166932</xdr:rowOff>
    </xdr:from>
    <xdr:ext cx="469744" cy="259045"/>
    <xdr:sp macro="" textlink="">
      <xdr:nvSpPr>
        <xdr:cNvPr id="859" name="n_4mainValue【公民館】&#10;一人当たり面積"/>
        <xdr:cNvSpPr txBox="1"/>
      </xdr:nvSpPr>
      <xdr:spPr>
        <a:xfrm>
          <a:off x="18421427" y="1782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１．有形固定資産減価償却率は、道路が類似団体内平均及び全国平均</a:t>
          </a:r>
          <a:r>
            <a:rPr lang="ja-JP" altLang="en-US" sz="1100">
              <a:solidFill>
                <a:sysClr val="windowText" lastClr="000000"/>
              </a:solidFill>
              <a:effectLst/>
              <a:latin typeface="+mn-lt"/>
              <a:ea typeface="+mn-ea"/>
              <a:cs typeface="+mn-cs"/>
            </a:rPr>
            <a:t>を下回り、学校施設が全国平均を</a:t>
          </a:r>
          <a:r>
            <a:rPr lang="ja-JP" altLang="ja-JP" sz="1100">
              <a:solidFill>
                <a:sysClr val="windowText" lastClr="000000"/>
              </a:solidFill>
              <a:effectLst/>
              <a:latin typeface="+mn-lt"/>
              <a:ea typeface="+mn-ea"/>
              <a:cs typeface="+mn-cs"/>
            </a:rPr>
            <a:t>下回っているが、その他の施設は類似団体内平均、宮城県平均、全国平均を上回る高い水準にある。特に比率が高い児童館及び公民館は、ほとんどの施設が昭和</a:t>
          </a:r>
          <a:r>
            <a:rPr lang="en-US" altLang="ja-JP" sz="1100">
              <a:solidFill>
                <a:sysClr val="windowText" lastClr="000000"/>
              </a:solidFill>
              <a:effectLst/>
              <a:latin typeface="+mn-lt"/>
              <a:ea typeface="+mn-ea"/>
              <a:cs typeface="+mn-cs"/>
            </a:rPr>
            <a:t>40</a:t>
          </a:r>
          <a:r>
            <a:rPr lang="ja-JP" altLang="ja-JP" sz="1100">
              <a:solidFill>
                <a:sysClr val="windowText" lastClr="000000"/>
              </a:solidFill>
              <a:effectLst/>
              <a:latin typeface="+mn-lt"/>
              <a:ea typeface="+mn-ea"/>
              <a:cs typeface="+mn-cs"/>
            </a:rPr>
            <a:t>年代から昭和</a:t>
          </a:r>
          <a:r>
            <a:rPr lang="en-US" altLang="ja-JP" sz="1100">
              <a:solidFill>
                <a:sysClr val="windowText" lastClr="000000"/>
              </a:solidFill>
              <a:effectLst/>
              <a:latin typeface="+mn-lt"/>
              <a:ea typeface="+mn-ea"/>
              <a:cs typeface="+mn-cs"/>
            </a:rPr>
            <a:t>50</a:t>
          </a:r>
          <a:r>
            <a:rPr lang="ja-JP" altLang="ja-JP" sz="1100">
              <a:solidFill>
                <a:sysClr val="windowText" lastClr="000000"/>
              </a:solidFill>
              <a:effectLst/>
              <a:latin typeface="+mn-lt"/>
              <a:ea typeface="+mn-ea"/>
              <a:cs typeface="+mn-cs"/>
            </a:rPr>
            <a:t>年代にかけて建築されており、財務省令で定める耐用年数を超過しているが、施設運営及び住民サービスに影響が生じないよう、施設の点検及び老朽箇所等の修繕を行いながら施設の維持管理を行っている。</a:t>
          </a:r>
        </a:p>
        <a:p>
          <a:r>
            <a:rPr lang="ja-JP" altLang="ja-JP" sz="1100">
              <a:solidFill>
                <a:sysClr val="windowText" lastClr="000000"/>
              </a:solidFill>
              <a:effectLst/>
              <a:latin typeface="+mn-lt"/>
              <a:ea typeface="+mn-ea"/>
              <a:cs typeface="+mn-cs"/>
            </a:rPr>
            <a:t>２．人口が減少傾向にあることから、一人当たり面積等が増加傾向にあり、道路及び幼稚園・保育所が類似団体内平均を下回っており、児童館が類似団体内平均及び宮城県平均を下回っているものの、その他の施設は類似団体内平均、宮城県平均及び全国平均を上回る高い水準にある。</a:t>
          </a:r>
        </a:p>
        <a:p>
          <a:r>
            <a:rPr lang="ja-JP" altLang="ja-JP" sz="1100">
              <a:solidFill>
                <a:sysClr val="windowText" lastClr="000000"/>
              </a:solidFill>
              <a:effectLst/>
              <a:latin typeface="+mn-lt"/>
              <a:ea typeface="+mn-ea"/>
              <a:cs typeface="+mn-cs"/>
            </a:rPr>
            <a:t>３．保有する施設の６割以上が一般的に大規模改修が必要となる築</a:t>
          </a:r>
          <a:r>
            <a:rPr lang="en-US" altLang="ja-JP" sz="1100">
              <a:solidFill>
                <a:sysClr val="windowText" lastClr="000000"/>
              </a:solidFill>
              <a:effectLst/>
              <a:latin typeface="+mn-lt"/>
              <a:ea typeface="+mn-ea"/>
              <a:cs typeface="+mn-cs"/>
            </a:rPr>
            <a:t>30</a:t>
          </a:r>
          <a:r>
            <a:rPr lang="ja-JP" altLang="ja-JP" sz="1100">
              <a:solidFill>
                <a:sysClr val="windowText" lastClr="000000"/>
              </a:solidFill>
              <a:effectLst/>
              <a:latin typeface="+mn-lt"/>
              <a:ea typeface="+mn-ea"/>
              <a:cs typeface="+mn-cs"/>
            </a:rPr>
            <a:t>年を経過しており、一人当たり面積等が類似団体内平均、宮城県平均及び全国平均を上回る施設が多く、維持補修費も年々増加傾向にあることから、令和</a:t>
          </a:r>
          <a:r>
            <a:rPr lang="en-US" altLang="ja-JP" sz="1100">
              <a:solidFill>
                <a:sysClr val="windowText" lastClr="000000"/>
              </a:solidFill>
              <a:effectLst/>
              <a:latin typeface="+mn-lt"/>
              <a:ea typeface="+mn-ea"/>
              <a:cs typeface="+mn-cs"/>
            </a:rPr>
            <a:t>3</a:t>
          </a:r>
          <a:r>
            <a:rPr lang="ja-JP" altLang="ja-JP" sz="1100">
              <a:solidFill>
                <a:sysClr val="windowText" lastClr="000000"/>
              </a:solidFill>
              <a:effectLst/>
              <a:latin typeface="+mn-lt"/>
              <a:ea typeface="+mn-ea"/>
              <a:cs typeface="+mn-cs"/>
            </a:rPr>
            <a:t>年度に改訂した公共施設等総合管理計画及び個別施設計画に基づいた施設の維持管理、施設の集約化や除却に向けた検討を進め、老朽化対策に取り組んでいく。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10,606
10,559
78.38
7,470,975
7,237,643
166,038
3,763,234
6,445,051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73" name="直線コネクタ 72"/>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76" name="【体育館・プール】&#10;有形固定資産減価償却率最大値テキスト"/>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77" name="直線コネクタ 76"/>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78"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79" name="フローチャート: 判断 78"/>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81" name="フローチャート: 判断 80"/>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82" name="フローチャート: 判断 81"/>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83" name="フローチャート: 判断 82"/>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133985</xdr:rowOff>
    </xdr:from>
    <xdr:to>
      <xdr:col>24</xdr:col>
      <xdr:colOff>114300</xdr:colOff>
      <xdr:row>64</xdr:row>
      <xdr:rowOff>64135</xdr:rowOff>
    </xdr:to>
    <xdr:sp macro="" textlink="">
      <xdr:nvSpPr>
        <xdr:cNvPr id="89" name="楕円 88"/>
        <xdr:cNvSpPr/>
      </xdr:nvSpPr>
      <xdr:spPr>
        <a:xfrm>
          <a:off x="4584700" y="10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48912</xdr:rowOff>
    </xdr:from>
    <xdr:ext cx="405111" cy="259045"/>
    <xdr:sp macro="" textlink="">
      <xdr:nvSpPr>
        <xdr:cNvPr id="90" name="【体育館・プール】&#10;有形固定資産減価償却率該当値テキスト"/>
        <xdr:cNvSpPr txBox="1"/>
      </xdr:nvSpPr>
      <xdr:spPr>
        <a:xfrm>
          <a:off x="4673600" y="10850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170180</xdr:rowOff>
    </xdr:from>
    <xdr:to>
      <xdr:col>20</xdr:col>
      <xdr:colOff>38100</xdr:colOff>
      <xdr:row>64</xdr:row>
      <xdr:rowOff>100330</xdr:rowOff>
    </xdr:to>
    <xdr:sp macro="" textlink="">
      <xdr:nvSpPr>
        <xdr:cNvPr id="91" name="楕円 90"/>
        <xdr:cNvSpPr/>
      </xdr:nvSpPr>
      <xdr:spPr>
        <a:xfrm>
          <a:off x="3746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13335</xdr:rowOff>
    </xdr:from>
    <xdr:to>
      <xdr:col>24</xdr:col>
      <xdr:colOff>63500</xdr:colOff>
      <xdr:row>64</xdr:row>
      <xdr:rowOff>49530</xdr:rowOff>
    </xdr:to>
    <xdr:cxnSp macro="">
      <xdr:nvCxnSpPr>
        <xdr:cNvPr id="92" name="直線コネクタ 91"/>
        <xdr:cNvCxnSpPr/>
      </xdr:nvCxnSpPr>
      <xdr:spPr>
        <a:xfrm flipV="1">
          <a:off x="3797300" y="109861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166370</xdr:rowOff>
    </xdr:from>
    <xdr:to>
      <xdr:col>15</xdr:col>
      <xdr:colOff>101600</xdr:colOff>
      <xdr:row>64</xdr:row>
      <xdr:rowOff>96520</xdr:rowOff>
    </xdr:to>
    <xdr:sp macro="" textlink="">
      <xdr:nvSpPr>
        <xdr:cNvPr id="93" name="楕円 92"/>
        <xdr:cNvSpPr/>
      </xdr:nvSpPr>
      <xdr:spPr>
        <a:xfrm>
          <a:off x="2857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45720</xdr:rowOff>
    </xdr:from>
    <xdr:to>
      <xdr:col>19</xdr:col>
      <xdr:colOff>177800</xdr:colOff>
      <xdr:row>64</xdr:row>
      <xdr:rowOff>49530</xdr:rowOff>
    </xdr:to>
    <xdr:cxnSp macro="">
      <xdr:nvCxnSpPr>
        <xdr:cNvPr id="94" name="直線コネクタ 93"/>
        <xdr:cNvCxnSpPr/>
      </xdr:nvCxnSpPr>
      <xdr:spPr>
        <a:xfrm>
          <a:off x="2908300" y="11018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23495</xdr:rowOff>
    </xdr:from>
    <xdr:to>
      <xdr:col>10</xdr:col>
      <xdr:colOff>165100</xdr:colOff>
      <xdr:row>64</xdr:row>
      <xdr:rowOff>125095</xdr:rowOff>
    </xdr:to>
    <xdr:sp macro="" textlink="">
      <xdr:nvSpPr>
        <xdr:cNvPr id="95" name="楕円 94"/>
        <xdr:cNvSpPr/>
      </xdr:nvSpPr>
      <xdr:spPr>
        <a:xfrm>
          <a:off x="1968500" y="109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45720</xdr:rowOff>
    </xdr:from>
    <xdr:to>
      <xdr:col>15</xdr:col>
      <xdr:colOff>50800</xdr:colOff>
      <xdr:row>64</xdr:row>
      <xdr:rowOff>74295</xdr:rowOff>
    </xdr:to>
    <xdr:cxnSp macro="">
      <xdr:nvCxnSpPr>
        <xdr:cNvPr id="96" name="直線コネクタ 95"/>
        <xdr:cNvCxnSpPr/>
      </xdr:nvCxnSpPr>
      <xdr:spPr>
        <a:xfrm flipV="1">
          <a:off x="2019300" y="110185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21590</xdr:rowOff>
    </xdr:from>
    <xdr:to>
      <xdr:col>6</xdr:col>
      <xdr:colOff>38100</xdr:colOff>
      <xdr:row>64</xdr:row>
      <xdr:rowOff>123190</xdr:rowOff>
    </xdr:to>
    <xdr:sp macro="" textlink="">
      <xdr:nvSpPr>
        <xdr:cNvPr id="97" name="楕円 96"/>
        <xdr:cNvSpPr/>
      </xdr:nvSpPr>
      <xdr:spPr>
        <a:xfrm>
          <a:off x="10795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72390</xdr:rowOff>
    </xdr:from>
    <xdr:to>
      <xdr:col>10</xdr:col>
      <xdr:colOff>114300</xdr:colOff>
      <xdr:row>64</xdr:row>
      <xdr:rowOff>74295</xdr:rowOff>
    </xdr:to>
    <xdr:cxnSp macro="">
      <xdr:nvCxnSpPr>
        <xdr:cNvPr id="98" name="直線コネクタ 97"/>
        <xdr:cNvCxnSpPr/>
      </xdr:nvCxnSpPr>
      <xdr:spPr>
        <a:xfrm>
          <a:off x="1130300" y="110451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9" name="n_1aveValue【体育館・プー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00"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01" name="n_3ave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102" name="n_4aveValue【体育館・プール】&#10;有形固定資産減価償却率"/>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91457</xdr:rowOff>
    </xdr:from>
    <xdr:ext cx="405111" cy="259045"/>
    <xdr:sp macro="" textlink="">
      <xdr:nvSpPr>
        <xdr:cNvPr id="103" name="n_1mainValue【体育館・プール】&#10;有形固定資産減価償却率"/>
        <xdr:cNvSpPr txBox="1"/>
      </xdr:nvSpPr>
      <xdr:spPr>
        <a:xfrm>
          <a:off x="3582044"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87647</xdr:rowOff>
    </xdr:from>
    <xdr:ext cx="405111" cy="259045"/>
    <xdr:sp macro="" textlink="">
      <xdr:nvSpPr>
        <xdr:cNvPr id="104" name="n_2mainValue【体育館・プール】&#10;有形固定資産減価償却率"/>
        <xdr:cNvSpPr txBox="1"/>
      </xdr:nvSpPr>
      <xdr:spPr>
        <a:xfrm>
          <a:off x="27057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116222</xdr:rowOff>
    </xdr:from>
    <xdr:ext cx="405111" cy="259045"/>
    <xdr:sp macro="" textlink="">
      <xdr:nvSpPr>
        <xdr:cNvPr id="105" name="n_3mainValue【体育館・プール】&#10;有形固定資産減価償却率"/>
        <xdr:cNvSpPr txBox="1"/>
      </xdr:nvSpPr>
      <xdr:spPr>
        <a:xfrm>
          <a:off x="1816744" y="1108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114317</xdr:rowOff>
    </xdr:from>
    <xdr:ext cx="405111" cy="259045"/>
    <xdr:sp macro="" textlink="">
      <xdr:nvSpPr>
        <xdr:cNvPr id="106" name="n_4mainValue【体育館・プール】&#10;有形固定資産減価償却率"/>
        <xdr:cNvSpPr txBox="1"/>
      </xdr:nvSpPr>
      <xdr:spPr>
        <a:xfrm>
          <a:off x="927744"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128" name="直線コネクタ 127"/>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129" name="【体育館・プール】&#10;一人当たり面積最小値テキスト"/>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130" name="直線コネクタ 129"/>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131" name="【体育館・プール】&#10;一人当たり面積最大値テキスト"/>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132" name="直線コネクタ 131"/>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133" name="【体育館・プール】&#10;一人当たり面積平均値テキスト"/>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134" name="フローチャート: 判断 133"/>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135" name="フローチャート: 判断 134"/>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136" name="フローチャート: 判断 135"/>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137" name="フローチャート: 判断 136"/>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138" name="フローチャート: 判断 137"/>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xdr:rowOff>
    </xdr:from>
    <xdr:to>
      <xdr:col>55</xdr:col>
      <xdr:colOff>50800</xdr:colOff>
      <xdr:row>62</xdr:row>
      <xdr:rowOff>102006</xdr:rowOff>
    </xdr:to>
    <xdr:sp macro="" textlink="">
      <xdr:nvSpPr>
        <xdr:cNvPr id="144" name="楕円 143"/>
        <xdr:cNvSpPr/>
      </xdr:nvSpPr>
      <xdr:spPr>
        <a:xfrm>
          <a:off x="10426700" y="106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150283</xdr:rowOff>
    </xdr:from>
    <xdr:ext cx="469744" cy="259045"/>
    <xdr:sp macro="" textlink="">
      <xdr:nvSpPr>
        <xdr:cNvPr id="145" name="【体育館・プール】&#10;一人当たり面積該当値テキスト"/>
        <xdr:cNvSpPr txBox="1"/>
      </xdr:nvSpPr>
      <xdr:spPr>
        <a:xfrm>
          <a:off x="10515600" y="1060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5893</xdr:rowOff>
    </xdr:from>
    <xdr:to>
      <xdr:col>50</xdr:col>
      <xdr:colOff>165100</xdr:colOff>
      <xdr:row>62</xdr:row>
      <xdr:rowOff>107493</xdr:rowOff>
    </xdr:to>
    <xdr:sp macro="" textlink="">
      <xdr:nvSpPr>
        <xdr:cNvPr id="146" name="楕円 145"/>
        <xdr:cNvSpPr/>
      </xdr:nvSpPr>
      <xdr:spPr>
        <a:xfrm>
          <a:off x="9588500" y="106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51206</xdr:rowOff>
    </xdr:from>
    <xdr:to>
      <xdr:col>55</xdr:col>
      <xdr:colOff>0</xdr:colOff>
      <xdr:row>62</xdr:row>
      <xdr:rowOff>56693</xdr:rowOff>
    </xdr:to>
    <xdr:cxnSp macro="">
      <xdr:nvCxnSpPr>
        <xdr:cNvPr id="147" name="直線コネクタ 146"/>
        <xdr:cNvCxnSpPr/>
      </xdr:nvCxnSpPr>
      <xdr:spPr>
        <a:xfrm flipV="1">
          <a:off x="9639300" y="10681106"/>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xdr:rowOff>
    </xdr:from>
    <xdr:to>
      <xdr:col>46</xdr:col>
      <xdr:colOff>38100</xdr:colOff>
      <xdr:row>62</xdr:row>
      <xdr:rowOff>114808</xdr:rowOff>
    </xdr:to>
    <xdr:sp macro="" textlink="">
      <xdr:nvSpPr>
        <xdr:cNvPr id="148" name="楕円 147"/>
        <xdr:cNvSpPr/>
      </xdr:nvSpPr>
      <xdr:spPr>
        <a:xfrm>
          <a:off x="8699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56693</xdr:rowOff>
    </xdr:from>
    <xdr:to>
      <xdr:col>50</xdr:col>
      <xdr:colOff>114300</xdr:colOff>
      <xdr:row>62</xdr:row>
      <xdr:rowOff>64008</xdr:rowOff>
    </xdr:to>
    <xdr:cxnSp macro="">
      <xdr:nvCxnSpPr>
        <xdr:cNvPr id="149" name="直線コネクタ 148"/>
        <xdr:cNvCxnSpPr/>
      </xdr:nvCxnSpPr>
      <xdr:spPr>
        <a:xfrm flipV="1">
          <a:off x="8750300" y="1068659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17780</xdr:rowOff>
    </xdr:from>
    <xdr:to>
      <xdr:col>41</xdr:col>
      <xdr:colOff>101600</xdr:colOff>
      <xdr:row>62</xdr:row>
      <xdr:rowOff>119380</xdr:rowOff>
    </xdr:to>
    <xdr:sp macro="" textlink="">
      <xdr:nvSpPr>
        <xdr:cNvPr id="150" name="楕円 149"/>
        <xdr:cNvSpPr/>
      </xdr:nvSpPr>
      <xdr:spPr>
        <a:xfrm>
          <a:off x="781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64008</xdr:rowOff>
    </xdr:from>
    <xdr:to>
      <xdr:col>45</xdr:col>
      <xdr:colOff>177800</xdr:colOff>
      <xdr:row>62</xdr:row>
      <xdr:rowOff>68580</xdr:rowOff>
    </xdr:to>
    <xdr:cxnSp macro="">
      <xdr:nvCxnSpPr>
        <xdr:cNvPr id="151" name="直線コネクタ 150"/>
        <xdr:cNvCxnSpPr/>
      </xdr:nvCxnSpPr>
      <xdr:spPr>
        <a:xfrm flipV="1">
          <a:off x="7861300" y="1069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21437</xdr:rowOff>
    </xdr:from>
    <xdr:to>
      <xdr:col>36</xdr:col>
      <xdr:colOff>165100</xdr:colOff>
      <xdr:row>62</xdr:row>
      <xdr:rowOff>123037</xdr:rowOff>
    </xdr:to>
    <xdr:sp macro="" textlink="">
      <xdr:nvSpPr>
        <xdr:cNvPr id="152" name="楕円 151"/>
        <xdr:cNvSpPr/>
      </xdr:nvSpPr>
      <xdr:spPr>
        <a:xfrm>
          <a:off x="6921500" y="106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68580</xdr:rowOff>
    </xdr:from>
    <xdr:to>
      <xdr:col>41</xdr:col>
      <xdr:colOff>50800</xdr:colOff>
      <xdr:row>62</xdr:row>
      <xdr:rowOff>72237</xdr:rowOff>
    </xdr:to>
    <xdr:cxnSp macro="">
      <xdr:nvCxnSpPr>
        <xdr:cNvPr id="153" name="直線コネクタ 152"/>
        <xdr:cNvCxnSpPr/>
      </xdr:nvCxnSpPr>
      <xdr:spPr>
        <a:xfrm flipV="1">
          <a:off x="6972300" y="1069848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154" name="n_1aveValue【体育館・プール】&#10;一人当たり面積"/>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155" name="n_2aveValue【体育館・プール】&#10;一人当たり面積"/>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156" name="n_3aveValue【体育館・プール】&#10;一人当たり面積"/>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157" name="n_4aveValue【体育館・プール】&#10;一人当たり面積"/>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98620</xdr:rowOff>
    </xdr:from>
    <xdr:ext cx="469744" cy="259045"/>
    <xdr:sp macro="" textlink="">
      <xdr:nvSpPr>
        <xdr:cNvPr id="158" name="n_1mainValue【体育館・プール】&#10;一人当たり面積"/>
        <xdr:cNvSpPr txBox="1"/>
      </xdr:nvSpPr>
      <xdr:spPr>
        <a:xfrm>
          <a:off x="9391727" y="107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105935</xdr:rowOff>
    </xdr:from>
    <xdr:ext cx="469744" cy="259045"/>
    <xdr:sp macro="" textlink="">
      <xdr:nvSpPr>
        <xdr:cNvPr id="159" name="n_2mainValue【体育館・プール】&#10;一人当たり面積"/>
        <xdr:cNvSpPr txBox="1"/>
      </xdr:nvSpPr>
      <xdr:spPr>
        <a:xfrm>
          <a:off x="85154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110507</xdr:rowOff>
    </xdr:from>
    <xdr:ext cx="469744" cy="259045"/>
    <xdr:sp macro="" textlink="">
      <xdr:nvSpPr>
        <xdr:cNvPr id="160" name="n_3mainValue【体育館・プール】&#10;一人当たり面積"/>
        <xdr:cNvSpPr txBox="1"/>
      </xdr:nvSpPr>
      <xdr:spPr>
        <a:xfrm>
          <a:off x="7626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114164</xdr:rowOff>
    </xdr:from>
    <xdr:ext cx="469744" cy="259045"/>
    <xdr:sp macro="" textlink="">
      <xdr:nvSpPr>
        <xdr:cNvPr id="161" name="n_4mainValue【体育館・プール】&#10;一人当たり面積"/>
        <xdr:cNvSpPr txBox="1"/>
      </xdr:nvSpPr>
      <xdr:spPr>
        <a:xfrm>
          <a:off x="6737427" y="10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186" name="直線コネクタ 185"/>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189" name="【福祉施設】&#10;有形固定資産減価償却率最大値テキスト"/>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190" name="直線コネクタ 189"/>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31132</xdr:rowOff>
    </xdr:from>
    <xdr:ext cx="405111" cy="259045"/>
    <xdr:sp macro="" textlink="">
      <xdr:nvSpPr>
        <xdr:cNvPr id="191" name="【福祉施設】&#10;有形固定資産減価償却率平均値テキスト"/>
        <xdr:cNvSpPr txBox="1"/>
      </xdr:nvSpPr>
      <xdr:spPr>
        <a:xfrm>
          <a:off x="46736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192" name="フローチャート: 判断 191"/>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193" name="フローチャート: 判断 192"/>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194" name="フローチャート: 判断 193"/>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195" name="フローチャート: 判断 194"/>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196" name="フローチャート: 判断 195"/>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02" name="楕円 201"/>
        <xdr:cNvSpPr/>
      </xdr:nvSpPr>
      <xdr:spPr>
        <a:xfrm>
          <a:off x="4584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137177</xdr:rowOff>
    </xdr:from>
    <xdr:ext cx="405111" cy="259045"/>
    <xdr:sp macro="" textlink="">
      <xdr:nvSpPr>
        <xdr:cNvPr id="203" name="【福祉施設】&#10;有形固定資産減価償却率該当値テキスト"/>
        <xdr:cNvSpPr txBox="1"/>
      </xdr:nvSpPr>
      <xdr:spPr>
        <a:xfrm>
          <a:off x="4673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126364</xdr:rowOff>
    </xdr:from>
    <xdr:to>
      <xdr:col>20</xdr:col>
      <xdr:colOff>38100</xdr:colOff>
      <xdr:row>84</xdr:row>
      <xdr:rowOff>56514</xdr:rowOff>
    </xdr:to>
    <xdr:sp macro="" textlink="">
      <xdr:nvSpPr>
        <xdr:cNvPr id="204" name="楕円 203"/>
        <xdr:cNvSpPr/>
      </xdr:nvSpPr>
      <xdr:spPr>
        <a:xfrm>
          <a:off x="3746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5714</xdr:rowOff>
    </xdr:from>
    <xdr:to>
      <xdr:col>24</xdr:col>
      <xdr:colOff>63500</xdr:colOff>
      <xdr:row>84</xdr:row>
      <xdr:rowOff>38100</xdr:rowOff>
    </xdr:to>
    <xdr:cxnSp macro="">
      <xdr:nvCxnSpPr>
        <xdr:cNvPr id="205" name="直線コネクタ 204"/>
        <xdr:cNvCxnSpPr/>
      </xdr:nvCxnSpPr>
      <xdr:spPr>
        <a:xfrm>
          <a:off x="3797300" y="144075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95886</xdr:rowOff>
    </xdr:from>
    <xdr:to>
      <xdr:col>15</xdr:col>
      <xdr:colOff>101600</xdr:colOff>
      <xdr:row>84</xdr:row>
      <xdr:rowOff>26036</xdr:rowOff>
    </xdr:to>
    <xdr:sp macro="" textlink="">
      <xdr:nvSpPr>
        <xdr:cNvPr id="206" name="楕円 205"/>
        <xdr:cNvSpPr/>
      </xdr:nvSpPr>
      <xdr:spPr>
        <a:xfrm>
          <a:off x="2857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146686</xdr:rowOff>
    </xdr:from>
    <xdr:to>
      <xdr:col>19</xdr:col>
      <xdr:colOff>177800</xdr:colOff>
      <xdr:row>84</xdr:row>
      <xdr:rowOff>5714</xdr:rowOff>
    </xdr:to>
    <xdr:cxnSp macro="">
      <xdr:nvCxnSpPr>
        <xdr:cNvPr id="207" name="直線コネクタ 206"/>
        <xdr:cNvCxnSpPr/>
      </xdr:nvCxnSpPr>
      <xdr:spPr>
        <a:xfrm>
          <a:off x="2908300" y="143770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63500</xdr:rowOff>
    </xdr:from>
    <xdr:to>
      <xdr:col>10</xdr:col>
      <xdr:colOff>165100</xdr:colOff>
      <xdr:row>83</xdr:row>
      <xdr:rowOff>165100</xdr:rowOff>
    </xdr:to>
    <xdr:sp macro="" textlink="">
      <xdr:nvSpPr>
        <xdr:cNvPr id="208" name="楕円 207"/>
        <xdr:cNvSpPr/>
      </xdr:nvSpPr>
      <xdr:spPr>
        <a:xfrm>
          <a:off x="1968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114300</xdr:rowOff>
    </xdr:from>
    <xdr:to>
      <xdr:col>15</xdr:col>
      <xdr:colOff>50800</xdr:colOff>
      <xdr:row>83</xdr:row>
      <xdr:rowOff>146686</xdr:rowOff>
    </xdr:to>
    <xdr:cxnSp macro="">
      <xdr:nvCxnSpPr>
        <xdr:cNvPr id="209" name="直線コネクタ 208"/>
        <xdr:cNvCxnSpPr/>
      </xdr:nvCxnSpPr>
      <xdr:spPr>
        <a:xfrm>
          <a:off x="2019300" y="143446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21589</xdr:rowOff>
    </xdr:from>
    <xdr:to>
      <xdr:col>6</xdr:col>
      <xdr:colOff>38100</xdr:colOff>
      <xdr:row>83</xdr:row>
      <xdr:rowOff>123189</xdr:rowOff>
    </xdr:to>
    <xdr:sp macro="" textlink="">
      <xdr:nvSpPr>
        <xdr:cNvPr id="210" name="楕円 209"/>
        <xdr:cNvSpPr/>
      </xdr:nvSpPr>
      <xdr:spPr>
        <a:xfrm>
          <a:off x="1079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72389</xdr:rowOff>
    </xdr:from>
    <xdr:to>
      <xdr:col>10</xdr:col>
      <xdr:colOff>114300</xdr:colOff>
      <xdr:row>83</xdr:row>
      <xdr:rowOff>114300</xdr:rowOff>
    </xdr:to>
    <xdr:cxnSp macro="">
      <xdr:nvCxnSpPr>
        <xdr:cNvPr id="211" name="直線コネクタ 210"/>
        <xdr:cNvCxnSpPr/>
      </xdr:nvCxnSpPr>
      <xdr:spPr>
        <a:xfrm>
          <a:off x="1130300" y="14302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12"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13" name="n_2aveValue【福祉施設】&#10;有形固定資産減価償却率"/>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214" name="n_3aveValue【福祉施設】&#10;有形固定資産減価償却率"/>
        <xdr:cNvSpPr txBox="1"/>
      </xdr:nvSpPr>
      <xdr:spPr>
        <a:xfrm>
          <a:off x="1816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84472</xdr:rowOff>
    </xdr:from>
    <xdr:ext cx="405111" cy="259045"/>
    <xdr:sp macro="" textlink="">
      <xdr:nvSpPr>
        <xdr:cNvPr id="215" name="n_4aveValue【福祉施設】&#10;有形固定資産減価償却率"/>
        <xdr:cNvSpPr txBox="1"/>
      </xdr:nvSpPr>
      <xdr:spPr>
        <a:xfrm>
          <a:off x="927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47641</xdr:rowOff>
    </xdr:from>
    <xdr:ext cx="405111" cy="259045"/>
    <xdr:sp macro="" textlink="">
      <xdr:nvSpPr>
        <xdr:cNvPr id="216" name="n_1mainValue【福祉施設】&#10;有形固定資産減価償却率"/>
        <xdr:cNvSpPr txBox="1"/>
      </xdr:nvSpPr>
      <xdr:spPr>
        <a:xfrm>
          <a:off x="3582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17163</xdr:rowOff>
    </xdr:from>
    <xdr:ext cx="405111" cy="259045"/>
    <xdr:sp macro="" textlink="">
      <xdr:nvSpPr>
        <xdr:cNvPr id="217" name="n_2mainValue【福祉施設】&#10;有形固定資産減価償却率"/>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156227</xdr:rowOff>
    </xdr:from>
    <xdr:ext cx="405111" cy="259045"/>
    <xdr:sp macro="" textlink="">
      <xdr:nvSpPr>
        <xdr:cNvPr id="218" name="n_3mainValue【福祉施設】&#10;有形固定資産減価償却率"/>
        <xdr:cNvSpPr txBox="1"/>
      </xdr:nvSpPr>
      <xdr:spPr>
        <a:xfrm>
          <a:off x="1816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114316</xdr:rowOff>
    </xdr:from>
    <xdr:ext cx="405111" cy="259045"/>
    <xdr:sp macro="" textlink="">
      <xdr:nvSpPr>
        <xdr:cNvPr id="219" name="n_4mainValue【福祉施設】&#10;有形固定資産減価償却率"/>
        <xdr:cNvSpPr txBox="1"/>
      </xdr:nvSpPr>
      <xdr:spPr>
        <a:xfrm>
          <a:off x="927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0" name="直線コネクタ 2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1" name="テキスト ボックス 2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2" name="直線コネクタ 2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3" name="テキスト ボックス 2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4" name="直線コネクタ 2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5" name="テキスト ボックス 2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6" name="直線コネクタ 2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7" name="テキスト ボックス 2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8" name="直線コネクタ 2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9" name="テキスト ボックス 2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0" name="直線コネクタ 2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1" name="テキスト ボックス 2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245" name="直線コネクタ 244"/>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246" name="【福祉施設】&#10;一人当たり面積最小値テキスト"/>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247" name="直線コネクタ 246"/>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248" name="【福祉施設】&#10;一人当たり面積最大値テキスト"/>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249" name="直線コネクタ 248"/>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65332</xdr:rowOff>
    </xdr:from>
    <xdr:ext cx="469744" cy="259045"/>
    <xdr:sp macro="" textlink="">
      <xdr:nvSpPr>
        <xdr:cNvPr id="250" name="【福祉施設】&#10;一人当たり面積平均値テキスト"/>
        <xdr:cNvSpPr txBox="1"/>
      </xdr:nvSpPr>
      <xdr:spPr>
        <a:xfrm>
          <a:off x="10515600" y="14467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251" name="フローチャート: 判断 250"/>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252" name="フローチャート: 判断 251"/>
        <xdr:cNvSpPr/>
      </xdr:nvSpPr>
      <xdr:spPr>
        <a:xfrm>
          <a:off x="9588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253" name="フローチャート: 判断 252"/>
        <xdr:cNvSpPr/>
      </xdr:nvSpPr>
      <xdr:spPr>
        <a:xfrm>
          <a:off x="8699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254" name="フローチャート: 判断 253"/>
        <xdr:cNvSpPr/>
      </xdr:nvSpPr>
      <xdr:spPr>
        <a:xfrm>
          <a:off x="7810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255" name="フローチャート: 判断 254"/>
        <xdr:cNvSpPr/>
      </xdr:nvSpPr>
      <xdr:spPr>
        <a:xfrm>
          <a:off x="6921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93436</xdr:rowOff>
    </xdr:from>
    <xdr:to>
      <xdr:col>55</xdr:col>
      <xdr:colOff>50800</xdr:colOff>
      <xdr:row>84</xdr:row>
      <xdr:rowOff>23586</xdr:rowOff>
    </xdr:to>
    <xdr:sp macro="" textlink="">
      <xdr:nvSpPr>
        <xdr:cNvPr id="261" name="楕円 260"/>
        <xdr:cNvSpPr/>
      </xdr:nvSpPr>
      <xdr:spPr>
        <a:xfrm>
          <a:off x="104267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116313</xdr:rowOff>
    </xdr:from>
    <xdr:ext cx="469744" cy="259045"/>
    <xdr:sp macro="" textlink="">
      <xdr:nvSpPr>
        <xdr:cNvPr id="262" name="【福祉施設】&#10;一人当たり面積該当値テキスト"/>
        <xdr:cNvSpPr txBox="1"/>
      </xdr:nvSpPr>
      <xdr:spPr>
        <a:xfrm>
          <a:off x="10515600"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103232</xdr:rowOff>
    </xdr:from>
    <xdr:to>
      <xdr:col>50</xdr:col>
      <xdr:colOff>165100</xdr:colOff>
      <xdr:row>84</xdr:row>
      <xdr:rowOff>33382</xdr:rowOff>
    </xdr:to>
    <xdr:sp macro="" textlink="">
      <xdr:nvSpPr>
        <xdr:cNvPr id="263" name="楕円 262"/>
        <xdr:cNvSpPr/>
      </xdr:nvSpPr>
      <xdr:spPr>
        <a:xfrm>
          <a:off x="9588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144236</xdr:rowOff>
    </xdr:from>
    <xdr:to>
      <xdr:col>55</xdr:col>
      <xdr:colOff>0</xdr:colOff>
      <xdr:row>83</xdr:row>
      <xdr:rowOff>154032</xdr:rowOff>
    </xdr:to>
    <xdr:cxnSp macro="">
      <xdr:nvCxnSpPr>
        <xdr:cNvPr id="264" name="直線コネクタ 263"/>
        <xdr:cNvCxnSpPr/>
      </xdr:nvCxnSpPr>
      <xdr:spPr>
        <a:xfrm flipV="1">
          <a:off x="9639300" y="1437458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116295</xdr:rowOff>
    </xdr:from>
    <xdr:to>
      <xdr:col>46</xdr:col>
      <xdr:colOff>38100</xdr:colOff>
      <xdr:row>84</xdr:row>
      <xdr:rowOff>46445</xdr:rowOff>
    </xdr:to>
    <xdr:sp macro="" textlink="">
      <xdr:nvSpPr>
        <xdr:cNvPr id="265" name="楕円 264"/>
        <xdr:cNvSpPr/>
      </xdr:nvSpPr>
      <xdr:spPr>
        <a:xfrm>
          <a:off x="8699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154032</xdr:rowOff>
    </xdr:from>
    <xdr:to>
      <xdr:col>50</xdr:col>
      <xdr:colOff>114300</xdr:colOff>
      <xdr:row>83</xdr:row>
      <xdr:rowOff>167095</xdr:rowOff>
    </xdr:to>
    <xdr:cxnSp macro="">
      <xdr:nvCxnSpPr>
        <xdr:cNvPr id="266" name="直線コネクタ 265"/>
        <xdr:cNvCxnSpPr/>
      </xdr:nvCxnSpPr>
      <xdr:spPr>
        <a:xfrm flipV="1">
          <a:off x="8750300" y="143843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124461</xdr:rowOff>
    </xdr:from>
    <xdr:to>
      <xdr:col>41</xdr:col>
      <xdr:colOff>101600</xdr:colOff>
      <xdr:row>84</xdr:row>
      <xdr:rowOff>54611</xdr:rowOff>
    </xdr:to>
    <xdr:sp macro="" textlink="">
      <xdr:nvSpPr>
        <xdr:cNvPr id="267" name="楕円 266"/>
        <xdr:cNvSpPr/>
      </xdr:nvSpPr>
      <xdr:spPr>
        <a:xfrm>
          <a:off x="7810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167095</xdr:rowOff>
    </xdr:from>
    <xdr:to>
      <xdr:col>45</xdr:col>
      <xdr:colOff>177800</xdr:colOff>
      <xdr:row>84</xdr:row>
      <xdr:rowOff>3811</xdr:rowOff>
    </xdr:to>
    <xdr:cxnSp macro="">
      <xdr:nvCxnSpPr>
        <xdr:cNvPr id="268" name="直線コネクタ 267"/>
        <xdr:cNvCxnSpPr/>
      </xdr:nvCxnSpPr>
      <xdr:spPr>
        <a:xfrm flipV="1">
          <a:off x="7861300" y="14397445"/>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130992</xdr:rowOff>
    </xdr:from>
    <xdr:to>
      <xdr:col>36</xdr:col>
      <xdr:colOff>165100</xdr:colOff>
      <xdr:row>84</xdr:row>
      <xdr:rowOff>61142</xdr:rowOff>
    </xdr:to>
    <xdr:sp macro="" textlink="">
      <xdr:nvSpPr>
        <xdr:cNvPr id="269" name="楕円 268"/>
        <xdr:cNvSpPr/>
      </xdr:nvSpPr>
      <xdr:spPr>
        <a:xfrm>
          <a:off x="6921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3811</xdr:rowOff>
    </xdr:from>
    <xdr:to>
      <xdr:col>41</xdr:col>
      <xdr:colOff>50800</xdr:colOff>
      <xdr:row>84</xdr:row>
      <xdr:rowOff>10342</xdr:rowOff>
    </xdr:to>
    <xdr:cxnSp macro="">
      <xdr:nvCxnSpPr>
        <xdr:cNvPr id="270" name="直線コネクタ 269"/>
        <xdr:cNvCxnSpPr/>
      </xdr:nvCxnSpPr>
      <xdr:spPr>
        <a:xfrm flipV="1">
          <a:off x="6972300" y="1440561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143708</xdr:rowOff>
    </xdr:from>
    <xdr:ext cx="469744" cy="259045"/>
    <xdr:sp macro="" textlink="">
      <xdr:nvSpPr>
        <xdr:cNvPr id="271" name="n_1aveValue【福祉施設】&#10;一人当たり面積"/>
        <xdr:cNvSpPr txBox="1"/>
      </xdr:nvSpPr>
      <xdr:spPr>
        <a:xfrm>
          <a:off x="9391727" y="145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138809</xdr:rowOff>
    </xdr:from>
    <xdr:ext cx="469744" cy="259045"/>
    <xdr:sp macro="" textlink="">
      <xdr:nvSpPr>
        <xdr:cNvPr id="272" name="n_2aveValue【福祉施設】&#10;一人当たり面積"/>
        <xdr:cNvSpPr txBox="1"/>
      </xdr:nvSpPr>
      <xdr:spPr>
        <a:xfrm>
          <a:off x="8515427" y="1454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160038</xdr:rowOff>
    </xdr:from>
    <xdr:ext cx="469744" cy="259045"/>
    <xdr:sp macro="" textlink="">
      <xdr:nvSpPr>
        <xdr:cNvPr id="273" name="n_3aveValue【福祉施設】&#10;一人当たり面積"/>
        <xdr:cNvSpPr txBox="1"/>
      </xdr:nvSpPr>
      <xdr:spPr>
        <a:xfrm>
          <a:off x="7626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72770</xdr:rowOff>
    </xdr:from>
    <xdr:ext cx="469744" cy="259045"/>
    <xdr:sp macro="" textlink="">
      <xdr:nvSpPr>
        <xdr:cNvPr id="274" name="n_4aveValue【福祉施設】&#10;一人当たり面積"/>
        <xdr:cNvSpPr txBox="1"/>
      </xdr:nvSpPr>
      <xdr:spPr>
        <a:xfrm>
          <a:off x="6737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49909</xdr:rowOff>
    </xdr:from>
    <xdr:ext cx="469744" cy="259045"/>
    <xdr:sp macro="" textlink="">
      <xdr:nvSpPr>
        <xdr:cNvPr id="275" name="n_1mainValue【福祉施設】&#10;一人当たり面積"/>
        <xdr:cNvSpPr txBox="1"/>
      </xdr:nvSpPr>
      <xdr:spPr>
        <a:xfrm>
          <a:off x="93917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62972</xdr:rowOff>
    </xdr:from>
    <xdr:ext cx="469744" cy="259045"/>
    <xdr:sp macro="" textlink="">
      <xdr:nvSpPr>
        <xdr:cNvPr id="276" name="n_2mainValue【福祉施設】&#10;一人当たり面積"/>
        <xdr:cNvSpPr txBox="1"/>
      </xdr:nvSpPr>
      <xdr:spPr>
        <a:xfrm>
          <a:off x="8515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71138</xdr:rowOff>
    </xdr:from>
    <xdr:ext cx="469744" cy="259045"/>
    <xdr:sp macro="" textlink="">
      <xdr:nvSpPr>
        <xdr:cNvPr id="277" name="n_3mainValue【福祉施設】&#10;一人当たり面積"/>
        <xdr:cNvSpPr txBox="1"/>
      </xdr:nvSpPr>
      <xdr:spPr>
        <a:xfrm>
          <a:off x="7626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52269</xdr:rowOff>
    </xdr:from>
    <xdr:ext cx="469744" cy="259045"/>
    <xdr:sp macro="" textlink="">
      <xdr:nvSpPr>
        <xdr:cNvPr id="278" name="n_4mainValue【福祉施設】&#10;一人当たり面積"/>
        <xdr:cNvSpPr txBox="1"/>
      </xdr:nvSpPr>
      <xdr:spPr>
        <a:xfrm>
          <a:off x="6737427" y="1445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7" name="テキスト ボックス 3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319" name="直線コネクタ 318"/>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1" name="直線コネクタ 3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322" name="【一般廃棄物処理施設】&#10;有形固定資産減価償却率最大値テキスト"/>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323" name="直線コネクタ 322"/>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83837</xdr:rowOff>
    </xdr:from>
    <xdr:ext cx="405111" cy="259045"/>
    <xdr:sp macro="" textlink="">
      <xdr:nvSpPr>
        <xdr:cNvPr id="324" name="【一般廃棄物処理施設】&#10;有形固定資産減価償却率平均値テキスト"/>
        <xdr:cNvSpPr txBox="1"/>
      </xdr:nvSpPr>
      <xdr:spPr>
        <a:xfrm>
          <a:off x="16357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325" name="フローチャート: 判断 324"/>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326" name="フローチャート: 判断 325"/>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27" name="フローチャート: 判断 326"/>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28" name="フローチャート: 判断 327"/>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329" name="フローチャート: 判断 328"/>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154940</xdr:rowOff>
    </xdr:from>
    <xdr:to>
      <xdr:col>85</xdr:col>
      <xdr:colOff>177800</xdr:colOff>
      <xdr:row>36</xdr:row>
      <xdr:rowOff>85090</xdr:rowOff>
    </xdr:to>
    <xdr:sp macro="" textlink="">
      <xdr:nvSpPr>
        <xdr:cNvPr id="335" name="楕円 334"/>
        <xdr:cNvSpPr/>
      </xdr:nvSpPr>
      <xdr:spPr>
        <a:xfrm>
          <a:off x="162687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6367</xdr:rowOff>
    </xdr:from>
    <xdr:ext cx="405111" cy="259045"/>
    <xdr:sp macro="" textlink="">
      <xdr:nvSpPr>
        <xdr:cNvPr id="336" name="【一般廃棄物処理施設】&#10;有形固定資産減価償却率該当値テキスト"/>
        <xdr:cNvSpPr txBox="1"/>
      </xdr:nvSpPr>
      <xdr:spPr>
        <a:xfrm>
          <a:off x="16357600"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73025</xdr:rowOff>
    </xdr:from>
    <xdr:to>
      <xdr:col>81</xdr:col>
      <xdr:colOff>101600</xdr:colOff>
      <xdr:row>36</xdr:row>
      <xdr:rowOff>3175</xdr:rowOff>
    </xdr:to>
    <xdr:sp macro="" textlink="">
      <xdr:nvSpPr>
        <xdr:cNvPr id="337" name="楕円 336"/>
        <xdr:cNvSpPr/>
      </xdr:nvSpPr>
      <xdr:spPr>
        <a:xfrm>
          <a:off x="15430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123825</xdr:rowOff>
    </xdr:from>
    <xdr:to>
      <xdr:col>85</xdr:col>
      <xdr:colOff>127000</xdr:colOff>
      <xdr:row>36</xdr:row>
      <xdr:rowOff>34290</xdr:rowOff>
    </xdr:to>
    <xdr:cxnSp macro="">
      <xdr:nvCxnSpPr>
        <xdr:cNvPr id="338" name="直線コネクタ 337"/>
        <xdr:cNvCxnSpPr/>
      </xdr:nvCxnSpPr>
      <xdr:spPr>
        <a:xfrm>
          <a:off x="15481300" y="612457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162560</xdr:rowOff>
    </xdr:from>
    <xdr:to>
      <xdr:col>76</xdr:col>
      <xdr:colOff>165100</xdr:colOff>
      <xdr:row>35</xdr:row>
      <xdr:rowOff>92710</xdr:rowOff>
    </xdr:to>
    <xdr:sp macro="" textlink="">
      <xdr:nvSpPr>
        <xdr:cNvPr id="339" name="楕円 338"/>
        <xdr:cNvSpPr/>
      </xdr:nvSpPr>
      <xdr:spPr>
        <a:xfrm>
          <a:off x="14541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41910</xdr:rowOff>
    </xdr:from>
    <xdr:to>
      <xdr:col>81</xdr:col>
      <xdr:colOff>50800</xdr:colOff>
      <xdr:row>35</xdr:row>
      <xdr:rowOff>123825</xdr:rowOff>
    </xdr:to>
    <xdr:cxnSp macro="">
      <xdr:nvCxnSpPr>
        <xdr:cNvPr id="340" name="直線コネクタ 339"/>
        <xdr:cNvCxnSpPr/>
      </xdr:nvCxnSpPr>
      <xdr:spPr>
        <a:xfrm>
          <a:off x="14592300" y="604266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78740</xdr:rowOff>
    </xdr:from>
    <xdr:to>
      <xdr:col>72</xdr:col>
      <xdr:colOff>38100</xdr:colOff>
      <xdr:row>35</xdr:row>
      <xdr:rowOff>8890</xdr:rowOff>
    </xdr:to>
    <xdr:sp macro="" textlink="">
      <xdr:nvSpPr>
        <xdr:cNvPr id="341" name="楕円 340"/>
        <xdr:cNvSpPr/>
      </xdr:nvSpPr>
      <xdr:spPr>
        <a:xfrm>
          <a:off x="13652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129540</xdr:rowOff>
    </xdr:from>
    <xdr:to>
      <xdr:col>76</xdr:col>
      <xdr:colOff>114300</xdr:colOff>
      <xdr:row>35</xdr:row>
      <xdr:rowOff>41910</xdr:rowOff>
    </xdr:to>
    <xdr:cxnSp macro="">
      <xdr:nvCxnSpPr>
        <xdr:cNvPr id="342" name="直線コネクタ 341"/>
        <xdr:cNvCxnSpPr/>
      </xdr:nvCxnSpPr>
      <xdr:spPr>
        <a:xfrm>
          <a:off x="13703300" y="5958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147320</xdr:rowOff>
    </xdr:from>
    <xdr:to>
      <xdr:col>67</xdr:col>
      <xdr:colOff>101600</xdr:colOff>
      <xdr:row>34</xdr:row>
      <xdr:rowOff>77470</xdr:rowOff>
    </xdr:to>
    <xdr:sp macro="" textlink="">
      <xdr:nvSpPr>
        <xdr:cNvPr id="343" name="楕円 342"/>
        <xdr:cNvSpPr/>
      </xdr:nvSpPr>
      <xdr:spPr>
        <a:xfrm>
          <a:off x="12763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26670</xdr:rowOff>
    </xdr:from>
    <xdr:to>
      <xdr:col>71</xdr:col>
      <xdr:colOff>177800</xdr:colOff>
      <xdr:row>34</xdr:row>
      <xdr:rowOff>129540</xdr:rowOff>
    </xdr:to>
    <xdr:cxnSp macro="">
      <xdr:nvCxnSpPr>
        <xdr:cNvPr id="344" name="直線コネクタ 343"/>
        <xdr:cNvCxnSpPr/>
      </xdr:nvCxnSpPr>
      <xdr:spPr>
        <a:xfrm>
          <a:off x="12814300" y="585597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64787</xdr:rowOff>
    </xdr:from>
    <xdr:ext cx="405111" cy="259045"/>
    <xdr:sp macro="" textlink="">
      <xdr:nvSpPr>
        <xdr:cNvPr id="345" name="n_1aveValue【一般廃棄物処理施設】&#10;有形固定資産減価償却率"/>
        <xdr:cNvSpPr txBox="1"/>
      </xdr:nvSpPr>
      <xdr:spPr>
        <a:xfrm>
          <a:off x="15266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46" name="n_2aveValue【一般廃棄物処理施設】&#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347" name="n_3aveValue【一般廃棄物処理施設】&#10;有形固定資産減価償却率"/>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169562</xdr:rowOff>
    </xdr:from>
    <xdr:ext cx="405111" cy="259045"/>
    <xdr:sp macro="" textlink="">
      <xdr:nvSpPr>
        <xdr:cNvPr id="348" name="n_4aveValue【一般廃棄物処理施設】&#10;有形固定資産減価償却率"/>
        <xdr:cNvSpPr txBox="1"/>
      </xdr:nvSpPr>
      <xdr:spPr>
        <a:xfrm>
          <a:off x="12611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19702</xdr:rowOff>
    </xdr:from>
    <xdr:ext cx="405111" cy="259045"/>
    <xdr:sp macro="" textlink="">
      <xdr:nvSpPr>
        <xdr:cNvPr id="349" name="n_1mainValue【一般廃棄物処理施設】&#10;有形固定資産減価償却率"/>
        <xdr:cNvSpPr txBox="1"/>
      </xdr:nvSpPr>
      <xdr:spPr>
        <a:xfrm>
          <a:off x="152660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350" name="n_2mainValue【一般廃棄物処理施設】&#10;有形固定資産減価償却率"/>
        <xdr:cNvSpPr txBox="1"/>
      </xdr:nvSpPr>
      <xdr:spPr>
        <a:xfrm>
          <a:off x="14389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25417</xdr:rowOff>
    </xdr:from>
    <xdr:ext cx="405111" cy="259045"/>
    <xdr:sp macro="" textlink="">
      <xdr:nvSpPr>
        <xdr:cNvPr id="351" name="n_3mainValue【一般廃棄物処理施設】&#10;有形固定資産減価償却率"/>
        <xdr:cNvSpPr txBox="1"/>
      </xdr:nvSpPr>
      <xdr:spPr>
        <a:xfrm>
          <a:off x="135007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93997</xdr:rowOff>
    </xdr:from>
    <xdr:ext cx="405111" cy="259045"/>
    <xdr:sp macro="" textlink="">
      <xdr:nvSpPr>
        <xdr:cNvPr id="352" name="n_4mainValue【一般廃棄物処理施設】&#10;有形固定資産減価償却率"/>
        <xdr:cNvSpPr txBox="1"/>
      </xdr:nvSpPr>
      <xdr:spPr>
        <a:xfrm>
          <a:off x="12611744"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4" name="テキスト ボックス 3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6" name="テキスト ボックス 36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0" name="テキスト ボックス 36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2" name="テキスト ボックス 3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376" name="直線コネクタ 375"/>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377" name="【一般廃棄物処理施設】&#10;一人当たり有形固定資産（償却資産）額最小値テキスト"/>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378" name="直線コネクタ 377"/>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79"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80" name="直線コネクタ 379"/>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244</xdr:rowOff>
    </xdr:from>
    <xdr:ext cx="599010" cy="259045"/>
    <xdr:sp macro="" textlink="">
      <xdr:nvSpPr>
        <xdr:cNvPr id="381" name="【一般廃棄物処理施設】&#10;一人当たり有形固定資産（償却資産）額平均値テキスト"/>
        <xdr:cNvSpPr txBox="1"/>
      </xdr:nvSpPr>
      <xdr:spPr>
        <a:xfrm>
          <a:off x="22199600" y="6515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382" name="フローチャート: 判断 381"/>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383" name="フローチャート: 判断 382"/>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384" name="フローチャート: 判断 383"/>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385" name="フローチャート: 判断 384"/>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386" name="フローチャート: 判断 385"/>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167037</xdr:rowOff>
    </xdr:from>
    <xdr:to>
      <xdr:col>116</xdr:col>
      <xdr:colOff>114300</xdr:colOff>
      <xdr:row>39</xdr:row>
      <xdr:rowOff>97187</xdr:rowOff>
    </xdr:to>
    <xdr:sp macro="" textlink="">
      <xdr:nvSpPr>
        <xdr:cNvPr id="392" name="楕円 391"/>
        <xdr:cNvSpPr/>
      </xdr:nvSpPr>
      <xdr:spPr>
        <a:xfrm>
          <a:off x="22110700" y="668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145464</xdr:rowOff>
    </xdr:from>
    <xdr:ext cx="599010" cy="259045"/>
    <xdr:sp macro="" textlink="">
      <xdr:nvSpPr>
        <xdr:cNvPr id="393" name="【一般廃棄物処理施設】&#10;一人当たり有形固定資産（償却資産）額該当値テキスト"/>
        <xdr:cNvSpPr txBox="1"/>
      </xdr:nvSpPr>
      <xdr:spPr>
        <a:xfrm>
          <a:off x="22199600" y="666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141472</xdr:rowOff>
    </xdr:from>
    <xdr:to>
      <xdr:col>112</xdr:col>
      <xdr:colOff>38100</xdr:colOff>
      <xdr:row>39</xdr:row>
      <xdr:rowOff>71622</xdr:rowOff>
    </xdr:to>
    <xdr:sp macro="" textlink="">
      <xdr:nvSpPr>
        <xdr:cNvPr id="394" name="楕円 393"/>
        <xdr:cNvSpPr/>
      </xdr:nvSpPr>
      <xdr:spPr>
        <a:xfrm>
          <a:off x="21272500" y="66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20822</xdr:rowOff>
    </xdr:from>
    <xdr:to>
      <xdr:col>116</xdr:col>
      <xdr:colOff>63500</xdr:colOff>
      <xdr:row>39</xdr:row>
      <xdr:rowOff>46387</xdr:rowOff>
    </xdr:to>
    <xdr:cxnSp macro="">
      <xdr:nvCxnSpPr>
        <xdr:cNvPr id="395" name="直線コネクタ 394"/>
        <xdr:cNvCxnSpPr/>
      </xdr:nvCxnSpPr>
      <xdr:spPr>
        <a:xfrm>
          <a:off x="21323300" y="6707372"/>
          <a:ext cx="8382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127897</xdr:rowOff>
    </xdr:from>
    <xdr:to>
      <xdr:col>107</xdr:col>
      <xdr:colOff>101600</xdr:colOff>
      <xdr:row>39</xdr:row>
      <xdr:rowOff>58047</xdr:rowOff>
    </xdr:to>
    <xdr:sp macro="" textlink="">
      <xdr:nvSpPr>
        <xdr:cNvPr id="396" name="楕円 395"/>
        <xdr:cNvSpPr/>
      </xdr:nvSpPr>
      <xdr:spPr>
        <a:xfrm>
          <a:off x="20383500" y="664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7247</xdr:rowOff>
    </xdr:from>
    <xdr:to>
      <xdr:col>111</xdr:col>
      <xdr:colOff>177800</xdr:colOff>
      <xdr:row>39</xdr:row>
      <xdr:rowOff>20822</xdr:rowOff>
    </xdr:to>
    <xdr:cxnSp macro="">
      <xdr:nvCxnSpPr>
        <xdr:cNvPr id="397" name="直線コネクタ 396"/>
        <xdr:cNvCxnSpPr/>
      </xdr:nvCxnSpPr>
      <xdr:spPr>
        <a:xfrm>
          <a:off x="20434300" y="6693797"/>
          <a:ext cx="889000" cy="1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6696</xdr:rowOff>
    </xdr:from>
    <xdr:to>
      <xdr:col>102</xdr:col>
      <xdr:colOff>165100</xdr:colOff>
      <xdr:row>39</xdr:row>
      <xdr:rowOff>108296</xdr:rowOff>
    </xdr:to>
    <xdr:sp macro="" textlink="">
      <xdr:nvSpPr>
        <xdr:cNvPr id="398" name="楕円 397"/>
        <xdr:cNvSpPr/>
      </xdr:nvSpPr>
      <xdr:spPr>
        <a:xfrm>
          <a:off x="19494500" y="669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7247</xdr:rowOff>
    </xdr:from>
    <xdr:to>
      <xdr:col>107</xdr:col>
      <xdr:colOff>50800</xdr:colOff>
      <xdr:row>39</xdr:row>
      <xdr:rowOff>57496</xdr:rowOff>
    </xdr:to>
    <xdr:cxnSp macro="">
      <xdr:nvCxnSpPr>
        <xdr:cNvPr id="399" name="直線コネクタ 398"/>
        <xdr:cNvCxnSpPr/>
      </xdr:nvCxnSpPr>
      <xdr:spPr>
        <a:xfrm flipV="1">
          <a:off x="19545300" y="6693797"/>
          <a:ext cx="889000" cy="5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43635</xdr:rowOff>
    </xdr:from>
    <xdr:to>
      <xdr:col>98</xdr:col>
      <xdr:colOff>38100</xdr:colOff>
      <xdr:row>39</xdr:row>
      <xdr:rowOff>145235</xdr:rowOff>
    </xdr:to>
    <xdr:sp macro="" textlink="">
      <xdr:nvSpPr>
        <xdr:cNvPr id="400" name="楕円 399"/>
        <xdr:cNvSpPr/>
      </xdr:nvSpPr>
      <xdr:spPr>
        <a:xfrm>
          <a:off x="18605500" y="673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57496</xdr:rowOff>
    </xdr:from>
    <xdr:to>
      <xdr:col>102</xdr:col>
      <xdr:colOff>114300</xdr:colOff>
      <xdr:row>39</xdr:row>
      <xdr:rowOff>94435</xdr:rowOff>
    </xdr:to>
    <xdr:cxnSp macro="">
      <xdr:nvCxnSpPr>
        <xdr:cNvPr id="401" name="直線コネクタ 400"/>
        <xdr:cNvCxnSpPr/>
      </xdr:nvCxnSpPr>
      <xdr:spPr>
        <a:xfrm flipV="1">
          <a:off x="18656300" y="6744046"/>
          <a:ext cx="889000" cy="3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124265</xdr:rowOff>
    </xdr:from>
    <xdr:ext cx="599010" cy="259045"/>
    <xdr:sp macro="" textlink="">
      <xdr:nvSpPr>
        <xdr:cNvPr id="402" name="n_1aveValue【一般廃棄物処理施設】&#10;一人当たり有形固定資産（償却資産）額"/>
        <xdr:cNvSpPr txBox="1"/>
      </xdr:nvSpPr>
      <xdr:spPr>
        <a:xfrm>
          <a:off x="210110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132174</xdr:rowOff>
    </xdr:from>
    <xdr:ext cx="599010" cy="259045"/>
    <xdr:sp macro="" textlink="">
      <xdr:nvSpPr>
        <xdr:cNvPr id="403" name="n_2aveValue【一般廃棄物処理施設】&#10;一人当たり有形固定資産（償却資産）額"/>
        <xdr:cNvSpPr txBox="1"/>
      </xdr:nvSpPr>
      <xdr:spPr>
        <a:xfrm>
          <a:off x="20134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156524</xdr:rowOff>
    </xdr:from>
    <xdr:ext cx="599010" cy="259045"/>
    <xdr:sp macro="" textlink="">
      <xdr:nvSpPr>
        <xdr:cNvPr id="404" name="n_3aveValue【一般廃棄物処理施設】&#10;一人当たり有形固定資産（償却資産）額"/>
        <xdr:cNvSpPr txBox="1"/>
      </xdr:nvSpPr>
      <xdr:spPr>
        <a:xfrm>
          <a:off x="19245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27019</xdr:rowOff>
    </xdr:from>
    <xdr:ext cx="599010" cy="259045"/>
    <xdr:sp macro="" textlink="">
      <xdr:nvSpPr>
        <xdr:cNvPr id="405" name="n_4aveValue【一般廃棄物処理施設】&#10;一人当たり有形固定資産（償却資産）額"/>
        <xdr:cNvSpPr txBox="1"/>
      </xdr:nvSpPr>
      <xdr:spPr>
        <a:xfrm>
          <a:off x="18356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88149</xdr:rowOff>
    </xdr:from>
    <xdr:ext cx="599010" cy="259045"/>
    <xdr:sp macro="" textlink="">
      <xdr:nvSpPr>
        <xdr:cNvPr id="406" name="n_1mainValue【一般廃棄物処理施設】&#10;一人当たり有形固定資産（償却資産）額"/>
        <xdr:cNvSpPr txBox="1"/>
      </xdr:nvSpPr>
      <xdr:spPr>
        <a:xfrm>
          <a:off x="21011095" y="643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74573</xdr:rowOff>
    </xdr:from>
    <xdr:ext cx="599010" cy="259045"/>
    <xdr:sp macro="" textlink="">
      <xdr:nvSpPr>
        <xdr:cNvPr id="407" name="n_2mainValue【一般廃棄物処理施設】&#10;一人当たり有形固定資産（償却資産）額"/>
        <xdr:cNvSpPr txBox="1"/>
      </xdr:nvSpPr>
      <xdr:spPr>
        <a:xfrm>
          <a:off x="20134795" y="641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124823</xdr:rowOff>
    </xdr:from>
    <xdr:ext cx="599010" cy="259045"/>
    <xdr:sp macro="" textlink="">
      <xdr:nvSpPr>
        <xdr:cNvPr id="408" name="n_3mainValue【一般廃棄物処理施設】&#10;一人当たり有形固定資産（償却資産）額"/>
        <xdr:cNvSpPr txBox="1"/>
      </xdr:nvSpPr>
      <xdr:spPr>
        <a:xfrm>
          <a:off x="19245795" y="646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161762</xdr:rowOff>
    </xdr:from>
    <xdr:ext cx="599010" cy="259045"/>
    <xdr:sp macro="" textlink="">
      <xdr:nvSpPr>
        <xdr:cNvPr id="409" name="n_4mainValue【一般廃棄物処理施設】&#10;一人当たり有形固定資産（償却資産）額"/>
        <xdr:cNvSpPr txBox="1"/>
      </xdr:nvSpPr>
      <xdr:spPr>
        <a:xfrm>
          <a:off x="18356795" y="650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30" name="テキスト ボックス 42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433" name="直線コネクタ 432"/>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434"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35" name="直線コネクタ 434"/>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3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7" name="直線コネクタ 43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438" name="【保健センター・保健所】&#10;有形固定資産減価償却率平均値テキスト"/>
        <xdr:cNvSpPr txBox="1"/>
      </xdr:nvSpPr>
      <xdr:spPr>
        <a:xfrm>
          <a:off x="16357600" y="10021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439" name="フローチャート: 判断 438"/>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440" name="フローチャート: 判断 439"/>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441" name="フローチャート: 判断 440"/>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442" name="フローチャート: 判断 441"/>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443" name="フローチャート: 判断 442"/>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69850</xdr:rowOff>
    </xdr:from>
    <xdr:to>
      <xdr:col>85</xdr:col>
      <xdr:colOff>177800</xdr:colOff>
      <xdr:row>61</xdr:row>
      <xdr:rowOff>0</xdr:rowOff>
    </xdr:to>
    <xdr:sp macro="" textlink="">
      <xdr:nvSpPr>
        <xdr:cNvPr id="449" name="楕円 448"/>
        <xdr:cNvSpPr/>
      </xdr:nvSpPr>
      <xdr:spPr>
        <a:xfrm>
          <a:off x="16268700" y="103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48277</xdr:rowOff>
    </xdr:from>
    <xdr:ext cx="405111" cy="259045"/>
    <xdr:sp macro="" textlink="">
      <xdr:nvSpPr>
        <xdr:cNvPr id="450" name="【保健センター・保健所】&#10;有形固定資産減価償却率該当値テキスト"/>
        <xdr:cNvSpPr txBox="1"/>
      </xdr:nvSpPr>
      <xdr:spPr>
        <a:xfrm>
          <a:off x="16357600"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43180</xdr:rowOff>
    </xdr:from>
    <xdr:to>
      <xdr:col>81</xdr:col>
      <xdr:colOff>101600</xdr:colOff>
      <xdr:row>60</xdr:row>
      <xdr:rowOff>144780</xdr:rowOff>
    </xdr:to>
    <xdr:sp macro="" textlink="">
      <xdr:nvSpPr>
        <xdr:cNvPr id="451" name="楕円 450"/>
        <xdr:cNvSpPr/>
      </xdr:nvSpPr>
      <xdr:spPr>
        <a:xfrm>
          <a:off x="15430500" y="103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93980</xdr:rowOff>
    </xdr:from>
    <xdr:to>
      <xdr:col>85</xdr:col>
      <xdr:colOff>127000</xdr:colOff>
      <xdr:row>60</xdr:row>
      <xdr:rowOff>120650</xdr:rowOff>
    </xdr:to>
    <xdr:cxnSp macro="">
      <xdr:nvCxnSpPr>
        <xdr:cNvPr id="452" name="直線コネクタ 451"/>
        <xdr:cNvCxnSpPr/>
      </xdr:nvCxnSpPr>
      <xdr:spPr>
        <a:xfrm>
          <a:off x="15481300" y="103809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16510</xdr:rowOff>
    </xdr:from>
    <xdr:to>
      <xdr:col>76</xdr:col>
      <xdr:colOff>165100</xdr:colOff>
      <xdr:row>60</xdr:row>
      <xdr:rowOff>118110</xdr:rowOff>
    </xdr:to>
    <xdr:sp macro="" textlink="">
      <xdr:nvSpPr>
        <xdr:cNvPr id="453" name="楕円 452"/>
        <xdr:cNvSpPr/>
      </xdr:nvSpPr>
      <xdr:spPr>
        <a:xfrm>
          <a:off x="14541500" y="103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67310</xdr:rowOff>
    </xdr:from>
    <xdr:to>
      <xdr:col>81</xdr:col>
      <xdr:colOff>50800</xdr:colOff>
      <xdr:row>60</xdr:row>
      <xdr:rowOff>93980</xdr:rowOff>
    </xdr:to>
    <xdr:cxnSp macro="">
      <xdr:nvCxnSpPr>
        <xdr:cNvPr id="454" name="直線コネクタ 453"/>
        <xdr:cNvCxnSpPr/>
      </xdr:nvCxnSpPr>
      <xdr:spPr>
        <a:xfrm>
          <a:off x="14592300" y="103543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161290</xdr:rowOff>
    </xdr:from>
    <xdr:to>
      <xdr:col>72</xdr:col>
      <xdr:colOff>38100</xdr:colOff>
      <xdr:row>60</xdr:row>
      <xdr:rowOff>91440</xdr:rowOff>
    </xdr:to>
    <xdr:sp macro="" textlink="">
      <xdr:nvSpPr>
        <xdr:cNvPr id="455" name="楕円 454"/>
        <xdr:cNvSpPr/>
      </xdr:nvSpPr>
      <xdr:spPr>
        <a:xfrm>
          <a:off x="13652500" y="102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40640</xdr:rowOff>
    </xdr:from>
    <xdr:to>
      <xdr:col>76</xdr:col>
      <xdr:colOff>114300</xdr:colOff>
      <xdr:row>60</xdr:row>
      <xdr:rowOff>67310</xdr:rowOff>
    </xdr:to>
    <xdr:cxnSp macro="">
      <xdr:nvCxnSpPr>
        <xdr:cNvPr id="456" name="直線コネクタ 455"/>
        <xdr:cNvCxnSpPr/>
      </xdr:nvCxnSpPr>
      <xdr:spPr>
        <a:xfrm>
          <a:off x="13703300" y="103276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135890</xdr:rowOff>
    </xdr:from>
    <xdr:to>
      <xdr:col>67</xdr:col>
      <xdr:colOff>101600</xdr:colOff>
      <xdr:row>60</xdr:row>
      <xdr:rowOff>66040</xdr:rowOff>
    </xdr:to>
    <xdr:sp macro="" textlink="">
      <xdr:nvSpPr>
        <xdr:cNvPr id="457" name="楕円 456"/>
        <xdr:cNvSpPr/>
      </xdr:nvSpPr>
      <xdr:spPr>
        <a:xfrm>
          <a:off x="12763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xdr:rowOff>
    </xdr:from>
    <xdr:to>
      <xdr:col>71</xdr:col>
      <xdr:colOff>177800</xdr:colOff>
      <xdr:row>60</xdr:row>
      <xdr:rowOff>40640</xdr:rowOff>
    </xdr:to>
    <xdr:cxnSp macro="">
      <xdr:nvCxnSpPr>
        <xdr:cNvPr id="458" name="直線コネクタ 457"/>
        <xdr:cNvCxnSpPr/>
      </xdr:nvCxnSpPr>
      <xdr:spPr>
        <a:xfrm>
          <a:off x="12814300" y="1030224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xdr:rowOff>
    </xdr:from>
    <xdr:ext cx="405111" cy="259045"/>
    <xdr:sp macro="" textlink="">
      <xdr:nvSpPr>
        <xdr:cNvPr id="459" name="n_1aveValue【保健センター・保健所】&#10;有形固定資産減価償却率"/>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460" name="n_2aveValue【保健センター・保健所】&#10;有形固定資産減価償却率"/>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461" name="n_3aveValue【保健センター・保健所】&#10;有形固定資産減価償却率"/>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462" name="n_4aveValue【保健センター・保健所】&#10;有形固定資産減価償却率"/>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135907</xdr:rowOff>
    </xdr:from>
    <xdr:ext cx="405111" cy="259045"/>
    <xdr:sp macro="" textlink="">
      <xdr:nvSpPr>
        <xdr:cNvPr id="463" name="n_1mainValue【保健センター・保健所】&#10;有形固定資産減価償却率"/>
        <xdr:cNvSpPr txBox="1"/>
      </xdr:nvSpPr>
      <xdr:spPr>
        <a:xfrm>
          <a:off x="15266044"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109237</xdr:rowOff>
    </xdr:from>
    <xdr:ext cx="405111" cy="259045"/>
    <xdr:sp macro="" textlink="">
      <xdr:nvSpPr>
        <xdr:cNvPr id="464" name="n_2mainValue【保健センター・保健所】&#10;有形固定資産減価償却率"/>
        <xdr:cNvSpPr txBox="1"/>
      </xdr:nvSpPr>
      <xdr:spPr>
        <a:xfrm>
          <a:off x="14389744" y="1039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82567</xdr:rowOff>
    </xdr:from>
    <xdr:ext cx="405111" cy="259045"/>
    <xdr:sp macro="" textlink="">
      <xdr:nvSpPr>
        <xdr:cNvPr id="465" name="n_3mainValue【保健センター・保健所】&#10;有形固定資産減価償却率"/>
        <xdr:cNvSpPr txBox="1"/>
      </xdr:nvSpPr>
      <xdr:spPr>
        <a:xfrm>
          <a:off x="13500744" y="1036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466" name="n_4mainValue【保健センター・保健所】&#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490" name="直線コネクタ 489"/>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91"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92" name="直線コネクタ 491"/>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493" name="【保健センター・保健所】&#10;一人当たり面積最大値テキスト"/>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494" name="直線コネクタ 493"/>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495" name="【保健センター・保健所】&#10;一人当たり面積平均値テキスト"/>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496" name="フローチャート: 判断 495"/>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97" name="フローチャート: 判断 496"/>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98" name="フローチャート: 判断 497"/>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499" name="フローチャート: 判断 498"/>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00" name="フローチャート: 判断 499"/>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506" name="楕円 505"/>
        <xdr:cNvSpPr/>
      </xdr:nvSpPr>
      <xdr:spPr>
        <a:xfrm>
          <a:off x="22110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144797</xdr:rowOff>
    </xdr:from>
    <xdr:ext cx="469744" cy="259045"/>
    <xdr:sp macro="" textlink="">
      <xdr:nvSpPr>
        <xdr:cNvPr id="507" name="【保健センター・保健所】&#10;一人当たり面積該当値テキスト"/>
        <xdr:cNvSpPr txBox="1"/>
      </xdr:nvSpPr>
      <xdr:spPr>
        <a:xfrm>
          <a:off x="22199600"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170180</xdr:rowOff>
    </xdr:from>
    <xdr:to>
      <xdr:col>112</xdr:col>
      <xdr:colOff>38100</xdr:colOff>
      <xdr:row>63</xdr:row>
      <xdr:rowOff>100330</xdr:rowOff>
    </xdr:to>
    <xdr:sp macro="" textlink="">
      <xdr:nvSpPr>
        <xdr:cNvPr id="508" name="楕円 507"/>
        <xdr:cNvSpPr/>
      </xdr:nvSpPr>
      <xdr:spPr>
        <a:xfrm>
          <a:off x="21272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45720</xdr:rowOff>
    </xdr:from>
    <xdr:to>
      <xdr:col>116</xdr:col>
      <xdr:colOff>63500</xdr:colOff>
      <xdr:row>63</xdr:row>
      <xdr:rowOff>49530</xdr:rowOff>
    </xdr:to>
    <xdr:cxnSp macro="">
      <xdr:nvCxnSpPr>
        <xdr:cNvPr id="509" name="直線コネクタ 508"/>
        <xdr:cNvCxnSpPr/>
      </xdr:nvCxnSpPr>
      <xdr:spPr>
        <a:xfrm flipV="1">
          <a:off x="21323300" y="10847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xdr:rowOff>
    </xdr:from>
    <xdr:to>
      <xdr:col>107</xdr:col>
      <xdr:colOff>101600</xdr:colOff>
      <xdr:row>63</xdr:row>
      <xdr:rowOff>104140</xdr:rowOff>
    </xdr:to>
    <xdr:sp macro="" textlink="">
      <xdr:nvSpPr>
        <xdr:cNvPr id="510" name="楕円 509"/>
        <xdr:cNvSpPr/>
      </xdr:nvSpPr>
      <xdr:spPr>
        <a:xfrm>
          <a:off x="20383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49530</xdr:rowOff>
    </xdr:from>
    <xdr:to>
      <xdr:col>111</xdr:col>
      <xdr:colOff>177800</xdr:colOff>
      <xdr:row>63</xdr:row>
      <xdr:rowOff>53340</xdr:rowOff>
    </xdr:to>
    <xdr:cxnSp macro="">
      <xdr:nvCxnSpPr>
        <xdr:cNvPr id="511" name="直線コネクタ 510"/>
        <xdr:cNvCxnSpPr/>
      </xdr:nvCxnSpPr>
      <xdr:spPr>
        <a:xfrm flipV="1">
          <a:off x="20434300" y="1085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512" name="楕円 511"/>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53340</xdr:rowOff>
    </xdr:from>
    <xdr:to>
      <xdr:col>107</xdr:col>
      <xdr:colOff>50800</xdr:colOff>
      <xdr:row>63</xdr:row>
      <xdr:rowOff>57150</xdr:rowOff>
    </xdr:to>
    <xdr:cxnSp macro="">
      <xdr:nvCxnSpPr>
        <xdr:cNvPr id="513" name="直線コネクタ 512"/>
        <xdr:cNvCxnSpPr/>
      </xdr:nvCxnSpPr>
      <xdr:spPr>
        <a:xfrm flipV="1">
          <a:off x="19545300" y="1085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10160</xdr:rowOff>
    </xdr:from>
    <xdr:to>
      <xdr:col>98</xdr:col>
      <xdr:colOff>38100</xdr:colOff>
      <xdr:row>63</xdr:row>
      <xdr:rowOff>111760</xdr:rowOff>
    </xdr:to>
    <xdr:sp macro="" textlink="">
      <xdr:nvSpPr>
        <xdr:cNvPr id="514" name="楕円 513"/>
        <xdr:cNvSpPr/>
      </xdr:nvSpPr>
      <xdr:spPr>
        <a:xfrm>
          <a:off x="18605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60960</xdr:rowOff>
    </xdr:to>
    <xdr:cxnSp macro="">
      <xdr:nvCxnSpPr>
        <xdr:cNvPr id="515" name="直線コネクタ 514"/>
        <xdr:cNvCxnSpPr/>
      </xdr:nvCxnSpPr>
      <xdr:spPr>
        <a:xfrm flipV="1">
          <a:off x="18656300" y="10858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516"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517" name="n_2aveValue【保健センター・保健所】&#10;一人当たり面積"/>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518"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519"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91457</xdr:rowOff>
    </xdr:from>
    <xdr:ext cx="469744" cy="259045"/>
    <xdr:sp macro="" textlink="">
      <xdr:nvSpPr>
        <xdr:cNvPr id="520" name="n_1mainValue【保健センター・保健所】&#10;一人当たり面積"/>
        <xdr:cNvSpPr txBox="1"/>
      </xdr:nvSpPr>
      <xdr:spPr>
        <a:xfrm>
          <a:off x="21075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95267</xdr:rowOff>
    </xdr:from>
    <xdr:ext cx="469744" cy="259045"/>
    <xdr:sp macro="" textlink="">
      <xdr:nvSpPr>
        <xdr:cNvPr id="521" name="n_2mainValue【保健センター・保健所】&#10;一人当たり面積"/>
        <xdr:cNvSpPr txBox="1"/>
      </xdr:nvSpPr>
      <xdr:spPr>
        <a:xfrm>
          <a:off x="20199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522" name="n_3main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102887</xdr:rowOff>
    </xdr:from>
    <xdr:ext cx="469744" cy="259045"/>
    <xdr:sp macro="" textlink="">
      <xdr:nvSpPr>
        <xdr:cNvPr id="523" name="n_4mainValue【保健センター・保健所】&#10;一人当たり面積"/>
        <xdr:cNvSpPr txBox="1"/>
      </xdr:nvSpPr>
      <xdr:spPr>
        <a:xfrm>
          <a:off x="18421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549" name="直線コネクタ 548"/>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550" name="【消防施設】&#10;有形固定資産減価償却率最小値テキスト"/>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551" name="直線コネクタ 550"/>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52" name="【消防施設】&#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53" name="直線コネクタ 552"/>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36303</xdr:rowOff>
    </xdr:from>
    <xdr:ext cx="405111" cy="259045"/>
    <xdr:sp macro="" textlink="">
      <xdr:nvSpPr>
        <xdr:cNvPr id="554" name="【消防施設】&#10;有形固定資産減価償却率平均値テキスト"/>
        <xdr:cNvSpPr txBox="1"/>
      </xdr:nvSpPr>
      <xdr:spPr>
        <a:xfrm>
          <a:off x="16357600" y="1409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555" name="フローチャート: 判断 554"/>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56" name="フローチャート: 判断 555"/>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57" name="フローチャート: 判断 556"/>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58" name="フローチャート: 判断 557"/>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559" name="フローチャート: 判断 558"/>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78739</xdr:rowOff>
    </xdr:from>
    <xdr:to>
      <xdr:col>85</xdr:col>
      <xdr:colOff>177800</xdr:colOff>
      <xdr:row>85</xdr:row>
      <xdr:rowOff>8889</xdr:rowOff>
    </xdr:to>
    <xdr:sp macro="" textlink="">
      <xdr:nvSpPr>
        <xdr:cNvPr id="565" name="楕円 564"/>
        <xdr:cNvSpPr/>
      </xdr:nvSpPr>
      <xdr:spPr>
        <a:xfrm>
          <a:off x="16268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57166</xdr:rowOff>
    </xdr:from>
    <xdr:ext cx="405111" cy="259045"/>
    <xdr:sp macro="" textlink="">
      <xdr:nvSpPr>
        <xdr:cNvPr id="566" name="【消防施設】&#10;有形固定資産減価償却率該当値テキスト"/>
        <xdr:cNvSpPr txBox="1"/>
      </xdr:nvSpPr>
      <xdr:spPr>
        <a:xfrm>
          <a:off x="16357600"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24856</xdr:rowOff>
    </xdr:from>
    <xdr:to>
      <xdr:col>81</xdr:col>
      <xdr:colOff>101600</xdr:colOff>
      <xdr:row>84</xdr:row>
      <xdr:rowOff>126456</xdr:rowOff>
    </xdr:to>
    <xdr:sp macro="" textlink="">
      <xdr:nvSpPr>
        <xdr:cNvPr id="567" name="楕円 566"/>
        <xdr:cNvSpPr/>
      </xdr:nvSpPr>
      <xdr:spPr>
        <a:xfrm>
          <a:off x="15430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75656</xdr:rowOff>
    </xdr:from>
    <xdr:to>
      <xdr:col>85</xdr:col>
      <xdr:colOff>127000</xdr:colOff>
      <xdr:row>84</xdr:row>
      <xdr:rowOff>129539</xdr:rowOff>
    </xdr:to>
    <xdr:cxnSp macro="">
      <xdr:nvCxnSpPr>
        <xdr:cNvPr id="568" name="直線コネクタ 567"/>
        <xdr:cNvCxnSpPr/>
      </xdr:nvCxnSpPr>
      <xdr:spPr>
        <a:xfrm>
          <a:off x="15481300" y="14477456"/>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157118</xdr:rowOff>
    </xdr:from>
    <xdr:to>
      <xdr:col>76</xdr:col>
      <xdr:colOff>165100</xdr:colOff>
      <xdr:row>84</xdr:row>
      <xdr:rowOff>87268</xdr:rowOff>
    </xdr:to>
    <xdr:sp macro="" textlink="">
      <xdr:nvSpPr>
        <xdr:cNvPr id="569" name="楕円 568"/>
        <xdr:cNvSpPr/>
      </xdr:nvSpPr>
      <xdr:spPr>
        <a:xfrm>
          <a:off x="14541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36468</xdr:rowOff>
    </xdr:from>
    <xdr:to>
      <xdr:col>81</xdr:col>
      <xdr:colOff>50800</xdr:colOff>
      <xdr:row>84</xdr:row>
      <xdr:rowOff>75656</xdr:rowOff>
    </xdr:to>
    <xdr:cxnSp macro="">
      <xdr:nvCxnSpPr>
        <xdr:cNvPr id="570" name="直線コネクタ 569"/>
        <xdr:cNvCxnSpPr/>
      </xdr:nvCxnSpPr>
      <xdr:spPr>
        <a:xfrm>
          <a:off x="14592300" y="1443826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78739</xdr:rowOff>
    </xdr:from>
    <xdr:to>
      <xdr:col>72</xdr:col>
      <xdr:colOff>38100</xdr:colOff>
      <xdr:row>84</xdr:row>
      <xdr:rowOff>8889</xdr:rowOff>
    </xdr:to>
    <xdr:sp macro="" textlink="">
      <xdr:nvSpPr>
        <xdr:cNvPr id="571" name="楕円 570"/>
        <xdr:cNvSpPr/>
      </xdr:nvSpPr>
      <xdr:spPr>
        <a:xfrm>
          <a:off x="13652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129539</xdr:rowOff>
    </xdr:from>
    <xdr:to>
      <xdr:col>76</xdr:col>
      <xdr:colOff>114300</xdr:colOff>
      <xdr:row>84</xdr:row>
      <xdr:rowOff>36468</xdr:rowOff>
    </xdr:to>
    <xdr:cxnSp macro="">
      <xdr:nvCxnSpPr>
        <xdr:cNvPr id="572" name="直線コネクタ 571"/>
        <xdr:cNvCxnSpPr/>
      </xdr:nvCxnSpPr>
      <xdr:spPr>
        <a:xfrm>
          <a:off x="13703300" y="14359889"/>
          <a:ext cx="8890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163649</xdr:rowOff>
    </xdr:from>
    <xdr:to>
      <xdr:col>67</xdr:col>
      <xdr:colOff>101600</xdr:colOff>
      <xdr:row>83</xdr:row>
      <xdr:rowOff>93799</xdr:rowOff>
    </xdr:to>
    <xdr:sp macro="" textlink="">
      <xdr:nvSpPr>
        <xdr:cNvPr id="573" name="楕円 572"/>
        <xdr:cNvSpPr/>
      </xdr:nvSpPr>
      <xdr:spPr>
        <a:xfrm>
          <a:off x="12763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42999</xdr:rowOff>
    </xdr:from>
    <xdr:to>
      <xdr:col>71</xdr:col>
      <xdr:colOff>177800</xdr:colOff>
      <xdr:row>83</xdr:row>
      <xdr:rowOff>129539</xdr:rowOff>
    </xdr:to>
    <xdr:cxnSp macro="">
      <xdr:nvCxnSpPr>
        <xdr:cNvPr id="574" name="直線コネクタ 573"/>
        <xdr:cNvCxnSpPr/>
      </xdr:nvCxnSpPr>
      <xdr:spPr>
        <a:xfrm>
          <a:off x="12814300" y="14273349"/>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575" name="n_1aveValue【消防施設】&#10;有形固定資産減価償却率"/>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576" name="n_2aveValue【消防施設】&#10;有形固定資産減価償却率"/>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577" name="n_3aveValue【消防施設】&#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578" name="n_4aveValue【消防施設】&#10;有形固定資産減価償却率"/>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117583</xdr:rowOff>
    </xdr:from>
    <xdr:ext cx="405111" cy="259045"/>
    <xdr:sp macro="" textlink="">
      <xdr:nvSpPr>
        <xdr:cNvPr id="579" name="n_1mainValue【消防施設】&#10;有形固定資産減価償却率"/>
        <xdr:cNvSpPr txBox="1"/>
      </xdr:nvSpPr>
      <xdr:spPr>
        <a:xfrm>
          <a:off x="152660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78395</xdr:rowOff>
    </xdr:from>
    <xdr:ext cx="405111" cy="259045"/>
    <xdr:sp macro="" textlink="">
      <xdr:nvSpPr>
        <xdr:cNvPr id="580" name="n_2mainValue【消防施設】&#10;有形固定資産減価償却率"/>
        <xdr:cNvSpPr txBox="1"/>
      </xdr:nvSpPr>
      <xdr:spPr>
        <a:xfrm>
          <a:off x="14389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xdr:rowOff>
    </xdr:from>
    <xdr:ext cx="405111" cy="259045"/>
    <xdr:sp macro="" textlink="">
      <xdr:nvSpPr>
        <xdr:cNvPr id="581" name="n_3mainValue【消防施設】&#10;有形固定資産減価償却率"/>
        <xdr:cNvSpPr txBox="1"/>
      </xdr:nvSpPr>
      <xdr:spPr>
        <a:xfrm>
          <a:off x="13500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582" name="n_4mainValue【消防施設】&#10;有形固定資産減価償却率"/>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3" name="直線コネクタ 5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4" name="テキスト ボックス 5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5" name="直線コネクタ 5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6" name="テキスト ボックス 5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7" name="直線コネクタ 5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8" name="テキスト ボックス 5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9" name="直線コネクタ 5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0" name="テキスト ボックス 5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1" name="直線コネクタ 6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2" name="テキスト ボックス 6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3" name="直線コネクタ 6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4" name="テキスト ボックス 6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608" name="直線コネクタ 607"/>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09"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10" name="直線コネクタ 609"/>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611" name="【消防施設】&#10;一人当たり面積最大値テキスト"/>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612" name="直線コネクタ 611"/>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613" name="【消防施設】&#10;一人当たり面積平均値テキスト"/>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614" name="フローチャート: 判断 613"/>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615" name="フローチャート: 判断 614"/>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616" name="フローチャート: 判断 615"/>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17" name="フローチャート: 判断 616"/>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618" name="フローチャート: 判断 617"/>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85598</xdr:rowOff>
    </xdr:from>
    <xdr:to>
      <xdr:col>116</xdr:col>
      <xdr:colOff>114300</xdr:colOff>
      <xdr:row>87</xdr:row>
      <xdr:rowOff>15748</xdr:rowOff>
    </xdr:to>
    <xdr:sp macro="" textlink="">
      <xdr:nvSpPr>
        <xdr:cNvPr id="624" name="楕円 623"/>
        <xdr:cNvSpPr/>
      </xdr:nvSpPr>
      <xdr:spPr>
        <a:xfrm>
          <a:off x="22110700" y="148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17325</xdr:rowOff>
    </xdr:from>
    <xdr:ext cx="469744" cy="259045"/>
    <xdr:sp macro="" textlink="">
      <xdr:nvSpPr>
        <xdr:cNvPr id="625" name="【消防施設】&#10;一人当たり面積該当値テキスト"/>
        <xdr:cNvSpPr txBox="1"/>
      </xdr:nvSpPr>
      <xdr:spPr>
        <a:xfrm>
          <a:off x="22199600" y="1476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85271</xdr:rowOff>
    </xdr:from>
    <xdr:to>
      <xdr:col>112</xdr:col>
      <xdr:colOff>38100</xdr:colOff>
      <xdr:row>87</xdr:row>
      <xdr:rowOff>15421</xdr:rowOff>
    </xdr:to>
    <xdr:sp macro="" textlink="">
      <xdr:nvSpPr>
        <xdr:cNvPr id="626" name="楕円 625"/>
        <xdr:cNvSpPr/>
      </xdr:nvSpPr>
      <xdr:spPr>
        <a:xfrm>
          <a:off x="21272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136071</xdr:rowOff>
    </xdr:from>
    <xdr:to>
      <xdr:col>116</xdr:col>
      <xdr:colOff>63500</xdr:colOff>
      <xdr:row>86</xdr:row>
      <xdr:rowOff>136398</xdr:rowOff>
    </xdr:to>
    <xdr:cxnSp macro="">
      <xdr:nvCxnSpPr>
        <xdr:cNvPr id="627" name="直線コネクタ 626"/>
        <xdr:cNvCxnSpPr/>
      </xdr:nvCxnSpPr>
      <xdr:spPr>
        <a:xfrm>
          <a:off x="21323300" y="14880771"/>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84945</xdr:rowOff>
    </xdr:from>
    <xdr:to>
      <xdr:col>107</xdr:col>
      <xdr:colOff>101600</xdr:colOff>
      <xdr:row>87</xdr:row>
      <xdr:rowOff>15095</xdr:rowOff>
    </xdr:to>
    <xdr:sp macro="" textlink="">
      <xdr:nvSpPr>
        <xdr:cNvPr id="628" name="楕円 627"/>
        <xdr:cNvSpPr/>
      </xdr:nvSpPr>
      <xdr:spPr>
        <a:xfrm>
          <a:off x="20383500" y="1482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135745</xdr:rowOff>
    </xdr:from>
    <xdr:to>
      <xdr:col>111</xdr:col>
      <xdr:colOff>177800</xdr:colOff>
      <xdr:row>86</xdr:row>
      <xdr:rowOff>136071</xdr:rowOff>
    </xdr:to>
    <xdr:cxnSp macro="">
      <xdr:nvCxnSpPr>
        <xdr:cNvPr id="629" name="直線コネクタ 628"/>
        <xdr:cNvCxnSpPr/>
      </xdr:nvCxnSpPr>
      <xdr:spPr>
        <a:xfrm>
          <a:off x="20434300" y="14880445"/>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86905</xdr:rowOff>
    </xdr:from>
    <xdr:to>
      <xdr:col>102</xdr:col>
      <xdr:colOff>165100</xdr:colOff>
      <xdr:row>87</xdr:row>
      <xdr:rowOff>17055</xdr:rowOff>
    </xdr:to>
    <xdr:sp macro="" textlink="">
      <xdr:nvSpPr>
        <xdr:cNvPr id="630" name="楕円 629"/>
        <xdr:cNvSpPr/>
      </xdr:nvSpPr>
      <xdr:spPr>
        <a:xfrm>
          <a:off x="19494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135745</xdr:rowOff>
    </xdr:from>
    <xdr:to>
      <xdr:col>107</xdr:col>
      <xdr:colOff>50800</xdr:colOff>
      <xdr:row>86</xdr:row>
      <xdr:rowOff>137705</xdr:rowOff>
    </xdr:to>
    <xdr:cxnSp macro="">
      <xdr:nvCxnSpPr>
        <xdr:cNvPr id="631" name="直線コネクタ 630"/>
        <xdr:cNvCxnSpPr/>
      </xdr:nvCxnSpPr>
      <xdr:spPr>
        <a:xfrm flipV="1">
          <a:off x="19545300" y="14880445"/>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87557</xdr:rowOff>
    </xdr:from>
    <xdr:to>
      <xdr:col>98</xdr:col>
      <xdr:colOff>38100</xdr:colOff>
      <xdr:row>87</xdr:row>
      <xdr:rowOff>17707</xdr:rowOff>
    </xdr:to>
    <xdr:sp macro="" textlink="">
      <xdr:nvSpPr>
        <xdr:cNvPr id="632" name="楕円 631"/>
        <xdr:cNvSpPr/>
      </xdr:nvSpPr>
      <xdr:spPr>
        <a:xfrm>
          <a:off x="18605500" y="1483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137705</xdr:rowOff>
    </xdr:from>
    <xdr:to>
      <xdr:col>102</xdr:col>
      <xdr:colOff>114300</xdr:colOff>
      <xdr:row>86</xdr:row>
      <xdr:rowOff>138357</xdr:rowOff>
    </xdr:to>
    <xdr:cxnSp macro="">
      <xdr:nvCxnSpPr>
        <xdr:cNvPr id="633" name="直線コネクタ 632"/>
        <xdr:cNvCxnSpPr/>
      </xdr:nvCxnSpPr>
      <xdr:spPr>
        <a:xfrm flipV="1">
          <a:off x="18656300" y="14882405"/>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634" name="n_1aveValue【消防施設】&#10;一人当たり面積"/>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635" name="n_2aveValue【消防施設】&#10;一人当たり面積"/>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636" name="n_3aveValue【消防施設】&#10;一人当たり面積"/>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637" name="n_4aveValue【消防施設】&#10;一人当たり面積"/>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6548</xdr:rowOff>
    </xdr:from>
    <xdr:ext cx="469744" cy="259045"/>
    <xdr:sp macro="" textlink="">
      <xdr:nvSpPr>
        <xdr:cNvPr id="638" name="n_1mainValue【消防施設】&#10;一人当たり面積"/>
        <xdr:cNvSpPr txBox="1"/>
      </xdr:nvSpPr>
      <xdr:spPr>
        <a:xfrm>
          <a:off x="210757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6222</xdr:rowOff>
    </xdr:from>
    <xdr:ext cx="469744" cy="259045"/>
    <xdr:sp macro="" textlink="">
      <xdr:nvSpPr>
        <xdr:cNvPr id="639" name="n_2mainValue【消防施設】&#10;一人当たり面積"/>
        <xdr:cNvSpPr txBox="1"/>
      </xdr:nvSpPr>
      <xdr:spPr>
        <a:xfrm>
          <a:off x="20199427" y="149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8182</xdr:rowOff>
    </xdr:from>
    <xdr:ext cx="469744" cy="259045"/>
    <xdr:sp macro="" textlink="">
      <xdr:nvSpPr>
        <xdr:cNvPr id="640" name="n_3mainValue【消防施設】&#10;一人当たり面積"/>
        <xdr:cNvSpPr txBox="1"/>
      </xdr:nvSpPr>
      <xdr:spPr>
        <a:xfrm>
          <a:off x="19310427" y="1492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8834</xdr:rowOff>
    </xdr:from>
    <xdr:ext cx="469744" cy="259045"/>
    <xdr:sp macro="" textlink="">
      <xdr:nvSpPr>
        <xdr:cNvPr id="641" name="n_4mainValue【消防施設】&#10;一人当たり面積"/>
        <xdr:cNvSpPr txBox="1"/>
      </xdr:nvSpPr>
      <xdr:spPr>
        <a:xfrm>
          <a:off x="18421427" y="1492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7" name="直線コネクタ 666"/>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70" name="【庁舎】&#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71" name="直線コネクタ 670"/>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672" name="【庁舎】&#10;有形固定資産減価償却率平均値テキスト"/>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673" name="フローチャート: 判断 672"/>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674" name="フローチャート: 判断 673"/>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675" name="フローチャート: 判断 674"/>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676" name="フローチャート: 判断 675"/>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677" name="フローチャート: 判断 676"/>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7438</xdr:rowOff>
    </xdr:from>
    <xdr:to>
      <xdr:col>85</xdr:col>
      <xdr:colOff>177800</xdr:colOff>
      <xdr:row>107</xdr:row>
      <xdr:rowOff>109038</xdr:rowOff>
    </xdr:to>
    <xdr:sp macro="" textlink="">
      <xdr:nvSpPr>
        <xdr:cNvPr id="683" name="楕円 682"/>
        <xdr:cNvSpPr/>
      </xdr:nvSpPr>
      <xdr:spPr>
        <a:xfrm>
          <a:off x="162687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157315</xdr:rowOff>
    </xdr:from>
    <xdr:ext cx="405111" cy="259045"/>
    <xdr:sp macro="" textlink="">
      <xdr:nvSpPr>
        <xdr:cNvPr id="684" name="【庁舎】&#10;有形固定資産減価償却率該当値テキスト"/>
        <xdr:cNvSpPr txBox="1"/>
      </xdr:nvSpPr>
      <xdr:spPr>
        <a:xfrm>
          <a:off x="16357600"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146231</xdr:rowOff>
    </xdr:from>
    <xdr:to>
      <xdr:col>81</xdr:col>
      <xdr:colOff>101600</xdr:colOff>
      <xdr:row>107</xdr:row>
      <xdr:rowOff>76381</xdr:rowOff>
    </xdr:to>
    <xdr:sp macro="" textlink="">
      <xdr:nvSpPr>
        <xdr:cNvPr id="685" name="楕円 684"/>
        <xdr:cNvSpPr/>
      </xdr:nvSpPr>
      <xdr:spPr>
        <a:xfrm>
          <a:off x="15430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25581</xdr:rowOff>
    </xdr:from>
    <xdr:to>
      <xdr:col>85</xdr:col>
      <xdr:colOff>127000</xdr:colOff>
      <xdr:row>107</xdr:row>
      <xdr:rowOff>58238</xdr:rowOff>
    </xdr:to>
    <xdr:cxnSp macro="">
      <xdr:nvCxnSpPr>
        <xdr:cNvPr id="686" name="直線コネクタ 685"/>
        <xdr:cNvCxnSpPr/>
      </xdr:nvCxnSpPr>
      <xdr:spPr>
        <a:xfrm>
          <a:off x="15481300" y="183707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113574</xdr:rowOff>
    </xdr:from>
    <xdr:to>
      <xdr:col>76</xdr:col>
      <xdr:colOff>165100</xdr:colOff>
      <xdr:row>107</xdr:row>
      <xdr:rowOff>43724</xdr:rowOff>
    </xdr:to>
    <xdr:sp macro="" textlink="">
      <xdr:nvSpPr>
        <xdr:cNvPr id="687" name="楕円 686"/>
        <xdr:cNvSpPr/>
      </xdr:nvSpPr>
      <xdr:spPr>
        <a:xfrm>
          <a:off x="14541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164374</xdr:rowOff>
    </xdr:from>
    <xdr:to>
      <xdr:col>81</xdr:col>
      <xdr:colOff>50800</xdr:colOff>
      <xdr:row>107</xdr:row>
      <xdr:rowOff>25581</xdr:rowOff>
    </xdr:to>
    <xdr:cxnSp macro="">
      <xdr:nvCxnSpPr>
        <xdr:cNvPr id="688" name="直線コネクタ 687"/>
        <xdr:cNvCxnSpPr/>
      </xdr:nvCxnSpPr>
      <xdr:spPr>
        <a:xfrm>
          <a:off x="14592300" y="183380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79284</xdr:rowOff>
    </xdr:from>
    <xdr:to>
      <xdr:col>72</xdr:col>
      <xdr:colOff>38100</xdr:colOff>
      <xdr:row>107</xdr:row>
      <xdr:rowOff>9434</xdr:rowOff>
    </xdr:to>
    <xdr:sp macro="" textlink="">
      <xdr:nvSpPr>
        <xdr:cNvPr id="689" name="楕円 688"/>
        <xdr:cNvSpPr/>
      </xdr:nvSpPr>
      <xdr:spPr>
        <a:xfrm>
          <a:off x="13652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130084</xdr:rowOff>
    </xdr:from>
    <xdr:to>
      <xdr:col>76</xdr:col>
      <xdr:colOff>114300</xdr:colOff>
      <xdr:row>106</xdr:row>
      <xdr:rowOff>164374</xdr:rowOff>
    </xdr:to>
    <xdr:cxnSp macro="">
      <xdr:nvCxnSpPr>
        <xdr:cNvPr id="690" name="直線コネクタ 689"/>
        <xdr:cNvCxnSpPr/>
      </xdr:nvCxnSpPr>
      <xdr:spPr>
        <a:xfrm>
          <a:off x="13703300" y="183037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46627</xdr:rowOff>
    </xdr:from>
    <xdr:to>
      <xdr:col>67</xdr:col>
      <xdr:colOff>101600</xdr:colOff>
      <xdr:row>106</xdr:row>
      <xdr:rowOff>148227</xdr:rowOff>
    </xdr:to>
    <xdr:sp macro="" textlink="">
      <xdr:nvSpPr>
        <xdr:cNvPr id="691" name="楕円 690"/>
        <xdr:cNvSpPr/>
      </xdr:nvSpPr>
      <xdr:spPr>
        <a:xfrm>
          <a:off x="12763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97427</xdr:rowOff>
    </xdr:from>
    <xdr:to>
      <xdr:col>71</xdr:col>
      <xdr:colOff>177800</xdr:colOff>
      <xdr:row>106</xdr:row>
      <xdr:rowOff>130084</xdr:rowOff>
    </xdr:to>
    <xdr:cxnSp macro="">
      <xdr:nvCxnSpPr>
        <xdr:cNvPr id="692" name="直線コネクタ 691"/>
        <xdr:cNvCxnSpPr/>
      </xdr:nvCxnSpPr>
      <xdr:spPr>
        <a:xfrm>
          <a:off x="12814300" y="182711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693" name="n_1aveValue【庁舎】&#10;有形固定資産減価償却率"/>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694" name="n_2aveValue【庁舎】&#10;有形固定資産減価償却率"/>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695" name="n_3aveValue【庁舎】&#10;有形固定資産減価償却率"/>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696" name="n_4aveValue【庁舎】&#10;有形固定資産減価償却率"/>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67508</xdr:rowOff>
    </xdr:from>
    <xdr:ext cx="405111" cy="259045"/>
    <xdr:sp macro="" textlink="">
      <xdr:nvSpPr>
        <xdr:cNvPr id="697" name="n_1mainValue【庁舎】&#10;有形固定資産減価償却率"/>
        <xdr:cNvSpPr txBox="1"/>
      </xdr:nvSpPr>
      <xdr:spPr>
        <a:xfrm>
          <a:off x="152660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34851</xdr:rowOff>
    </xdr:from>
    <xdr:ext cx="405111" cy="259045"/>
    <xdr:sp macro="" textlink="">
      <xdr:nvSpPr>
        <xdr:cNvPr id="698" name="n_2mainValue【庁舎】&#10;有形固定資産減価償却率"/>
        <xdr:cNvSpPr txBox="1"/>
      </xdr:nvSpPr>
      <xdr:spPr>
        <a:xfrm>
          <a:off x="14389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561</xdr:rowOff>
    </xdr:from>
    <xdr:ext cx="405111" cy="259045"/>
    <xdr:sp macro="" textlink="">
      <xdr:nvSpPr>
        <xdr:cNvPr id="699" name="n_3mainValue【庁舎】&#10;有形固定資産減価償却率"/>
        <xdr:cNvSpPr txBox="1"/>
      </xdr:nvSpPr>
      <xdr:spPr>
        <a:xfrm>
          <a:off x="13500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700" name="n_4mainValue【庁舎】&#10;有形固定資産減価償却率"/>
        <xdr:cNvSpPr txBox="1"/>
      </xdr:nvSpPr>
      <xdr:spPr>
        <a:xfrm>
          <a:off x="12611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11" name="直線コネクタ 710"/>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12" name="テキスト ボックス 711"/>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13" name="直線コネクタ 71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14" name="テキスト ボックス 71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15" name="直線コネクタ 714"/>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16" name="テキスト ボックス 715"/>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19" name="直線コネクタ 718"/>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20" name="テキスト ボックス 719"/>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21" name="直線コネクタ 72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22" name="テキスト ボックス 72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23" name="直線コネクタ 722"/>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24" name="テキスト ボックス 723"/>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728" name="直線コネクタ 727"/>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729" name="【庁舎】&#10;一人当たり面積最小値テキスト"/>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730" name="直線コネクタ 729"/>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731" name="【庁舎】&#10;一人当たり面積最大値テキスト"/>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732" name="直線コネクタ 731"/>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733" name="【庁舎】&#10;一人当たり面積平均値テキスト"/>
        <xdr:cNvSpPr txBox="1"/>
      </xdr:nvSpPr>
      <xdr:spPr>
        <a:xfrm>
          <a:off x="22199600" y="1827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734" name="フローチャート: 判断 733"/>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735" name="フローチャート: 判断 734"/>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736" name="フローチャート: 判断 735"/>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737" name="フローチャート: 判断 736"/>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738" name="フローチャート: 判断 737"/>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84455</xdr:rowOff>
    </xdr:from>
    <xdr:to>
      <xdr:col>116</xdr:col>
      <xdr:colOff>114300</xdr:colOff>
      <xdr:row>107</xdr:row>
      <xdr:rowOff>14605</xdr:rowOff>
    </xdr:to>
    <xdr:sp macro="" textlink="">
      <xdr:nvSpPr>
        <xdr:cNvPr id="744" name="楕円 743"/>
        <xdr:cNvSpPr/>
      </xdr:nvSpPr>
      <xdr:spPr>
        <a:xfrm>
          <a:off x="221107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107332</xdr:rowOff>
    </xdr:from>
    <xdr:ext cx="469744" cy="259045"/>
    <xdr:sp macro="" textlink="">
      <xdr:nvSpPr>
        <xdr:cNvPr id="745" name="【庁舎】&#10;一人当たり面積該当値テキスト"/>
        <xdr:cNvSpPr txBox="1"/>
      </xdr:nvSpPr>
      <xdr:spPr>
        <a:xfrm>
          <a:off x="22199600"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746" name="楕円 745"/>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135255</xdr:rowOff>
    </xdr:from>
    <xdr:to>
      <xdr:col>116</xdr:col>
      <xdr:colOff>63500</xdr:colOff>
      <xdr:row>106</xdr:row>
      <xdr:rowOff>144780</xdr:rowOff>
    </xdr:to>
    <xdr:cxnSp macro="">
      <xdr:nvCxnSpPr>
        <xdr:cNvPr id="747" name="直線コネクタ 746"/>
        <xdr:cNvCxnSpPr/>
      </xdr:nvCxnSpPr>
      <xdr:spPr>
        <a:xfrm flipV="1">
          <a:off x="21323300" y="183089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105411</xdr:rowOff>
    </xdr:from>
    <xdr:to>
      <xdr:col>107</xdr:col>
      <xdr:colOff>101600</xdr:colOff>
      <xdr:row>107</xdr:row>
      <xdr:rowOff>35561</xdr:rowOff>
    </xdr:to>
    <xdr:sp macro="" textlink="">
      <xdr:nvSpPr>
        <xdr:cNvPr id="748" name="楕円 747"/>
        <xdr:cNvSpPr/>
      </xdr:nvSpPr>
      <xdr:spPr>
        <a:xfrm>
          <a:off x="2038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156211</xdr:rowOff>
    </xdr:to>
    <xdr:cxnSp macro="">
      <xdr:nvCxnSpPr>
        <xdr:cNvPr id="749" name="直線コネクタ 748"/>
        <xdr:cNvCxnSpPr/>
      </xdr:nvCxnSpPr>
      <xdr:spPr>
        <a:xfrm flipV="1">
          <a:off x="20434300" y="183184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112077</xdr:rowOff>
    </xdr:from>
    <xdr:to>
      <xdr:col>102</xdr:col>
      <xdr:colOff>165100</xdr:colOff>
      <xdr:row>107</xdr:row>
      <xdr:rowOff>42227</xdr:rowOff>
    </xdr:to>
    <xdr:sp macro="" textlink="">
      <xdr:nvSpPr>
        <xdr:cNvPr id="750" name="楕円 749"/>
        <xdr:cNvSpPr/>
      </xdr:nvSpPr>
      <xdr:spPr>
        <a:xfrm>
          <a:off x="19494500" y="1828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156211</xdr:rowOff>
    </xdr:from>
    <xdr:to>
      <xdr:col>107</xdr:col>
      <xdr:colOff>50800</xdr:colOff>
      <xdr:row>106</xdr:row>
      <xdr:rowOff>162877</xdr:rowOff>
    </xdr:to>
    <xdr:cxnSp macro="">
      <xdr:nvCxnSpPr>
        <xdr:cNvPr id="751" name="直線コネクタ 750"/>
        <xdr:cNvCxnSpPr/>
      </xdr:nvCxnSpPr>
      <xdr:spPr>
        <a:xfrm flipV="1">
          <a:off x="19545300" y="18329911"/>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117793</xdr:rowOff>
    </xdr:from>
    <xdr:to>
      <xdr:col>98</xdr:col>
      <xdr:colOff>38100</xdr:colOff>
      <xdr:row>107</xdr:row>
      <xdr:rowOff>47943</xdr:rowOff>
    </xdr:to>
    <xdr:sp macro="" textlink="">
      <xdr:nvSpPr>
        <xdr:cNvPr id="752" name="楕円 751"/>
        <xdr:cNvSpPr/>
      </xdr:nvSpPr>
      <xdr:spPr>
        <a:xfrm>
          <a:off x="18605500" y="182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162877</xdr:rowOff>
    </xdr:from>
    <xdr:to>
      <xdr:col>102</xdr:col>
      <xdr:colOff>114300</xdr:colOff>
      <xdr:row>106</xdr:row>
      <xdr:rowOff>168593</xdr:rowOff>
    </xdr:to>
    <xdr:cxnSp macro="">
      <xdr:nvCxnSpPr>
        <xdr:cNvPr id="753" name="直線コネクタ 752"/>
        <xdr:cNvCxnSpPr/>
      </xdr:nvCxnSpPr>
      <xdr:spPr>
        <a:xfrm flipV="1">
          <a:off x="18656300" y="18336577"/>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77170</xdr:rowOff>
    </xdr:from>
    <xdr:ext cx="469744" cy="259045"/>
    <xdr:sp macro="" textlink="">
      <xdr:nvSpPr>
        <xdr:cNvPr id="754" name="n_1aveValue【庁舎】&#10;一人当たり面積"/>
        <xdr:cNvSpPr txBox="1"/>
      </xdr:nvSpPr>
      <xdr:spPr>
        <a:xfrm>
          <a:off x="21075727" y="1842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macro="" textlink="">
      <xdr:nvSpPr>
        <xdr:cNvPr id="755" name="n_2aveValue【庁舎】&#10;一人当たり面積"/>
        <xdr:cNvSpPr txBox="1"/>
      </xdr:nvSpPr>
      <xdr:spPr>
        <a:xfrm>
          <a:off x="20199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104791</xdr:rowOff>
    </xdr:from>
    <xdr:ext cx="469744" cy="259045"/>
    <xdr:sp macro="" textlink="">
      <xdr:nvSpPr>
        <xdr:cNvPr id="756" name="n_3aveValue【庁舎】&#10;一人当たり面積"/>
        <xdr:cNvSpPr txBox="1"/>
      </xdr:nvSpPr>
      <xdr:spPr>
        <a:xfrm>
          <a:off x="19310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84790</xdr:rowOff>
    </xdr:from>
    <xdr:ext cx="469744" cy="259045"/>
    <xdr:sp macro="" textlink="">
      <xdr:nvSpPr>
        <xdr:cNvPr id="757" name="n_4aveValue【庁舎】&#10;一人当たり面積"/>
        <xdr:cNvSpPr txBox="1"/>
      </xdr:nvSpPr>
      <xdr:spPr>
        <a:xfrm>
          <a:off x="18421427" y="1842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40657</xdr:rowOff>
    </xdr:from>
    <xdr:ext cx="469744" cy="259045"/>
    <xdr:sp macro="" textlink="">
      <xdr:nvSpPr>
        <xdr:cNvPr id="758" name="n_1mainValue【庁舎】&#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52088</xdr:rowOff>
    </xdr:from>
    <xdr:ext cx="469744" cy="259045"/>
    <xdr:sp macro="" textlink="">
      <xdr:nvSpPr>
        <xdr:cNvPr id="759" name="n_2mainValue【庁舎】&#10;一人当たり面積"/>
        <xdr:cNvSpPr txBox="1"/>
      </xdr:nvSpPr>
      <xdr:spPr>
        <a:xfrm>
          <a:off x="20199427" y="1805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58754</xdr:rowOff>
    </xdr:from>
    <xdr:ext cx="469744" cy="259045"/>
    <xdr:sp macro="" textlink="">
      <xdr:nvSpPr>
        <xdr:cNvPr id="760" name="n_3mainValue【庁舎】&#10;一人当たり面積"/>
        <xdr:cNvSpPr txBox="1"/>
      </xdr:nvSpPr>
      <xdr:spPr>
        <a:xfrm>
          <a:off x="19310427" y="180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64470</xdr:rowOff>
    </xdr:from>
    <xdr:ext cx="469744" cy="259045"/>
    <xdr:sp macro="" textlink="">
      <xdr:nvSpPr>
        <xdr:cNvPr id="761" name="n_4mainValue【庁舎】&#10;一人当たり面積"/>
        <xdr:cNvSpPr txBox="1"/>
      </xdr:nvSpPr>
      <xdr:spPr>
        <a:xfrm>
          <a:off x="18421427" y="1806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１．有形固定資産減価償却率は、一般廃棄物処理施設を除く施設が類似団体内平均、宮城県平均及び全国平均を上回る高い水準にある。特に比率が高い体育館・プールについては、町民体育館が昭和</a:t>
          </a:r>
          <a:r>
            <a:rPr lang="en-US" altLang="ja-JP" sz="1100">
              <a:solidFill>
                <a:sysClr val="windowText" lastClr="000000"/>
              </a:solidFill>
              <a:effectLst/>
              <a:latin typeface="+mn-lt"/>
              <a:ea typeface="+mn-ea"/>
              <a:cs typeface="+mn-cs"/>
            </a:rPr>
            <a:t>53</a:t>
          </a:r>
          <a:r>
            <a:rPr lang="ja-JP" altLang="ja-JP" sz="1100">
              <a:solidFill>
                <a:sysClr val="windowText" lastClr="000000"/>
              </a:solidFill>
              <a:effectLst/>
              <a:latin typeface="+mn-lt"/>
              <a:ea typeface="+mn-ea"/>
              <a:cs typeface="+mn-cs"/>
            </a:rPr>
            <a:t>年度に建築されており、財務省令で定める耐用年数を超過しているが、施設運営及び住民サービスに影響が生じないよう、施設の点検及び老朽箇所等の修繕を行いながら施設の維持管理を行っている。</a:t>
          </a:r>
        </a:p>
        <a:p>
          <a:r>
            <a:rPr lang="ja-JP" altLang="ja-JP" sz="1100">
              <a:solidFill>
                <a:sysClr val="windowText" lastClr="000000"/>
              </a:solidFill>
              <a:effectLst/>
              <a:latin typeface="+mn-lt"/>
              <a:ea typeface="+mn-ea"/>
              <a:cs typeface="+mn-cs"/>
            </a:rPr>
            <a:t>２．人口が減少傾向にあることから、一人当たり面積等が増加傾向にあり、体育館・プール、保健センター及び消防施設が類似団体内平均を下回っているものの、その他の施設は類似団体内平均、宮城県平均及び全国平均を上回る高い水準にある。</a:t>
          </a:r>
        </a:p>
        <a:p>
          <a:r>
            <a:rPr lang="ja-JP" altLang="ja-JP" sz="1100">
              <a:solidFill>
                <a:sysClr val="windowText" lastClr="000000"/>
              </a:solidFill>
              <a:effectLst/>
              <a:latin typeface="+mn-lt"/>
              <a:ea typeface="+mn-ea"/>
              <a:cs typeface="+mn-cs"/>
            </a:rPr>
            <a:t>３．保有する施設の</a:t>
          </a:r>
          <a:r>
            <a:rPr lang="en-US" altLang="ja-JP" sz="1100">
              <a:solidFill>
                <a:sysClr val="windowText" lastClr="000000"/>
              </a:solidFill>
              <a:effectLst/>
              <a:latin typeface="+mn-lt"/>
              <a:ea typeface="+mn-ea"/>
              <a:cs typeface="+mn-cs"/>
            </a:rPr>
            <a:t>5</a:t>
          </a:r>
          <a:r>
            <a:rPr lang="ja-JP" altLang="ja-JP" sz="1100">
              <a:solidFill>
                <a:sysClr val="windowText" lastClr="000000"/>
              </a:solidFill>
              <a:effectLst/>
              <a:latin typeface="+mn-lt"/>
              <a:ea typeface="+mn-ea"/>
              <a:cs typeface="+mn-cs"/>
            </a:rPr>
            <a:t>割以上が一般的に大規模改修が必要となる築</a:t>
          </a:r>
          <a:r>
            <a:rPr lang="en-US" altLang="ja-JP" sz="1100">
              <a:solidFill>
                <a:sysClr val="windowText" lastClr="000000"/>
              </a:solidFill>
              <a:effectLst/>
              <a:latin typeface="+mn-lt"/>
              <a:ea typeface="+mn-ea"/>
              <a:cs typeface="+mn-cs"/>
            </a:rPr>
            <a:t>30</a:t>
          </a:r>
          <a:r>
            <a:rPr lang="ja-JP" altLang="ja-JP" sz="1100">
              <a:solidFill>
                <a:sysClr val="windowText" lastClr="000000"/>
              </a:solidFill>
              <a:effectLst/>
              <a:latin typeface="+mn-lt"/>
              <a:ea typeface="+mn-ea"/>
              <a:cs typeface="+mn-cs"/>
            </a:rPr>
            <a:t>年を経過しており、一人当たり面積等が類似団体内平均、宮城県平均及び全国平均を上回る施設が多く、維持補修費も年々増加傾向にあることから、令和</a:t>
          </a:r>
          <a:r>
            <a:rPr lang="en-US" altLang="ja-JP" sz="1100">
              <a:solidFill>
                <a:sysClr val="windowText" lastClr="000000"/>
              </a:solidFill>
              <a:effectLst/>
              <a:latin typeface="+mn-lt"/>
              <a:ea typeface="+mn-ea"/>
              <a:cs typeface="+mn-cs"/>
            </a:rPr>
            <a:t>3</a:t>
          </a:r>
          <a:r>
            <a:rPr lang="ja-JP" altLang="ja-JP" sz="1100">
              <a:solidFill>
                <a:sysClr val="windowText" lastClr="000000"/>
              </a:solidFill>
              <a:effectLst/>
              <a:latin typeface="+mn-lt"/>
              <a:ea typeface="+mn-ea"/>
              <a:cs typeface="+mn-cs"/>
            </a:rPr>
            <a:t>年度に改訂した公共施設等総合管理計画及び個別施設計画に基づいた施設の維持管理、施設の集約化や除却に向けた検討を進め、老朽化対策に取り組んでいく。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10,606
10,559
78.38
7,470,975
7,237,643
166,038
3,763,234
6,445,051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法人税及び固定資産税が減収傾向にあり、地方交付税等の依存財源が歳入全体の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割を超えるなど、財政基盤が弱く、類似団体平均を下回っている。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年度は、地方消費税交付金等の増加により基準財政収入額が増加したものの、基準財政需要額も増加となったことから、財政力指数は単年度及び</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ヵ年平均ともに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減少し、やや悪化した。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策定した財政健全化計画に基づき、自主財源の更なる確保に向け、ふるさと納税制度の積極的な活用、投資的経費の抑制、各種システムの利用実態の検証によるシステム関連経費の適正化、組織構造の見直し等による組織改革など、歳入の確保や業務改革等の取り組みを徹底し、財政健全化を図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63077</xdr:rowOff>
    </xdr:from>
    <xdr:to>
      <xdr:col>23</xdr:col>
      <xdr:colOff>133350</xdr:colOff>
      <xdr:row>43</xdr:row>
      <xdr:rowOff>71120</xdr:rowOff>
    </xdr:to>
    <xdr:cxnSp macro="">
      <xdr:nvCxnSpPr>
        <xdr:cNvPr id="68" name="直線コネクタ 67"/>
        <xdr:cNvCxnSpPr/>
      </xdr:nvCxnSpPr>
      <xdr:spPr>
        <a:xfrm>
          <a:off x="4114800" y="74354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63077</xdr:rowOff>
    </xdr:from>
    <xdr:to>
      <xdr:col>19</xdr:col>
      <xdr:colOff>133350</xdr:colOff>
      <xdr:row>43</xdr:row>
      <xdr:rowOff>63077</xdr:rowOff>
    </xdr:to>
    <xdr:cxnSp macro="">
      <xdr:nvCxnSpPr>
        <xdr:cNvPr id="71" name="直線コネクタ 70"/>
        <xdr:cNvCxnSpPr/>
      </xdr:nvCxnSpPr>
      <xdr:spPr>
        <a:xfrm>
          <a:off x="3225800" y="7435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63077</xdr:rowOff>
    </xdr:from>
    <xdr:to>
      <xdr:col>15</xdr:col>
      <xdr:colOff>82550</xdr:colOff>
      <xdr:row>43</xdr:row>
      <xdr:rowOff>63077</xdr:rowOff>
    </xdr:to>
    <xdr:cxnSp macro="">
      <xdr:nvCxnSpPr>
        <xdr:cNvPr id="74" name="直線コネクタ 73"/>
        <xdr:cNvCxnSpPr/>
      </xdr:nvCxnSpPr>
      <xdr:spPr>
        <a:xfrm>
          <a:off x="2336800" y="7435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63077</xdr:rowOff>
    </xdr:from>
    <xdr:to>
      <xdr:col>11</xdr:col>
      <xdr:colOff>31750</xdr:colOff>
      <xdr:row>43</xdr:row>
      <xdr:rowOff>71120</xdr:rowOff>
    </xdr:to>
    <xdr:cxnSp macro="">
      <xdr:nvCxnSpPr>
        <xdr:cNvPr id="77" name="直線コネクタ 76"/>
        <xdr:cNvCxnSpPr/>
      </xdr:nvCxnSpPr>
      <xdr:spPr>
        <a:xfrm flipV="1">
          <a:off x="1447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87" name="楕円 86"/>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163847</xdr:rowOff>
    </xdr:from>
    <xdr:ext cx="762000" cy="259045"/>
    <xdr:sp macro="" textlink="">
      <xdr:nvSpPr>
        <xdr:cNvPr id="88" name="財政力該当値テキスト"/>
        <xdr:cNvSpPr txBox="1"/>
      </xdr:nvSpPr>
      <xdr:spPr>
        <a:xfrm>
          <a:off x="5041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12277</xdr:rowOff>
    </xdr:from>
    <xdr:to>
      <xdr:col>19</xdr:col>
      <xdr:colOff>184150</xdr:colOff>
      <xdr:row>43</xdr:row>
      <xdr:rowOff>113877</xdr:rowOff>
    </xdr:to>
    <xdr:sp macro="" textlink="">
      <xdr:nvSpPr>
        <xdr:cNvPr id="89" name="楕円 88"/>
        <xdr:cNvSpPr/>
      </xdr:nvSpPr>
      <xdr:spPr>
        <a:xfrm>
          <a:off x="4064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98654</xdr:rowOff>
    </xdr:from>
    <xdr:ext cx="736600" cy="259045"/>
    <xdr:sp macro="" textlink="">
      <xdr:nvSpPr>
        <xdr:cNvPr id="90" name="テキスト ボックス 89"/>
        <xdr:cNvSpPr txBox="1"/>
      </xdr:nvSpPr>
      <xdr:spPr>
        <a:xfrm>
          <a:off x="3733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12277</xdr:rowOff>
    </xdr:from>
    <xdr:to>
      <xdr:col>15</xdr:col>
      <xdr:colOff>133350</xdr:colOff>
      <xdr:row>43</xdr:row>
      <xdr:rowOff>113877</xdr:rowOff>
    </xdr:to>
    <xdr:sp macro="" textlink="">
      <xdr:nvSpPr>
        <xdr:cNvPr id="91" name="楕円 90"/>
        <xdr:cNvSpPr/>
      </xdr:nvSpPr>
      <xdr:spPr>
        <a:xfrm>
          <a:off x="3175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98654</xdr:rowOff>
    </xdr:from>
    <xdr:ext cx="762000" cy="259045"/>
    <xdr:sp macro="" textlink="">
      <xdr:nvSpPr>
        <xdr:cNvPr id="92" name="テキスト ボックス 91"/>
        <xdr:cNvSpPr txBox="1"/>
      </xdr:nvSpPr>
      <xdr:spPr>
        <a:xfrm>
          <a:off x="2844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12277</xdr:rowOff>
    </xdr:from>
    <xdr:to>
      <xdr:col>11</xdr:col>
      <xdr:colOff>82550</xdr:colOff>
      <xdr:row>43</xdr:row>
      <xdr:rowOff>113877</xdr:rowOff>
    </xdr:to>
    <xdr:sp macro="" textlink="">
      <xdr:nvSpPr>
        <xdr:cNvPr id="93" name="楕円 92"/>
        <xdr:cNvSpPr/>
      </xdr:nvSpPr>
      <xdr:spPr>
        <a:xfrm>
          <a:off x="2286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98654</xdr:rowOff>
    </xdr:from>
    <xdr:ext cx="762000" cy="259045"/>
    <xdr:sp macro="" textlink="">
      <xdr:nvSpPr>
        <xdr:cNvPr id="94" name="テキスト ボックス 93"/>
        <xdr:cNvSpPr txBox="1"/>
      </xdr:nvSpPr>
      <xdr:spPr>
        <a:xfrm>
          <a:off x="1955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95" name="楕円 94"/>
        <xdr:cNvSpPr/>
      </xdr:nvSpPr>
      <xdr:spPr>
        <a:xfrm>
          <a:off x="1397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106697</xdr:rowOff>
    </xdr:from>
    <xdr:ext cx="762000" cy="259045"/>
    <xdr:sp macro="" textlink="">
      <xdr:nvSpPr>
        <xdr:cNvPr id="96" name="テキスト ボックス 95"/>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年度以降、物件費や一部事務組合に対する負担金等の補助費等が増加傾向にあり、類似団体平均を大幅に上回っている。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令和元年度はシステム関連経費の増加に伴い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97.2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％となったものの、令和２年度は地方消費税交付金や普通交付税等の経常一般財源の増加により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94.8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年度以降増加傾向にあった比率は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ポイント改善した。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財政健全化計画に基づき、町税滞納額の縮減による自主財源の確保、システム関連経費の適正化や事務事業の見直しによる経費の縮減、職員の効率的な配置による業務量の平準化など、人件費や物件費等の経常経費の削減に努め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66</xdr:row>
      <xdr:rowOff>58420</xdr:rowOff>
    </xdr:to>
    <xdr:cxnSp macro="">
      <xdr:nvCxnSpPr>
        <xdr:cNvPr id="131" name="直線コネクタ 130"/>
        <xdr:cNvCxnSpPr/>
      </xdr:nvCxnSpPr>
      <xdr:spPr>
        <a:xfrm flipV="1">
          <a:off x="4114800" y="1118108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66</xdr:row>
      <xdr:rowOff>58420</xdr:rowOff>
    </xdr:to>
    <xdr:cxnSp macro="">
      <xdr:nvCxnSpPr>
        <xdr:cNvPr id="134" name="直線コネクタ 133"/>
        <xdr:cNvCxnSpPr/>
      </xdr:nvCxnSpPr>
      <xdr:spPr>
        <a:xfrm>
          <a:off x="3225800" y="111810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143933</xdr:rowOff>
    </xdr:from>
    <xdr:to>
      <xdr:col>15</xdr:col>
      <xdr:colOff>82550</xdr:colOff>
      <xdr:row>65</xdr:row>
      <xdr:rowOff>36830</xdr:rowOff>
    </xdr:to>
    <xdr:cxnSp macro="">
      <xdr:nvCxnSpPr>
        <xdr:cNvPr id="137" name="直線コネクタ 136"/>
        <xdr:cNvCxnSpPr/>
      </xdr:nvCxnSpPr>
      <xdr:spPr>
        <a:xfrm>
          <a:off x="2336800" y="111167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143933</xdr:rowOff>
    </xdr:from>
    <xdr:to>
      <xdr:col>11</xdr:col>
      <xdr:colOff>31750</xdr:colOff>
      <xdr:row>64</xdr:row>
      <xdr:rowOff>143933</xdr:rowOff>
    </xdr:to>
    <xdr:cxnSp macro="">
      <xdr:nvCxnSpPr>
        <xdr:cNvPr id="140" name="直線コネクタ 139"/>
        <xdr:cNvCxnSpPr/>
      </xdr:nvCxnSpPr>
      <xdr:spPr>
        <a:xfrm>
          <a:off x="1447800" y="1111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0" name="楕円 149"/>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1"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2" name="楕円 151"/>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3" name="テキスト ボックス 152"/>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4" name="楕円 153"/>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5" name="テキスト ボックス 154"/>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56" name="楕円 155"/>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57" name="テキスト ボックス 156"/>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93133</xdr:rowOff>
    </xdr:from>
    <xdr:to>
      <xdr:col>7</xdr:col>
      <xdr:colOff>31750</xdr:colOff>
      <xdr:row>65</xdr:row>
      <xdr:rowOff>23283</xdr:rowOff>
    </xdr:to>
    <xdr:sp macro="" textlink="">
      <xdr:nvSpPr>
        <xdr:cNvPr id="158" name="楕円 157"/>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8060</xdr:rowOff>
    </xdr:from>
    <xdr:ext cx="762000" cy="259045"/>
    <xdr:sp macro="" textlink="">
      <xdr:nvSpPr>
        <xdr:cNvPr id="159" name="テキスト ボックス 158"/>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に発令した財政非常事態宣言を受け実施した職員給与等の削減措置により職員給は減少したものの、会計年度任用職員に係る人件費が増加し、システム維持管理経費の増加に加え、ふるさと納税寄付金の増加に伴う事業経費の増加により物件費が増加したことに加え、人口も減少傾向にあることから、人口１人当たり決算額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19,305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円増加した。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年度以降、類似団体平均を上回る水準で推移していることから、定員適正化計画に基づく適正な定員管理による職員人件費の圧縮に加え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公共施設等総合管理計画に基づく施設総量の適正化に向けた取り組みにより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物件費や維持補修費の削減に努める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117587</xdr:rowOff>
    </xdr:from>
    <xdr:to>
      <xdr:col>23</xdr:col>
      <xdr:colOff>133350</xdr:colOff>
      <xdr:row>83</xdr:row>
      <xdr:rowOff>23775</xdr:rowOff>
    </xdr:to>
    <xdr:cxnSp macro="">
      <xdr:nvCxnSpPr>
        <xdr:cNvPr id="194" name="直線コネクタ 193"/>
        <xdr:cNvCxnSpPr/>
      </xdr:nvCxnSpPr>
      <xdr:spPr>
        <a:xfrm>
          <a:off x="4114800" y="14176487"/>
          <a:ext cx="838200" cy="7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5" name="人件費・物件費等の状況平均値テキスト"/>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81291</xdr:rowOff>
    </xdr:from>
    <xdr:to>
      <xdr:col>19</xdr:col>
      <xdr:colOff>133350</xdr:colOff>
      <xdr:row>82</xdr:row>
      <xdr:rowOff>117587</xdr:rowOff>
    </xdr:to>
    <xdr:cxnSp macro="">
      <xdr:nvCxnSpPr>
        <xdr:cNvPr id="197" name="直線コネクタ 196"/>
        <xdr:cNvCxnSpPr/>
      </xdr:nvCxnSpPr>
      <xdr:spPr>
        <a:xfrm>
          <a:off x="3225800" y="14140191"/>
          <a:ext cx="889000" cy="3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154849</xdr:rowOff>
    </xdr:from>
    <xdr:ext cx="736600" cy="259045"/>
    <xdr:sp macro="" textlink="">
      <xdr:nvSpPr>
        <xdr:cNvPr id="199" name="テキスト ボックス 198"/>
        <xdr:cNvSpPr txBox="1"/>
      </xdr:nvSpPr>
      <xdr:spPr>
        <a:xfrm>
          <a:off x="3733800" y="138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45797</xdr:rowOff>
    </xdr:from>
    <xdr:to>
      <xdr:col>15</xdr:col>
      <xdr:colOff>82550</xdr:colOff>
      <xdr:row>82</xdr:row>
      <xdr:rowOff>81291</xdr:rowOff>
    </xdr:to>
    <xdr:cxnSp macro="">
      <xdr:nvCxnSpPr>
        <xdr:cNvPr id="200" name="直線コネクタ 199"/>
        <xdr:cNvCxnSpPr/>
      </xdr:nvCxnSpPr>
      <xdr:spPr>
        <a:xfrm>
          <a:off x="2336800" y="14104697"/>
          <a:ext cx="889000" cy="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100950</xdr:rowOff>
    </xdr:from>
    <xdr:ext cx="762000" cy="259045"/>
    <xdr:sp macro="" textlink="">
      <xdr:nvSpPr>
        <xdr:cNvPr id="202" name="テキスト ボックス 201"/>
        <xdr:cNvSpPr txBox="1"/>
      </xdr:nvSpPr>
      <xdr:spPr>
        <a:xfrm>
          <a:off x="2844800" y="138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19889</xdr:rowOff>
    </xdr:from>
    <xdr:to>
      <xdr:col>11</xdr:col>
      <xdr:colOff>31750</xdr:colOff>
      <xdr:row>82</xdr:row>
      <xdr:rowOff>45797</xdr:rowOff>
    </xdr:to>
    <xdr:cxnSp macro="">
      <xdr:nvCxnSpPr>
        <xdr:cNvPr id="203" name="直線コネクタ 202"/>
        <xdr:cNvCxnSpPr/>
      </xdr:nvCxnSpPr>
      <xdr:spPr>
        <a:xfrm>
          <a:off x="1447800" y="14078789"/>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102072</xdr:rowOff>
    </xdr:from>
    <xdr:ext cx="762000" cy="259045"/>
    <xdr:sp macro="" textlink="">
      <xdr:nvSpPr>
        <xdr:cNvPr id="205" name="テキスト ボックス 204"/>
        <xdr:cNvSpPr txBox="1"/>
      </xdr:nvSpPr>
      <xdr:spPr>
        <a:xfrm>
          <a:off x="1955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144425</xdr:rowOff>
    </xdr:from>
    <xdr:to>
      <xdr:col>23</xdr:col>
      <xdr:colOff>184150</xdr:colOff>
      <xdr:row>83</xdr:row>
      <xdr:rowOff>74575</xdr:rowOff>
    </xdr:to>
    <xdr:sp macro="" textlink="">
      <xdr:nvSpPr>
        <xdr:cNvPr id="213" name="楕円 212"/>
        <xdr:cNvSpPr/>
      </xdr:nvSpPr>
      <xdr:spPr>
        <a:xfrm>
          <a:off x="4902200" y="142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116502</xdr:rowOff>
    </xdr:from>
    <xdr:ext cx="762000" cy="259045"/>
    <xdr:sp macro="" textlink="">
      <xdr:nvSpPr>
        <xdr:cNvPr id="214" name="人件費・物件費等の状況該当値テキスト"/>
        <xdr:cNvSpPr txBox="1"/>
      </xdr:nvSpPr>
      <xdr:spPr>
        <a:xfrm>
          <a:off x="5041900" y="141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66787</xdr:rowOff>
    </xdr:from>
    <xdr:to>
      <xdr:col>19</xdr:col>
      <xdr:colOff>184150</xdr:colOff>
      <xdr:row>82</xdr:row>
      <xdr:rowOff>168387</xdr:rowOff>
    </xdr:to>
    <xdr:sp macro="" textlink="">
      <xdr:nvSpPr>
        <xdr:cNvPr id="215" name="楕円 214"/>
        <xdr:cNvSpPr/>
      </xdr:nvSpPr>
      <xdr:spPr>
        <a:xfrm>
          <a:off x="4064000" y="1412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153164</xdr:rowOff>
    </xdr:from>
    <xdr:ext cx="736600" cy="259045"/>
    <xdr:sp macro="" textlink="">
      <xdr:nvSpPr>
        <xdr:cNvPr id="216" name="テキスト ボックス 215"/>
        <xdr:cNvSpPr txBox="1"/>
      </xdr:nvSpPr>
      <xdr:spPr>
        <a:xfrm>
          <a:off x="3733800" y="14212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30491</xdr:rowOff>
    </xdr:from>
    <xdr:to>
      <xdr:col>15</xdr:col>
      <xdr:colOff>133350</xdr:colOff>
      <xdr:row>82</xdr:row>
      <xdr:rowOff>132091</xdr:rowOff>
    </xdr:to>
    <xdr:sp macro="" textlink="">
      <xdr:nvSpPr>
        <xdr:cNvPr id="217" name="楕円 216"/>
        <xdr:cNvSpPr/>
      </xdr:nvSpPr>
      <xdr:spPr>
        <a:xfrm>
          <a:off x="3175000" y="1408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116868</xdr:rowOff>
    </xdr:from>
    <xdr:ext cx="762000" cy="259045"/>
    <xdr:sp macro="" textlink="">
      <xdr:nvSpPr>
        <xdr:cNvPr id="218" name="テキスト ボックス 217"/>
        <xdr:cNvSpPr txBox="1"/>
      </xdr:nvSpPr>
      <xdr:spPr>
        <a:xfrm>
          <a:off x="2844800" y="1417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166447</xdr:rowOff>
    </xdr:from>
    <xdr:to>
      <xdr:col>11</xdr:col>
      <xdr:colOff>82550</xdr:colOff>
      <xdr:row>82</xdr:row>
      <xdr:rowOff>96597</xdr:rowOff>
    </xdr:to>
    <xdr:sp macro="" textlink="">
      <xdr:nvSpPr>
        <xdr:cNvPr id="219" name="楕円 218"/>
        <xdr:cNvSpPr/>
      </xdr:nvSpPr>
      <xdr:spPr>
        <a:xfrm>
          <a:off x="2286000" y="1405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81374</xdr:rowOff>
    </xdr:from>
    <xdr:ext cx="762000" cy="259045"/>
    <xdr:sp macro="" textlink="">
      <xdr:nvSpPr>
        <xdr:cNvPr id="220" name="テキスト ボックス 219"/>
        <xdr:cNvSpPr txBox="1"/>
      </xdr:nvSpPr>
      <xdr:spPr>
        <a:xfrm>
          <a:off x="1955800" y="1414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140539</xdr:rowOff>
    </xdr:from>
    <xdr:to>
      <xdr:col>7</xdr:col>
      <xdr:colOff>31750</xdr:colOff>
      <xdr:row>82</xdr:row>
      <xdr:rowOff>70689</xdr:rowOff>
    </xdr:to>
    <xdr:sp macro="" textlink="">
      <xdr:nvSpPr>
        <xdr:cNvPr id="221" name="楕円 220"/>
        <xdr:cNvSpPr/>
      </xdr:nvSpPr>
      <xdr:spPr>
        <a:xfrm>
          <a:off x="1397000" y="140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80866</xdr:rowOff>
    </xdr:from>
    <xdr:ext cx="762000" cy="259045"/>
    <xdr:sp macro="" textlink="">
      <xdr:nvSpPr>
        <xdr:cNvPr id="222" name="テキスト ボックス 221"/>
        <xdr:cNvSpPr txBox="1"/>
      </xdr:nvSpPr>
      <xdr:spPr>
        <a:xfrm>
          <a:off x="1066800" y="1379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人事院勧告に基づく適正な給与水準の維持に努めており、令和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依然として類似団体平均を下回り低い水準で推移していることから、引き続き給与水準の適正化に努める。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82</xdr:row>
      <xdr:rowOff>117122</xdr:rowOff>
    </xdr:to>
    <xdr:cxnSp macro="">
      <xdr:nvCxnSpPr>
        <xdr:cNvPr id="256" name="直線コネクタ 255"/>
        <xdr:cNvCxnSpPr/>
      </xdr:nvCxnSpPr>
      <xdr:spPr>
        <a:xfrm>
          <a:off x="16179800" y="1416261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6649</xdr:rowOff>
    </xdr:from>
    <xdr:ext cx="762000" cy="259045"/>
    <xdr:sp macro="" textlink="">
      <xdr:nvSpPr>
        <xdr:cNvPr id="257" name="給与水準   （国との比較）平均値テキスト"/>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84</xdr:row>
      <xdr:rowOff>136172</xdr:rowOff>
    </xdr:to>
    <xdr:cxnSp macro="">
      <xdr:nvCxnSpPr>
        <xdr:cNvPr id="259" name="直線コネクタ 258"/>
        <xdr:cNvCxnSpPr/>
      </xdr:nvCxnSpPr>
      <xdr:spPr>
        <a:xfrm flipV="1">
          <a:off x="15290800" y="14162616"/>
          <a:ext cx="889000" cy="3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1" name="テキスト ボックス 260"/>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136172</xdr:rowOff>
    </xdr:to>
    <xdr:cxnSp macro="">
      <xdr:nvCxnSpPr>
        <xdr:cNvPr id="262" name="直線コネクタ 261"/>
        <xdr:cNvCxnSpPr/>
      </xdr:nvCxnSpPr>
      <xdr:spPr>
        <a:xfrm>
          <a:off x="14401800" y="1440391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4" name="テキスト ボックス 263"/>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42334</xdr:rowOff>
    </xdr:to>
    <xdr:cxnSp macro="">
      <xdr:nvCxnSpPr>
        <xdr:cNvPr id="265" name="直線コネクタ 264"/>
        <xdr:cNvCxnSpPr/>
      </xdr:nvCxnSpPr>
      <xdr:spPr>
        <a:xfrm flipV="1">
          <a:off x="13512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67" name="テキスト ボックス 266"/>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69" name="テキスト ボックス 268"/>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66322</xdr:rowOff>
    </xdr:from>
    <xdr:to>
      <xdr:col>81</xdr:col>
      <xdr:colOff>95250</xdr:colOff>
      <xdr:row>82</xdr:row>
      <xdr:rowOff>167922</xdr:rowOff>
    </xdr:to>
    <xdr:sp macro="" textlink="">
      <xdr:nvSpPr>
        <xdr:cNvPr id="275" name="楕円 274"/>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82849</xdr:rowOff>
    </xdr:from>
    <xdr:ext cx="762000" cy="259045"/>
    <xdr:sp macro="" textlink="">
      <xdr:nvSpPr>
        <xdr:cNvPr id="276"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52916</xdr:rowOff>
    </xdr:from>
    <xdr:to>
      <xdr:col>77</xdr:col>
      <xdr:colOff>95250</xdr:colOff>
      <xdr:row>82</xdr:row>
      <xdr:rowOff>154516</xdr:rowOff>
    </xdr:to>
    <xdr:sp macro="" textlink="">
      <xdr:nvSpPr>
        <xdr:cNvPr id="277" name="楕円 276"/>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78" name="テキスト ボックス 277"/>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79" name="楕円 278"/>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80" name="テキスト ボックス 279"/>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1" name="楕円 280"/>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2" name="テキスト ボックス 281"/>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3" name="楕円 282"/>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4" name="テキスト ボックス 283"/>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年度は、人口が減少傾向にあるものの、退職者数に対して新規採用職員数を抑制したことに加え、自己都合による退職者が増加したことから、人口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人減少した。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依然として類似団体を上回る高い水準にあることから、定員適正化計画に基づき、引き続き適正な定員管理に努める。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786</xdr:rowOff>
    </xdr:from>
    <xdr:to>
      <xdr:col>81</xdr:col>
      <xdr:colOff>44450</xdr:colOff>
      <xdr:row>62</xdr:row>
      <xdr:rowOff>28363</xdr:rowOff>
    </xdr:to>
    <xdr:cxnSp macro="">
      <xdr:nvCxnSpPr>
        <xdr:cNvPr id="321" name="直線コネクタ 320"/>
        <xdr:cNvCxnSpPr/>
      </xdr:nvCxnSpPr>
      <xdr:spPr>
        <a:xfrm flipV="1">
          <a:off x="16179800" y="1063068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22" name="定員管理の状況平均値テキスト"/>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28363</xdr:rowOff>
    </xdr:from>
    <xdr:to>
      <xdr:col>77</xdr:col>
      <xdr:colOff>44450</xdr:colOff>
      <xdr:row>62</xdr:row>
      <xdr:rowOff>65133</xdr:rowOff>
    </xdr:to>
    <xdr:cxnSp macro="">
      <xdr:nvCxnSpPr>
        <xdr:cNvPr id="324" name="直線コネクタ 323"/>
        <xdr:cNvCxnSpPr/>
      </xdr:nvCxnSpPr>
      <xdr:spPr>
        <a:xfrm flipV="1">
          <a:off x="15290800" y="10658263"/>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26" name="テキスト ボックス 325"/>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65133</xdr:rowOff>
    </xdr:from>
    <xdr:to>
      <xdr:col>72</xdr:col>
      <xdr:colOff>203200</xdr:colOff>
      <xdr:row>62</xdr:row>
      <xdr:rowOff>93859</xdr:rowOff>
    </xdr:to>
    <xdr:cxnSp macro="">
      <xdr:nvCxnSpPr>
        <xdr:cNvPr id="327" name="直線コネクタ 326"/>
        <xdr:cNvCxnSpPr/>
      </xdr:nvCxnSpPr>
      <xdr:spPr>
        <a:xfrm flipV="1">
          <a:off x="14401800" y="10695033"/>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29" name="テキスト ボックス 328"/>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43301</xdr:rowOff>
    </xdr:from>
    <xdr:to>
      <xdr:col>68</xdr:col>
      <xdr:colOff>152400</xdr:colOff>
      <xdr:row>62</xdr:row>
      <xdr:rowOff>93859</xdr:rowOff>
    </xdr:to>
    <xdr:cxnSp macro="">
      <xdr:nvCxnSpPr>
        <xdr:cNvPr id="330" name="直線コネクタ 329"/>
        <xdr:cNvCxnSpPr/>
      </xdr:nvCxnSpPr>
      <xdr:spPr>
        <a:xfrm>
          <a:off x="13512800" y="10673201"/>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26385</xdr:rowOff>
    </xdr:from>
    <xdr:ext cx="762000" cy="259045"/>
    <xdr:sp macro="" textlink="">
      <xdr:nvSpPr>
        <xdr:cNvPr id="332" name="テキスト ボックス 331"/>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17192</xdr:rowOff>
    </xdr:from>
    <xdr:ext cx="762000" cy="259045"/>
    <xdr:sp macro="" textlink="">
      <xdr:nvSpPr>
        <xdr:cNvPr id="334" name="テキスト ボックス 333"/>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121436</xdr:rowOff>
    </xdr:from>
    <xdr:to>
      <xdr:col>81</xdr:col>
      <xdr:colOff>95250</xdr:colOff>
      <xdr:row>62</xdr:row>
      <xdr:rowOff>51586</xdr:rowOff>
    </xdr:to>
    <xdr:sp macro="" textlink="">
      <xdr:nvSpPr>
        <xdr:cNvPr id="340" name="楕円 339"/>
        <xdr:cNvSpPr/>
      </xdr:nvSpPr>
      <xdr:spPr>
        <a:xfrm>
          <a:off x="16967200" y="105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93513</xdr:rowOff>
    </xdr:from>
    <xdr:ext cx="762000" cy="259045"/>
    <xdr:sp macro="" textlink="">
      <xdr:nvSpPr>
        <xdr:cNvPr id="341" name="定員管理の状況該当値テキスト"/>
        <xdr:cNvSpPr txBox="1"/>
      </xdr:nvSpPr>
      <xdr:spPr>
        <a:xfrm>
          <a:off x="17106900" y="105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149013</xdr:rowOff>
    </xdr:from>
    <xdr:to>
      <xdr:col>77</xdr:col>
      <xdr:colOff>95250</xdr:colOff>
      <xdr:row>62</xdr:row>
      <xdr:rowOff>79163</xdr:rowOff>
    </xdr:to>
    <xdr:sp macro="" textlink="">
      <xdr:nvSpPr>
        <xdr:cNvPr id="342" name="楕円 341"/>
        <xdr:cNvSpPr/>
      </xdr:nvSpPr>
      <xdr:spPr>
        <a:xfrm>
          <a:off x="16129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43" name="テキスト ボックス 342"/>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14333</xdr:rowOff>
    </xdr:from>
    <xdr:to>
      <xdr:col>73</xdr:col>
      <xdr:colOff>44450</xdr:colOff>
      <xdr:row>62</xdr:row>
      <xdr:rowOff>115933</xdr:rowOff>
    </xdr:to>
    <xdr:sp macro="" textlink="">
      <xdr:nvSpPr>
        <xdr:cNvPr id="344" name="楕円 343"/>
        <xdr:cNvSpPr/>
      </xdr:nvSpPr>
      <xdr:spPr>
        <a:xfrm>
          <a:off x="15240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100710</xdr:rowOff>
    </xdr:from>
    <xdr:ext cx="762000" cy="259045"/>
    <xdr:sp macro="" textlink="">
      <xdr:nvSpPr>
        <xdr:cNvPr id="345" name="テキスト ボックス 344"/>
        <xdr:cNvSpPr txBox="1"/>
      </xdr:nvSpPr>
      <xdr:spPr>
        <a:xfrm>
          <a:off x="14909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43059</xdr:rowOff>
    </xdr:from>
    <xdr:to>
      <xdr:col>68</xdr:col>
      <xdr:colOff>203200</xdr:colOff>
      <xdr:row>62</xdr:row>
      <xdr:rowOff>144659</xdr:rowOff>
    </xdr:to>
    <xdr:sp macro="" textlink="">
      <xdr:nvSpPr>
        <xdr:cNvPr id="346" name="楕円 345"/>
        <xdr:cNvSpPr/>
      </xdr:nvSpPr>
      <xdr:spPr>
        <a:xfrm>
          <a:off x="143510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129436</xdr:rowOff>
    </xdr:from>
    <xdr:ext cx="762000" cy="259045"/>
    <xdr:sp macro="" textlink="">
      <xdr:nvSpPr>
        <xdr:cNvPr id="347" name="テキスト ボックス 346"/>
        <xdr:cNvSpPr txBox="1"/>
      </xdr:nvSpPr>
      <xdr:spPr>
        <a:xfrm>
          <a:off x="14020800" y="1075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163951</xdr:rowOff>
    </xdr:from>
    <xdr:to>
      <xdr:col>64</xdr:col>
      <xdr:colOff>152400</xdr:colOff>
      <xdr:row>62</xdr:row>
      <xdr:rowOff>94101</xdr:rowOff>
    </xdr:to>
    <xdr:sp macro="" textlink="">
      <xdr:nvSpPr>
        <xdr:cNvPr id="348" name="楕円 347"/>
        <xdr:cNvSpPr/>
      </xdr:nvSpPr>
      <xdr:spPr>
        <a:xfrm>
          <a:off x="13462000" y="106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78878</xdr:rowOff>
    </xdr:from>
    <xdr:ext cx="762000" cy="259045"/>
    <xdr:sp macro="" textlink="">
      <xdr:nvSpPr>
        <xdr:cNvPr id="349" name="テキスト ボックス 348"/>
        <xdr:cNvSpPr txBox="1"/>
      </xdr:nvSpPr>
      <xdr:spPr>
        <a:xfrm>
          <a:off x="13131800" y="107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年度は、下水道事業の地方公営企業法適用を受け準元利償還金が減少し、普通交付税の増加により標準財政規模が増加したことから、実質公債費比率は単年度で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カ年平均で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依然として類似団体平均を大幅に上回っている状況であるため、財政健全化計画に基づき、町債の新規発行を抑制し、償還金の縮減に努める。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36891</xdr:rowOff>
    </xdr:from>
    <xdr:to>
      <xdr:col>81</xdr:col>
      <xdr:colOff>44450</xdr:colOff>
      <xdr:row>42</xdr:row>
      <xdr:rowOff>140305</xdr:rowOff>
    </xdr:to>
    <xdr:cxnSp macro="">
      <xdr:nvCxnSpPr>
        <xdr:cNvPr id="386" name="直線コネクタ 385"/>
        <xdr:cNvCxnSpPr/>
      </xdr:nvCxnSpPr>
      <xdr:spPr>
        <a:xfrm flipV="1">
          <a:off x="16179800" y="7237791"/>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140305</xdr:rowOff>
    </xdr:from>
    <xdr:to>
      <xdr:col>77</xdr:col>
      <xdr:colOff>44450</xdr:colOff>
      <xdr:row>42</xdr:row>
      <xdr:rowOff>140305</xdr:rowOff>
    </xdr:to>
    <xdr:cxnSp macro="">
      <xdr:nvCxnSpPr>
        <xdr:cNvPr id="389" name="直線コネクタ 388"/>
        <xdr:cNvCxnSpPr/>
      </xdr:nvCxnSpPr>
      <xdr:spPr>
        <a:xfrm>
          <a:off x="15290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140305</xdr:rowOff>
    </xdr:from>
    <xdr:to>
      <xdr:col>72</xdr:col>
      <xdr:colOff>203200</xdr:colOff>
      <xdr:row>43</xdr:row>
      <xdr:rowOff>3326</xdr:rowOff>
    </xdr:to>
    <xdr:cxnSp macro="">
      <xdr:nvCxnSpPr>
        <xdr:cNvPr id="392" name="直線コネクタ 391"/>
        <xdr:cNvCxnSpPr/>
      </xdr:nvCxnSpPr>
      <xdr:spPr>
        <a:xfrm flipV="1">
          <a:off x="14401800" y="73412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3326</xdr:rowOff>
    </xdr:from>
    <xdr:to>
      <xdr:col>68</xdr:col>
      <xdr:colOff>152400</xdr:colOff>
      <xdr:row>43</xdr:row>
      <xdr:rowOff>49288</xdr:rowOff>
    </xdr:to>
    <xdr:cxnSp macro="">
      <xdr:nvCxnSpPr>
        <xdr:cNvPr id="395" name="直線コネクタ 394"/>
        <xdr:cNvCxnSpPr/>
      </xdr:nvCxnSpPr>
      <xdr:spPr>
        <a:xfrm flipV="1">
          <a:off x="13512800" y="73756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9" name="テキスト ボックス 398"/>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157541</xdr:rowOff>
    </xdr:from>
    <xdr:to>
      <xdr:col>81</xdr:col>
      <xdr:colOff>95250</xdr:colOff>
      <xdr:row>42</xdr:row>
      <xdr:rowOff>87691</xdr:rowOff>
    </xdr:to>
    <xdr:sp macro="" textlink="">
      <xdr:nvSpPr>
        <xdr:cNvPr id="405" name="楕円 404"/>
        <xdr:cNvSpPr/>
      </xdr:nvSpPr>
      <xdr:spPr>
        <a:xfrm>
          <a:off x="16967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129618</xdr:rowOff>
    </xdr:from>
    <xdr:ext cx="762000" cy="259045"/>
    <xdr:sp macro="" textlink="">
      <xdr:nvSpPr>
        <xdr:cNvPr id="406" name="公債費負担の状況該当値テキスト"/>
        <xdr:cNvSpPr txBox="1"/>
      </xdr:nvSpPr>
      <xdr:spPr>
        <a:xfrm>
          <a:off x="17106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89505</xdr:rowOff>
    </xdr:from>
    <xdr:to>
      <xdr:col>77</xdr:col>
      <xdr:colOff>95250</xdr:colOff>
      <xdr:row>43</xdr:row>
      <xdr:rowOff>19655</xdr:rowOff>
    </xdr:to>
    <xdr:sp macro="" textlink="">
      <xdr:nvSpPr>
        <xdr:cNvPr id="407" name="楕円 406"/>
        <xdr:cNvSpPr/>
      </xdr:nvSpPr>
      <xdr:spPr>
        <a:xfrm>
          <a:off x="16129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4432</xdr:rowOff>
    </xdr:from>
    <xdr:ext cx="736600" cy="259045"/>
    <xdr:sp macro="" textlink="">
      <xdr:nvSpPr>
        <xdr:cNvPr id="408" name="テキスト ボックス 407"/>
        <xdr:cNvSpPr txBox="1"/>
      </xdr:nvSpPr>
      <xdr:spPr>
        <a:xfrm>
          <a:off x="15798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89505</xdr:rowOff>
    </xdr:from>
    <xdr:to>
      <xdr:col>73</xdr:col>
      <xdr:colOff>44450</xdr:colOff>
      <xdr:row>43</xdr:row>
      <xdr:rowOff>19655</xdr:rowOff>
    </xdr:to>
    <xdr:sp macro="" textlink="">
      <xdr:nvSpPr>
        <xdr:cNvPr id="409" name="楕円 408"/>
        <xdr:cNvSpPr/>
      </xdr:nvSpPr>
      <xdr:spPr>
        <a:xfrm>
          <a:off x="15240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4432</xdr:rowOff>
    </xdr:from>
    <xdr:ext cx="762000" cy="259045"/>
    <xdr:sp macro="" textlink="">
      <xdr:nvSpPr>
        <xdr:cNvPr id="410" name="テキスト ボックス 409"/>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123976</xdr:rowOff>
    </xdr:from>
    <xdr:to>
      <xdr:col>68</xdr:col>
      <xdr:colOff>203200</xdr:colOff>
      <xdr:row>43</xdr:row>
      <xdr:rowOff>54126</xdr:rowOff>
    </xdr:to>
    <xdr:sp macro="" textlink="">
      <xdr:nvSpPr>
        <xdr:cNvPr id="411" name="楕円 410"/>
        <xdr:cNvSpPr/>
      </xdr:nvSpPr>
      <xdr:spPr>
        <a:xfrm>
          <a:off x="14351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38903</xdr:rowOff>
    </xdr:from>
    <xdr:ext cx="762000" cy="259045"/>
    <xdr:sp macro="" textlink="">
      <xdr:nvSpPr>
        <xdr:cNvPr id="412" name="テキスト ボックス 411"/>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169938</xdr:rowOff>
    </xdr:from>
    <xdr:to>
      <xdr:col>64</xdr:col>
      <xdr:colOff>152400</xdr:colOff>
      <xdr:row>43</xdr:row>
      <xdr:rowOff>100088</xdr:rowOff>
    </xdr:to>
    <xdr:sp macro="" textlink="">
      <xdr:nvSpPr>
        <xdr:cNvPr id="413" name="楕円 412"/>
        <xdr:cNvSpPr/>
      </xdr:nvSpPr>
      <xdr:spPr>
        <a:xfrm>
          <a:off x="13462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84865</xdr:rowOff>
    </xdr:from>
    <xdr:ext cx="762000" cy="259045"/>
    <xdr:sp macro="" textlink="">
      <xdr:nvSpPr>
        <xdr:cNvPr id="414" name="テキスト ボックス 413"/>
        <xdr:cNvSpPr txBox="1"/>
      </xdr:nvSpPr>
      <xdr:spPr>
        <a:xfrm>
          <a:off x="13131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地方債現在高は増加したものの、下水道事業の地方公営企業法適用を受け公営企業債等繰入見込額が減少したことに加え、財政調整基金残高の増加による充当可能基金額及び普通交付税額の増加による標準財政規模の増加により、将来負担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依然として類似団体平均を大幅に上回っている状況であるため、財政健全化計画に基づき、選択と集中による普通建設事業の抑制により、町債残高の縮減に努める。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38765</xdr:rowOff>
    </xdr:from>
    <xdr:to>
      <xdr:col>81</xdr:col>
      <xdr:colOff>44450</xdr:colOff>
      <xdr:row>22</xdr:row>
      <xdr:rowOff>148832</xdr:rowOff>
    </xdr:to>
    <xdr:cxnSp macro="">
      <xdr:nvCxnSpPr>
        <xdr:cNvPr id="450" name="直線コネクタ 449"/>
        <xdr:cNvCxnSpPr/>
      </xdr:nvCxnSpPr>
      <xdr:spPr>
        <a:xfrm flipV="1">
          <a:off x="16179800" y="3639215"/>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31629</xdr:rowOff>
    </xdr:from>
    <xdr:to>
      <xdr:col>77</xdr:col>
      <xdr:colOff>44450</xdr:colOff>
      <xdr:row>22</xdr:row>
      <xdr:rowOff>148832</xdr:rowOff>
    </xdr:to>
    <xdr:cxnSp macro="">
      <xdr:nvCxnSpPr>
        <xdr:cNvPr id="453" name="直線コネクタ 452"/>
        <xdr:cNvCxnSpPr/>
      </xdr:nvCxnSpPr>
      <xdr:spPr>
        <a:xfrm>
          <a:off x="15290800" y="3803529"/>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12095</xdr:rowOff>
    </xdr:from>
    <xdr:to>
      <xdr:col>72</xdr:col>
      <xdr:colOff>203200</xdr:colOff>
      <xdr:row>22</xdr:row>
      <xdr:rowOff>31629</xdr:rowOff>
    </xdr:to>
    <xdr:cxnSp macro="">
      <xdr:nvCxnSpPr>
        <xdr:cNvPr id="456" name="直線コネクタ 455"/>
        <xdr:cNvCxnSpPr/>
      </xdr:nvCxnSpPr>
      <xdr:spPr>
        <a:xfrm>
          <a:off x="14401800" y="378399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12095</xdr:rowOff>
    </xdr:from>
    <xdr:to>
      <xdr:col>68</xdr:col>
      <xdr:colOff>152400</xdr:colOff>
      <xdr:row>22</xdr:row>
      <xdr:rowOff>56908</xdr:rowOff>
    </xdr:to>
    <xdr:cxnSp macro="">
      <xdr:nvCxnSpPr>
        <xdr:cNvPr id="459" name="直線コネクタ 458"/>
        <xdr:cNvCxnSpPr/>
      </xdr:nvCxnSpPr>
      <xdr:spPr>
        <a:xfrm flipV="1">
          <a:off x="13512800" y="378399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3" name="テキスト ボックス 462"/>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159415</xdr:rowOff>
    </xdr:from>
    <xdr:to>
      <xdr:col>81</xdr:col>
      <xdr:colOff>95250</xdr:colOff>
      <xdr:row>21</xdr:row>
      <xdr:rowOff>89565</xdr:rowOff>
    </xdr:to>
    <xdr:sp macro="" textlink="">
      <xdr:nvSpPr>
        <xdr:cNvPr id="469" name="楕円 468"/>
        <xdr:cNvSpPr/>
      </xdr:nvSpPr>
      <xdr:spPr>
        <a:xfrm>
          <a:off x="16967200" y="35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131492</xdr:rowOff>
    </xdr:from>
    <xdr:ext cx="762000" cy="259045"/>
    <xdr:sp macro="" textlink="">
      <xdr:nvSpPr>
        <xdr:cNvPr id="470" name="将来負担の状況該当値テキスト"/>
        <xdr:cNvSpPr txBox="1"/>
      </xdr:nvSpPr>
      <xdr:spPr>
        <a:xfrm>
          <a:off x="17106900" y="35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98032</xdr:rowOff>
    </xdr:from>
    <xdr:to>
      <xdr:col>77</xdr:col>
      <xdr:colOff>95250</xdr:colOff>
      <xdr:row>23</xdr:row>
      <xdr:rowOff>28182</xdr:rowOff>
    </xdr:to>
    <xdr:sp macro="" textlink="">
      <xdr:nvSpPr>
        <xdr:cNvPr id="471" name="楕円 470"/>
        <xdr:cNvSpPr/>
      </xdr:nvSpPr>
      <xdr:spPr>
        <a:xfrm>
          <a:off x="16129000" y="386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12959</xdr:rowOff>
    </xdr:from>
    <xdr:ext cx="736600" cy="259045"/>
    <xdr:sp macro="" textlink="">
      <xdr:nvSpPr>
        <xdr:cNvPr id="472" name="テキスト ボックス 471"/>
        <xdr:cNvSpPr txBox="1"/>
      </xdr:nvSpPr>
      <xdr:spPr>
        <a:xfrm>
          <a:off x="15798800" y="395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152279</xdr:rowOff>
    </xdr:from>
    <xdr:to>
      <xdr:col>73</xdr:col>
      <xdr:colOff>44450</xdr:colOff>
      <xdr:row>22</xdr:row>
      <xdr:rowOff>82429</xdr:rowOff>
    </xdr:to>
    <xdr:sp macro="" textlink="">
      <xdr:nvSpPr>
        <xdr:cNvPr id="473" name="楕円 472"/>
        <xdr:cNvSpPr/>
      </xdr:nvSpPr>
      <xdr:spPr>
        <a:xfrm>
          <a:off x="15240000" y="37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67206</xdr:rowOff>
    </xdr:from>
    <xdr:ext cx="762000" cy="259045"/>
    <xdr:sp macro="" textlink="">
      <xdr:nvSpPr>
        <xdr:cNvPr id="474" name="テキスト ボックス 473"/>
        <xdr:cNvSpPr txBox="1"/>
      </xdr:nvSpPr>
      <xdr:spPr>
        <a:xfrm>
          <a:off x="14909800" y="383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132745</xdr:rowOff>
    </xdr:from>
    <xdr:to>
      <xdr:col>68</xdr:col>
      <xdr:colOff>203200</xdr:colOff>
      <xdr:row>22</xdr:row>
      <xdr:rowOff>62895</xdr:rowOff>
    </xdr:to>
    <xdr:sp macro="" textlink="">
      <xdr:nvSpPr>
        <xdr:cNvPr id="475" name="楕円 474"/>
        <xdr:cNvSpPr/>
      </xdr:nvSpPr>
      <xdr:spPr>
        <a:xfrm>
          <a:off x="14351000" y="37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47672</xdr:rowOff>
    </xdr:from>
    <xdr:ext cx="762000" cy="259045"/>
    <xdr:sp macro="" textlink="">
      <xdr:nvSpPr>
        <xdr:cNvPr id="476" name="テキスト ボックス 475"/>
        <xdr:cNvSpPr txBox="1"/>
      </xdr:nvSpPr>
      <xdr:spPr>
        <a:xfrm>
          <a:off x="14020800" y="381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6108</xdr:rowOff>
    </xdr:from>
    <xdr:to>
      <xdr:col>64</xdr:col>
      <xdr:colOff>152400</xdr:colOff>
      <xdr:row>22</xdr:row>
      <xdr:rowOff>107708</xdr:rowOff>
    </xdr:to>
    <xdr:sp macro="" textlink="">
      <xdr:nvSpPr>
        <xdr:cNvPr id="477" name="楕円 476"/>
        <xdr:cNvSpPr/>
      </xdr:nvSpPr>
      <xdr:spPr>
        <a:xfrm>
          <a:off x="13462000" y="37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92485</xdr:rowOff>
    </xdr:from>
    <xdr:ext cx="762000" cy="259045"/>
    <xdr:sp macro="" textlink="">
      <xdr:nvSpPr>
        <xdr:cNvPr id="478" name="テキスト ボックス 477"/>
        <xdr:cNvSpPr txBox="1"/>
      </xdr:nvSpPr>
      <xdr:spPr>
        <a:xfrm>
          <a:off x="13131800" y="386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10,606
10,559
78.38
7,470,975
7,237,643
166,038
3,763,234
6,445,051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職員数が類似団体と比較して多いため、人件費に係る経常収支比率は高い水準で推移している。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年度は、会計年度任用職員に係る人件費が増加したものの、令和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月の財政非常事態宣言を受け実施した職員給与の削減措置により職員給が減少し、退職手当組合負担金も減少したことから、比率は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令和元年度以降、比率は減少傾向にあるものの、以前として類似団体平均を大幅に上回る水準であることから、引き続き定員適正化計画に基づく適正な定員管理による職員人件費の圧縮に努める。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161290</xdr:rowOff>
    </xdr:from>
    <xdr:to>
      <xdr:col>24</xdr:col>
      <xdr:colOff>25400</xdr:colOff>
      <xdr:row>40</xdr:row>
      <xdr:rowOff>73660</xdr:rowOff>
    </xdr:to>
    <xdr:cxnSp macro="">
      <xdr:nvCxnSpPr>
        <xdr:cNvPr id="66" name="直線コネクタ 65"/>
        <xdr:cNvCxnSpPr/>
      </xdr:nvCxnSpPr>
      <xdr:spPr>
        <a:xfrm flipV="1">
          <a:off x="3987800" y="68478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73660</xdr:rowOff>
    </xdr:from>
    <xdr:to>
      <xdr:col>19</xdr:col>
      <xdr:colOff>187325</xdr:colOff>
      <xdr:row>40</xdr:row>
      <xdr:rowOff>88900</xdr:rowOff>
    </xdr:to>
    <xdr:cxnSp macro="">
      <xdr:nvCxnSpPr>
        <xdr:cNvPr id="69" name="直線コネクタ 68"/>
        <xdr:cNvCxnSpPr/>
      </xdr:nvCxnSpPr>
      <xdr:spPr>
        <a:xfrm flipV="1">
          <a:off x="3098800" y="693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73660</xdr:rowOff>
    </xdr:from>
    <xdr:to>
      <xdr:col>15</xdr:col>
      <xdr:colOff>98425</xdr:colOff>
      <xdr:row>40</xdr:row>
      <xdr:rowOff>88900</xdr:rowOff>
    </xdr:to>
    <xdr:cxnSp macro="">
      <xdr:nvCxnSpPr>
        <xdr:cNvPr id="72" name="直線コネクタ 71"/>
        <xdr:cNvCxnSpPr/>
      </xdr:nvCxnSpPr>
      <xdr:spPr>
        <a:xfrm>
          <a:off x="2209800" y="693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73660</xdr:rowOff>
    </xdr:from>
    <xdr:to>
      <xdr:col>11</xdr:col>
      <xdr:colOff>9525</xdr:colOff>
      <xdr:row>40</xdr:row>
      <xdr:rowOff>104140</xdr:rowOff>
    </xdr:to>
    <xdr:cxnSp macro="">
      <xdr:nvCxnSpPr>
        <xdr:cNvPr id="75" name="直線コネクタ 74"/>
        <xdr:cNvCxnSpPr/>
      </xdr:nvCxnSpPr>
      <xdr:spPr>
        <a:xfrm flipV="1">
          <a:off x="1320800" y="6931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110490</xdr:rowOff>
    </xdr:from>
    <xdr:to>
      <xdr:col>24</xdr:col>
      <xdr:colOff>76200</xdr:colOff>
      <xdr:row>40</xdr:row>
      <xdr:rowOff>40640</xdr:rowOff>
    </xdr:to>
    <xdr:sp macro="" textlink="">
      <xdr:nvSpPr>
        <xdr:cNvPr id="85" name="楕円 84"/>
        <xdr:cNvSpPr/>
      </xdr:nvSpPr>
      <xdr:spPr>
        <a:xfrm>
          <a:off x="4775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82567</xdr:rowOff>
    </xdr:from>
    <xdr:ext cx="762000" cy="259045"/>
    <xdr:sp macro="" textlink="">
      <xdr:nvSpPr>
        <xdr:cNvPr id="86" name="人件費該当値テキスト"/>
        <xdr:cNvSpPr txBox="1"/>
      </xdr:nvSpPr>
      <xdr:spPr>
        <a:xfrm>
          <a:off x="4914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22860</xdr:rowOff>
    </xdr:from>
    <xdr:to>
      <xdr:col>20</xdr:col>
      <xdr:colOff>38100</xdr:colOff>
      <xdr:row>40</xdr:row>
      <xdr:rowOff>124460</xdr:rowOff>
    </xdr:to>
    <xdr:sp macro="" textlink="">
      <xdr:nvSpPr>
        <xdr:cNvPr id="87" name="楕円 86"/>
        <xdr:cNvSpPr/>
      </xdr:nvSpPr>
      <xdr:spPr>
        <a:xfrm>
          <a:off x="3937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109237</xdr:rowOff>
    </xdr:from>
    <xdr:ext cx="736600" cy="259045"/>
    <xdr:sp macro="" textlink="">
      <xdr:nvSpPr>
        <xdr:cNvPr id="88" name="テキスト ボックス 87"/>
        <xdr:cNvSpPr txBox="1"/>
      </xdr:nvSpPr>
      <xdr:spPr>
        <a:xfrm>
          <a:off x="3606800" y="696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89" name="楕円 88"/>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0" name="テキスト ボックス 89"/>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22860</xdr:rowOff>
    </xdr:from>
    <xdr:to>
      <xdr:col>11</xdr:col>
      <xdr:colOff>60325</xdr:colOff>
      <xdr:row>40</xdr:row>
      <xdr:rowOff>124460</xdr:rowOff>
    </xdr:to>
    <xdr:sp macro="" textlink="">
      <xdr:nvSpPr>
        <xdr:cNvPr id="91" name="楕円 90"/>
        <xdr:cNvSpPr/>
      </xdr:nvSpPr>
      <xdr:spPr>
        <a:xfrm>
          <a:off x="2159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109237</xdr:rowOff>
    </xdr:from>
    <xdr:ext cx="762000" cy="259045"/>
    <xdr:sp macro="" textlink="">
      <xdr:nvSpPr>
        <xdr:cNvPr id="92" name="テキスト ボックス 91"/>
        <xdr:cNvSpPr txBox="1"/>
      </xdr:nvSpPr>
      <xdr:spPr>
        <a:xfrm>
          <a:off x="1828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53340</xdr:rowOff>
    </xdr:from>
    <xdr:to>
      <xdr:col>6</xdr:col>
      <xdr:colOff>171450</xdr:colOff>
      <xdr:row>40</xdr:row>
      <xdr:rowOff>154940</xdr:rowOff>
    </xdr:to>
    <xdr:sp macro="" textlink="">
      <xdr:nvSpPr>
        <xdr:cNvPr id="93" name="楕円 92"/>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139717</xdr:rowOff>
    </xdr:from>
    <xdr:ext cx="762000" cy="259045"/>
    <xdr:sp macro="" textlink="">
      <xdr:nvSpPr>
        <xdr:cNvPr id="94" name="テキスト ボックス 93"/>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物件費に係る経常収支比率は、令和元年度以降増加傾向にあるものの、類似団体平均を下回る水準で推移してきた。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年度は、ふるさと納税関連事業費が増加し、公共施設等総合管理計画に基づく廃校施設の除却を行ったことから、比率は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上回る水準となり、今後、各種システムの維持管理経費やふるさと納税関連事業費の増加が見込まれることから、財政健全化計画に基づき、各種システムの利用実態の検証によるシステム関連経費の適正化を図るなど、引き続き物件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32294</xdr:rowOff>
    </xdr:from>
    <xdr:to>
      <xdr:col>82</xdr:col>
      <xdr:colOff>107950</xdr:colOff>
      <xdr:row>16</xdr:row>
      <xdr:rowOff>130266</xdr:rowOff>
    </xdr:to>
    <xdr:cxnSp macro="">
      <xdr:nvCxnSpPr>
        <xdr:cNvPr id="129" name="直線コネクタ 128"/>
        <xdr:cNvCxnSpPr/>
      </xdr:nvCxnSpPr>
      <xdr:spPr>
        <a:xfrm>
          <a:off x="15671800" y="277549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153126</xdr:rowOff>
    </xdr:from>
    <xdr:to>
      <xdr:col>78</xdr:col>
      <xdr:colOff>69850</xdr:colOff>
      <xdr:row>16</xdr:row>
      <xdr:rowOff>32294</xdr:rowOff>
    </xdr:to>
    <xdr:cxnSp macro="">
      <xdr:nvCxnSpPr>
        <xdr:cNvPr id="132" name="直線コネクタ 131"/>
        <xdr:cNvCxnSpPr/>
      </xdr:nvCxnSpPr>
      <xdr:spPr>
        <a:xfrm>
          <a:off x="14782800" y="2553426"/>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153126</xdr:rowOff>
    </xdr:from>
    <xdr:to>
      <xdr:col>73</xdr:col>
      <xdr:colOff>180975</xdr:colOff>
      <xdr:row>15</xdr:row>
      <xdr:rowOff>20864</xdr:rowOff>
    </xdr:to>
    <xdr:cxnSp macro="">
      <xdr:nvCxnSpPr>
        <xdr:cNvPr id="135" name="直線コネクタ 134"/>
        <xdr:cNvCxnSpPr/>
      </xdr:nvCxnSpPr>
      <xdr:spPr>
        <a:xfrm flipV="1">
          <a:off x="13893800" y="25534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7801</xdr:rowOff>
    </xdr:from>
    <xdr:to>
      <xdr:col>69</xdr:col>
      <xdr:colOff>92075</xdr:colOff>
      <xdr:row>15</xdr:row>
      <xdr:rowOff>20864</xdr:rowOff>
    </xdr:to>
    <xdr:cxnSp macro="">
      <xdr:nvCxnSpPr>
        <xdr:cNvPr id="138" name="直線コネクタ 137"/>
        <xdr:cNvCxnSpPr/>
      </xdr:nvCxnSpPr>
      <xdr:spPr>
        <a:xfrm>
          <a:off x="13004800" y="25795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79466</xdr:rowOff>
    </xdr:from>
    <xdr:to>
      <xdr:col>82</xdr:col>
      <xdr:colOff>158750</xdr:colOff>
      <xdr:row>17</xdr:row>
      <xdr:rowOff>9616</xdr:rowOff>
    </xdr:to>
    <xdr:sp macro="" textlink="">
      <xdr:nvSpPr>
        <xdr:cNvPr id="148" name="楕円 147"/>
        <xdr:cNvSpPr/>
      </xdr:nvSpPr>
      <xdr:spPr>
        <a:xfrm>
          <a:off x="164592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51543</xdr:rowOff>
    </xdr:from>
    <xdr:ext cx="762000" cy="259045"/>
    <xdr:sp macro="" textlink="">
      <xdr:nvSpPr>
        <xdr:cNvPr id="149" name="物件費該当値テキスト"/>
        <xdr:cNvSpPr txBox="1"/>
      </xdr:nvSpPr>
      <xdr:spPr>
        <a:xfrm>
          <a:off x="16598900" y="279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152944</xdr:rowOff>
    </xdr:from>
    <xdr:to>
      <xdr:col>78</xdr:col>
      <xdr:colOff>120650</xdr:colOff>
      <xdr:row>16</xdr:row>
      <xdr:rowOff>83094</xdr:rowOff>
    </xdr:to>
    <xdr:sp macro="" textlink="">
      <xdr:nvSpPr>
        <xdr:cNvPr id="150" name="楕円 149"/>
        <xdr:cNvSpPr/>
      </xdr:nvSpPr>
      <xdr:spPr>
        <a:xfrm>
          <a:off x="15621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51" name="テキスト ボックス 150"/>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102326</xdr:rowOff>
    </xdr:from>
    <xdr:to>
      <xdr:col>74</xdr:col>
      <xdr:colOff>31750</xdr:colOff>
      <xdr:row>15</xdr:row>
      <xdr:rowOff>32476</xdr:rowOff>
    </xdr:to>
    <xdr:sp macro="" textlink="">
      <xdr:nvSpPr>
        <xdr:cNvPr id="152" name="楕円 151"/>
        <xdr:cNvSpPr/>
      </xdr:nvSpPr>
      <xdr:spPr>
        <a:xfrm>
          <a:off x="147320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42653</xdr:rowOff>
    </xdr:from>
    <xdr:ext cx="762000" cy="259045"/>
    <xdr:sp macro="" textlink="">
      <xdr:nvSpPr>
        <xdr:cNvPr id="153" name="テキスト ボックス 152"/>
        <xdr:cNvSpPr txBox="1"/>
      </xdr:nvSpPr>
      <xdr:spPr>
        <a:xfrm>
          <a:off x="14401800" y="227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4" name="楕円 15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5" name="テキスト ボックス 154"/>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128451</xdr:rowOff>
    </xdr:from>
    <xdr:to>
      <xdr:col>65</xdr:col>
      <xdr:colOff>53975</xdr:colOff>
      <xdr:row>15</xdr:row>
      <xdr:rowOff>58601</xdr:rowOff>
    </xdr:to>
    <xdr:sp macro="" textlink="">
      <xdr:nvSpPr>
        <xdr:cNvPr id="156" name="楕円 155"/>
        <xdr:cNvSpPr/>
      </xdr:nvSpPr>
      <xdr:spPr>
        <a:xfrm>
          <a:off x="129540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68778</xdr:rowOff>
    </xdr:from>
    <xdr:ext cx="762000" cy="259045"/>
    <xdr:sp macro="" textlink="">
      <xdr:nvSpPr>
        <xdr:cNvPr id="157" name="テキスト ボックス 156"/>
        <xdr:cNvSpPr txBox="1"/>
      </xdr:nvSpPr>
      <xdr:spPr>
        <a:xfrm>
          <a:off x="12623800" y="22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扶助費に係る経常収支比率は、類似団体平均を下回る水準で推移している。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年度は、障害者福祉サービス給付費が増加したものの、児童手当負担金及び医療費助成が減少したことから、比率は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依然として類似団体平均を下回る低い水準にあるものの、障害者福祉サービス給付費が増加傾向にあり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今後も扶助費の増加が見込まれることから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財政圧迫につながらないよう注視し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引き続き各種社会保障サービスの適切な運用に努める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159657</xdr:rowOff>
    </xdr:to>
    <xdr:cxnSp macro="">
      <xdr:nvCxnSpPr>
        <xdr:cNvPr id="192" name="直線コネクタ 191"/>
        <xdr:cNvCxnSpPr/>
      </xdr:nvCxnSpPr>
      <xdr:spPr>
        <a:xfrm flipV="1">
          <a:off x="3987800" y="9352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4535</xdr:rowOff>
    </xdr:to>
    <xdr:cxnSp macro="">
      <xdr:nvCxnSpPr>
        <xdr:cNvPr id="195" name="直線コネクタ 194"/>
        <xdr:cNvCxnSpPr/>
      </xdr:nvCxnSpPr>
      <xdr:spPr>
        <a:xfrm flipV="1">
          <a:off x="3098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4535</xdr:rowOff>
    </xdr:to>
    <xdr:cxnSp macro="">
      <xdr:nvCxnSpPr>
        <xdr:cNvPr id="198" name="直線コネクタ 197"/>
        <xdr:cNvCxnSpPr/>
      </xdr:nvCxnSpPr>
      <xdr:spPr>
        <a:xfrm>
          <a:off x="2209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127000</xdr:rowOff>
    </xdr:to>
    <xdr:cxnSp macro="">
      <xdr:nvCxnSpPr>
        <xdr:cNvPr id="201" name="直線コネクタ 200"/>
        <xdr:cNvCxnSpPr/>
      </xdr:nvCxnSpPr>
      <xdr:spPr>
        <a:xfrm>
          <a:off x="1320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13" name="楕円 212"/>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4" name="テキスト ボックス 213"/>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125185</xdr:rowOff>
    </xdr:from>
    <xdr:to>
      <xdr:col>15</xdr:col>
      <xdr:colOff>149225</xdr:colOff>
      <xdr:row>55</xdr:row>
      <xdr:rowOff>55335</xdr:rowOff>
    </xdr:to>
    <xdr:sp macro="" textlink="">
      <xdr:nvSpPr>
        <xdr:cNvPr id="215" name="楕円 214"/>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65512</xdr:rowOff>
    </xdr:from>
    <xdr:ext cx="762000" cy="259045"/>
    <xdr:sp macro="" textlink="">
      <xdr:nvSpPr>
        <xdr:cNvPr id="216" name="テキスト ボックス 215"/>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7" name="楕円 21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8" name="テキスト ボックス 217"/>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9" name="楕円 218"/>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20" name="テキスト ボックス 219"/>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その他に係る経常収支比率は、令和元年度以降類似団体平均を下回る水準で推移している。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年度は、下水道事業の地方公営企業法適用を受け、下水道事業に対する出資金が増加したものの、下水道事業に対する繰出金は減少したことから、比率は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比率は減少傾向傾向にあるものの、今後、施設の老朽化による維持補修費等の増加が見込まることから、公共施設等総合管理計画等を踏まえ、適切な財政運営に努める。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83457</xdr:rowOff>
    </xdr:from>
    <xdr:to>
      <xdr:col>82</xdr:col>
      <xdr:colOff>107950</xdr:colOff>
      <xdr:row>56</xdr:row>
      <xdr:rowOff>12700</xdr:rowOff>
    </xdr:to>
    <xdr:cxnSp macro="">
      <xdr:nvCxnSpPr>
        <xdr:cNvPr id="255" name="直線コネクタ 254"/>
        <xdr:cNvCxnSpPr/>
      </xdr:nvCxnSpPr>
      <xdr:spPr>
        <a:xfrm flipV="1">
          <a:off x="15671800" y="9341757"/>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165100</xdr:rowOff>
    </xdr:to>
    <xdr:cxnSp macro="">
      <xdr:nvCxnSpPr>
        <xdr:cNvPr id="258" name="直線コネクタ 257"/>
        <xdr:cNvCxnSpPr/>
      </xdr:nvCxnSpPr>
      <xdr:spPr>
        <a:xfrm flipV="1">
          <a:off x="14782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165100</xdr:rowOff>
    </xdr:to>
    <xdr:cxnSp macro="">
      <xdr:nvCxnSpPr>
        <xdr:cNvPr id="261" name="直線コネクタ 260"/>
        <xdr:cNvCxnSpPr/>
      </xdr:nvCxnSpPr>
      <xdr:spPr>
        <a:xfrm>
          <a:off x="13893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63" name="テキスト ボックス 262"/>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42635</xdr:rowOff>
    </xdr:from>
    <xdr:to>
      <xdr:col>69</xdr:col>
      <xdr:colOff>92075</xdr:colOff>
      <xdr:row>56</xdr:row>
      <xdr:rowOff>88900</xdr:rowOff>
    </xdr:to>
    <xdr:cxnSp macro="">
      <xdr:nvCxnSpPr>
        <xdr:cNvPr id="264" name="直線コネクタ 263"/>
        <xdr:cNvCxnSpPr/>
      </xdr:nvCxnSpPr>
      <xdr:spPr>
        <a:xfrm>
          <a:off x="13004800" y="94723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32657</xdr:rowOff>
    </xdr:from>
    <xdr:to>
      <xdr:col>82</xdr:col>
      <xdr:colOff>158750</xdr:colOff>
      <xdr:row>54</xdr:row>
      <xdr:rowOff>134257</xdr:rowOff>
    </xdr:to>
    <xdr:sp macro="" textlink="">
      <xdr:nvSpPr>
        <xdr:cNvPr id="274" name="楕円 273"/>
        <xdr:cNvSpPr/>
      </xdr:nvSpPr>
      <xdr:spPr>
        <a:xfrm>
          <a:off x="16459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49184</xdr:rowOff>
    </xdr:from>
    <xdr:ext cx="762000" cy="259045"/>
    <xdr:sp macro="" textlink="">
      <xdr:nvSpPr>
        <xdr:cNvPr id="275" name="その他該当値テキスト"/>
        <xdr:cNvSpPr txBox="1"/>
      </xdr:nvSpPr>
      <xdr:spPr>
        <a:xfrm>
          <a:off x="16598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6" name="楕円 275"/>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7" name="テキスト ボックス 276"/>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8" name="楕円 277"/>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79" name="テキスト ボックス 27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80" name="楕円 279"/>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81" name="テキスト ボックス 280"/>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163285</xdr:rowOff>
    </xdr:from>
    <xdr:to>
      <xdr:col>65</xdr:col>
      <xdr:colOff>53975</xdr:colOff>
      <xdr:row>55</xdr:row>
      <xdr:rowOff>93435</xdr:rowOff>
    </xdr:to>
    <xdr:sp macro="" textlink="">
      <xdr:nvSpPr>
        <xdr:cNvPr id="282" name="楕円 281"/>
        <xdr:cNvSpPr/>
      </xdr:nvSpPr>
      <xdr:spPr>
        <a:xfrm>
          <a:off x="12954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103612</xdr:rowOff>
    </xdr:from>
    <xdr:ext cx="762000" cy="259045"/>
    <xdr:sp macro="" textlink="">
      <xdr:nvSpPr>
        <xdr:cNvPr id="283" name="テキスト ボックス 282"/>
        <xdr:cNvSpPr txBox="1"/>
      </xdr:nvSpPr>
      <xdr:spPr>
        <a:xfrm>
          <a:off x="12623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補助費等に係る経常収支比率は、類似団体平均を下回る水準で推移している。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年度は、一部事務組合に対する負担金は減少したものの、下水道事業の地方公営企業法適用を受け、下水道事業に対する補助費等が増加したことから、比率は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以前として類似団体平均を下回る水準で推移しているものの、平成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年度以降比率は増加傾向にあり、今後、一部事務組合に対する負担金の増加も見込まれることから、引き続き各種補助制度の適切な運用に努める。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161290</xdr:rowOff>
    </xdr:from>
    <xdr:to>
      <xdr:col>82</xdr:col>
      <xdr:colOff>107950</xdr:colOff>
      <xdr:row>35</xdr:row>
      <xdr:rowOff>64135</xdr:rowOff>
    </xdr:to>
    <xdr:cxnSp macro="">
      <xdr:nvCxnSpPr>
        <xdr:cNvPr id="312" name="直線コネクタ 311"/>
        <xdr:cNvCxnSpPr/>
      </xdr:nvCxnSpPr>
      <xdr:spPr>
        <a:xfrm>
          <a:off x="15671800" y="599059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132715</xdr:rowOff>
    </xdr:from>
    <xdr:to>
      <xdr:col>78</xdr:col>
      <xdr:colOff>69850</xdr:colOff>
      <xdr:row>34</xdr:row>
      <xdr:rowOff>161290</xdr:rowOff>
    </xdr:to>
    <xdr:cxnSp macro="">
      <xdr:nvCxnSpPr>
        <xdr:cNvPr id="315" name="直線コネクタ 314"/>
        <xdr:cNvCxnSpPr/>
      </xdr:nvCxnSpPr>
      <xdr:spPr>
        <a:xfrm>
          <a:off x="14782800" y="59620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121285</xdr:rowOff>
    </xdr:from>
    <xdr:to>
      <xdr:col>73</xdr:col>
      <xdr:colOff>180975</xdr:colOff>
      <xdr:row>34</xdr:row>
      <xdr:rowOff>132715</xdr:rowOff>
    </xdr:to>
    <xdr:cxnSp macro="">
      <xdr:nvCxnSpPr>
        <xdr:cNvPr id="318" name="直線コネクタ 317"/>
        <xdr:cNvCxnSpPr/>
      </xdr:nvCxnSpPr>
      <xdr:spPr>
        <a:xfrm>
          <a:off x="13893800" y="59505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121285</xdr:rowOff>
    </xdr:from>
    <xdr:to>
      <xdr:col>69</xdr:col>
      <xdr:colOff>92075</xdr:colOff>
      <xdr:row>35</xdr:row>
      <xdr:rowOff>6985</xdr:rowOff>
    </xdr:to>
    <xdr:cxnSp macro="">
      <xdr:nvCxnSpPr>
        <xdr:cNvPr id="321" name="直線コネクタ 320"/>
        <xdr:cNvCxnSpPr/>
      </xdr:nvCxnSpPr>
      <xdr:spPr>
        <a:xfrm flipV="1">
          <a:off x="13004800" y="59505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88282</xdr:rowOff>
    </xdr:from>
    <xdr:ext cx="762000" cy="259045"/>
    <xdr:sp macro="" textlink="">
      <xdr:nvSpPr>
        <xdr:cNvPr id="325" name="テキスト ボックス 324"/>
        <xdr:cNvSpPr txBox="1"/>
      </xdr:nvSpPr>
      <xdr:spPr>
        <a:xfrm>
          <a:off x="12623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xdr:rowOff>
    </xdr:from>
    <xdr:to>
      <xdr:col>82</xdr:col>
      <xdr:colOff>158750</xdr:colOff>
      <xdr:row>35</xdr:row>
      <xdr:rowOff>114935</xdr:rowOff>
    </xdr:to>
    <xdr:sp macro="" textlink="">
      <xdr:nvSpPr>
        <xdr:cNvPr id="331" name="楕円 330"/>
        <xdr:cNvSpPr/>
      </xdr:nvSpPr>
      <xdr:spPr>
        <a:xfrm>
          <a:off x="164592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29862</xdr:rowOff>
    </xdr:from>
    <xdr:ext cx="762000" cy="259045"/>
    <xdr:sp macro="" textlink="">
      <xdr:nvSpPr>
        <xdr:cNvPr id="332" name="補助費等該当値テキスト"/>
        <xdr:cNvSpPr txBox="1"/>
      </xdr:nvSpPr>
      <xdr:spPr>
        <a:xfrm>
          <a:off x="16598900" y="58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110490</xdr:rowOff>
    </xdr:from>
    <xdr:to>
      <xdr:col>78</xdr:col>
      <xdr:colOff>120650</xdr:colOff>
      <xdr:row>35</xdr:row>
      <xdr:rowOff>40640</xdr:rowOff>
    </xdr:to>
    <xdr:sp macro="" textlink="">
      <xdr:nvSpPr>
        <xdr:cNvPr id="333" name="楕円 332"/>
        <xdr:cNvSpPr/>
      </xdr:nvSpPr>
      <xdr:spPr>
        <a:xfrm>
          <a:off x="15621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50817</xdr:rowOff>
    </xdr:from>
    <xdr:ext cx="736600" cy="259045"/>
    <xdr:sp macro="" textlink="">
      <xdr:nvSpPr>
        <xdr:cNvPr id="334" name="テキスト ボックス 333"/>
        <xdr:cNvSpPr txBox="1"/>
      </xdr:nvSpPr>
      <xdr:spPr>
        <a:xfrm>
          <a:off x="15290800" y="5708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81915</xdr:rowOff>
    </xdr:from>
    <xdr:to>
      <xdr:col>74</xdr:col>
      <xdr:colOff>31750</xdr:colOff>
      <xdr:row>35</xdr:row>
      <xdr:rowOff>12065</xdr:rowOff>
    </xdr:to>
    <xdr:sp macro="" textlink="">
      <xdr:nvSpPr>
        <xdr:cNvPr id="335" name="楕円 334"/>
        <xdr:cNvSpPr/>
      </xdr:nvSpPr>
      <xdr:spPr>
        <a:xfrm>
          <a:off x="14732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22242</xdr:rowOff>
    </xdr:from>
    <xdr:ext cx="762000" cy="259045"/>
    <xdr:sp macro="" textlink="">
      <xdr:nvSpPr>
        <xdr:cNvPr id="336" name="テキスト ボックス 335"/>
        <xdr:cNvSpPr txBox="1"/>
      </xdr:nvSpPr>
      <xdr:spPr>
        <a:xfrm>
          <a:off x="14401800" y="568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70485</xdr:rowOff>
    </xdr:from>
    <xdr:to>
      <xdr:col>69</xdr:col>
      <xdr:colOff>142875</xdr:colOff>
      <xdr:row>35</xdr:row>
      <xdr:rowOff>635</xdr:rowOff>
    </xdr:to>
    <xdr:sp macro="" textlink="">
      <xdr:nvSpPr>
        <xdr:cNvPr id="337" name="楕円 336"/>
        <xdr:cNvSpPr/>
      </xdr:nvSpPr>
      <xdr:spPr>
        <a:xfrm>
          <a:off x="13843000" y="58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10812</xdr:rowOff>
    </xdr:from>
    <xdr:ext cx="762000" cy="259045"/>
    <xdr:sp macro="" textlink="">
      <xdr:nvSpPr>
        <xdr:cNvPr id="338" name="テキスト ボックス 337"/>
        <xdr:cNvSpPr txBox="1"/>
      </xdr:nvSpPr>
      <xdr:spPr>
        <a:xfrm>
          <a:off x="13512800" y="566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127635</xdr:rowOff>
    </xdr:from>
    <xdr:to>
      <xdr:col>65</xdr:col>
      <xdr:colOff>53975</xdr:colOff>
      <xdr:row>35</xdr:row>
      <xdr:rowOff>57785</xdr:rowOff>
    </xdr:to>
    <xdr:sp macro="" textlink="">
      <xdr:nvSpPr>
        <xdr:cNvPr id="339" name="楕円 338"/>
        <xdr:cNvSpPr/>
      </xdr:nvSpPr>
      <xdr:spPr>
        <a:xfrm>
          <a:off x="12954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67962</xdr:rowOff>
    </xdr:from>
    <xdr:ext cx="762000" cy="259045"/>
    <xdr:sp macro="" textlink="">
      <xdr:nvSpPr>
        <xdr:cNvPr id="340" name="テキスト ボックス 339"/>
        <xdr:cNvSpPr txBox="1"/>
      </xdr:nvSpPr>
      <xdr:spPr>
        <a:xfrm>
          <a:off x="12623800" y="572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公債費に係る経常収支比率は、類似団体平均を上回る水準で推移している。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年度は、元利償還金が減少したことから、比率は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ポイント減少したものの、今後令和元年東日本台風に係る災害復旧事業債等の償還が開始されることから、公債費の増加が見込まれる。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以前として類似団体平均を上回る水準にあることから、財政健全化計画に基づき、町債の新規発行を抑制し、償還金の縮減に努める。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165100</xdr:rowOff>
    </xdr:from>
    <xdr:to>
      <xdr:col>24</xdr:col>
      <xdr:colOff>25400</xdr:colOff>
      <xdr:row>79</xdr:row>
      <xdr:rowOff>85089</xdr:rowOff>
    </xdr:to>
    <xdr:cxnSp macro="">
      <xdr:nvCxnSpPr>
        <xdr:cNvPr id="373" name="直線コネクタ 372"/>
        <xdr:cNvCxnSpPr/>
      </xdr:nvCxnSpPr>
      <xdr:spPr>
        <a:xfrm flipV="1">
          <a:off x="3987800" y="135382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85089</xdr:rowOff>
    </xdr:to>
    <xdr:cxnSp macro="">
      <xdr:nvCxnSpPr>
        <xdr:cNvPr id="376" name="直線コネクタ 375"/>
        <xdr:cNvCxnSpPr/>
      </xdr:nvCxnSpPr>
      <xdr:spPr>
        <a:xfrm>
          <a:off x="3098800" y="13614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78" name="テキスト ボックス 377"/>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79</xdr:row>
      <xdr:rowOff>69850</xdr:rowOff>
    </xdr:to>
    <xdr:cxnSp macro="">
      <xdr:nvCxnSpPr>
        <xdr:cNvPr id="379" name="直線コネクタ 378"/>
        <xdr:cNvCxnSpPr/>
      </xdr:nvCxnSpPr>
      <xdr:spPr>
        <a:xfrm>
          <a:off x="2209800" y="1361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1" name="テキスト ボックス 38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69850</xdr:rowOff>
    </xdr:from>
    <xdr:to>
      <xdr:col>11</xdr:col>
      <xdr:colOff>9525</xdr:colOff>
      <xdr:row>79</xdr:row>
      <xdr:rowOff>146050</xdr:rowOff>
    </xdr:to>
    <xdr:cxnSp macro="">
      <xdr:nvCxnSpPr>
        <xdr:cNvPr id="382" name="直線コネクタ 381"/>
        <xdr:cNvCxnSpPr/>
      </xdr:nvCxnSpPr>
      <xdr:spPr>
        <a:xfrm flipV="1">
          <a:off x="1320800" y="1361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84" name="テキスト ボックス 383"/>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6" name="テキスト ボックス 385"/>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114300</xdr:rowOff>
    </xdr:from>
    <xdr:to>
      <xdr:col>24</xdr:col>
      <xdr:colOff>76200</xdr:colOff>
      <xdr:row>79</xdr:row>
      <xdr:rowOff>44450</xdr:rowOff>
    </xdr:to>
    <xdr:sp macro="" textlink="">
      <xdr:nvSpPr>
        <xdr:cNvPr id="392" name="楕円 391"/>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86377</xdr:rowOff>
    </xdr:from>
    <xdr:ext cx="762000" cy="259045"/>
    <xdr:sp macro="" textlink="">
      <xdr:nvSpPr>
        <xdr:cNvPr id="393"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34289</xdr:rowOff>
    </xdr:from>
    <xdr:to>
      <xdr:col>20</xdr:col>
      <xdr:colOff>38100</xdr:colOff>
      <xdr:row>79</xdr:row>
      <xdr:rowOff>135889</xdr:rowOff>
    </xdr:to>
    <xdr:sp macro="" textlink="">
      <xdr:nvSpPr>
        <xdr:cNvPr id="394" name="楕円 393"/>
        <xdr:cNvSpPr/>
      </xdr:nvSpPr>
      <xdr:spPr>
        <a:xfrm>
          <a:off x="3937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120666</xdr:rowOff>
    </xdr:from>
    <xdr:ext cx="736600" cy="259045"/>
    <xdr:sp macro="" textlink="">
      <xdr:nvSpPr>
        <xdr:cNvPr id="395" name="テキスト ボックス 394"/>
        <xdr:cNvSpPr txBox="1"/>
      </xdr:nvSpPr>
      <xdr:spPr>
        <a:xfrm>
          <a:off x="3606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6" name="楕円 395"/>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7" name="テキスト ボックス 396"/>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19050</xdr:rowOff>
    </xdr:from>
    <xdr:to>
      <xdr:col>11</xdr:col>
      <xdr:colOff>60325</xdr:colOff>
      <xdr:row>79</xdr:row>
      <xdr:rowOff>120650</xdr:rowOff>
    </xdr:to>
    <xdr:sp macro="" textlink="">
      <xdr:nvSpPr>
        <xdr:cNvPr id="398" name="楕円 397"/>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99" name="テキスト ボックス 398"/>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400" name="楕円 399"/>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401" name="テキスト ボックス 400"/>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公債費以外に係る経常収支比率は、類似団体平均を上回る水準で推移している。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物件費及び補助費等が増加傾向にあるものの、人件費等が減少傾向にあることから、比率は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今後は、財政健全化計画に基づく財政健全化に向けた各種取り組みを徹底し、自主財源の確保及び歳出抑制に努める。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78</xdr:row>
      <xdr:rowOff>12700</xdr:rowOff>
    </xdr:to>
    <xdr:cxnSp macro="">
      <xdr:nvCxnSpPr>
        <xdr:cNvPr id="432" name="直線コネクタ 431"/>
        <xdr:cNvCxnSpPr/>
      </xdr:nvCxnSpPr>
      <xdr:spPr>
        <a:xfrm flipV="1">
          <a:off x="15671800" y="13330937"/>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78</xdr:row>
      <xdr:rowOff>12700</xdr:rowOff>
    </xdr:to>
    <xdr:cxnSp macro="">
      <xdr:nvCxnSpPr>
        <xdr:cNvPr id="435" name="直線コネクタ 434"/>
        <xdr:cNvCxnSpPr/>
      </xdr:nvCxnSpPr>
      <xdr:spPr>
        <a:xfrm>
          <a:off x="14782800" y="132852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83565</xdr:rowOff>
    </xdr:to>
    <xdr:cxnSp macro="">
      <xdr:nvCxnSpPr>
        <xdr:cNvPr id="438" name="直線コネクタ 437"/>
        <xdr:cNvCxnSpPr/>
      </xdr:nvCxnSpPr>
      <xdr:spPr>
        <a:xfrm>
          <a:off x="13893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46989</xdr:rowOff>
    </xdr:to>
    <xdr:cxnSp macro="">
      <xdr:nvCxnSpPr>
        <xdr:cNvPr id="441" name="直線コネクタ 440"/>
        <xdr:cNvCxnSpPr/>
      </xdr:nvCxnSpPr>
      <xdr:spPr>
        <a:xfrm>
          <a:off x="13004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51" name="楕円 450"/>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52"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3" name="楕円 452"/>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4" name="テキスト ボックス 453"/>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5" name="楕円 454"/>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56" name="テキスト ボックス 455"/>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7" name="楕円 456"/>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8" name="テキスト ボックス 457"/>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9" name="楕円 458"/>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60" name="テキスト ボックス 459"/>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154485</xdr:rowOff>
    </xdr:from>
    <xdr:to>
      <xdr:col>29</xdr:col>
      <xdr:colOff>127000</xdr:colOff>
      <xdr:row>17</xdr:row>
      <xdr:rowOff>12517</xdr:rowOff>
    </xdr:to>
    <xdr:cxnSp macro="">
      <xdr:nvCxnSpPr>
        <xdr:cNvPr id="50" name="直線コネクタ 49"/>
        <xdr:cNvCxnSpPr/>
      </xdr:nvCxnSpPr>
      <xdr:spPr bwMode="auto">
        <a:xfrm>
          <a:off x="5003800" y="2945310"/>
          <a:ext cx="647700" cy="29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29021</xdr:rowOff>
    </xdr:from>
    <xdr:ext cx="762000" cy="259045"/>
    <xdr:sp macro="" textlink="">
      <xdr:nvSpPr>
        <xdr:cNvPr id="51" name="人口1人当たり決算額の推移平均値テキスト130"/>
        <xdr:cNvSpPr txBox="1"/>
      </xdr:nvSpPr>
      <xdr:spPr>
        <a:xfrm>
          <a:off x="5740400" y="299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154485</xdr:rowOff>
    </xdr:from>
    <xdr:to>
      <xdr:col>26</xdr:col>
      <xdr:colOff>50800</xdr:colOff>
      <xdr:row>17</xdr:row>
      <xdr:rowOff>5568</xdr:rowOff>
    </xdr:to>
    <xdr:cxnSp macro="">
      <xdr:nvCxnSpPr>
        <xdr:cNvPr id="53" name="直線コネクタ 52"/>
        <xdr:cNvCxnSpPr/>
      </xdr:nvCxnSpPr>
      <xdr:spPr bwMode="auto">
        <a:xfrm flipV="1">
          <a:off x="4305300" y="2945310"/>
          <a:ext cx="698500" cy="2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148434</xdr:rowOff>
    </xdr:from>
    <xdr:ext cx="736600" cy="259045"/>
    <xdr:sp macro="" textlink="">
      <xdr:nvSpPr>
        <xdr:cNvPr id="55" name="テキスト ボックス 54"/>
        <xdr:cNvSpPr txBox="1"/>
      </xdr:nvSpPr>
      <xdr:spPr>
        <a:xfrm>
          <a:off x="4622800" y="311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5568</xdr:rowOff>
    </xdr:from>
    <xdr:to>
      <xdr:col>22</xdr:col>
      <xdr:colOff>114300</xdr:colOff>
      <xdr:row>17</xdr:row>
      <xdr:rowOff>25098</xdr:rowOff>
    </xdr:to>
    <xdr:cxnSp macro="">
      <xdr:nvCxnSpPr>
        <xdr:cNvPr id="56" name="直線コネクタ 55"/>
        <xdr:cNvCxnSpPr/>
      </xdr:nvCxnSpPr>
      <xdr:spPr bwMode="auto">
        <a:xfrm flipV="1">
          <a:off x="3606800" y="2967843"/>
          <a:ext cx="698500" cy="19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171393</xdr:rowOff>
    </xdr:from>
    <xdr:ext cx="762000" cy="259045"/>
    <xdr:sp macro="" textlink="">
      <xdr:nvSpPr>
        <xdr:cNvPr id="58" name="テキスト ボックス 57"/>
        <xdr:cNvSpPr txBox="1"/>
      </xdr:nvSpPr>
      <xdr:spPr>
        <a:xfrm>
          <a:off x="3924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25098</xdr:rowOff>
    </xdr:from>
    <xdr:to>
      <xdr:col>18</xdr:col>
      <xdr:colOff>177800</xdr:colOff>
      <xdr:row>17</xdr:row>
      <xdr:rowOff>45786</xdr:rowOff>
    </xdr:to>
    <xdr:cxnSp macro="">
      <xdr:nvCxnSpPr>
        <xdr:cNvPr id="59" name="直線コネクタ 58"/>
        <xdr:cNvCxnSpPr/>
      </xdr:nvCxnSpPr>
      <xdr:spPr bwMode="auto">
        <a:xfrm flipV="1">
          <a:off x="2908300" y="2987373"/>
          <a:ext cx="698500" cy="20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15046</xdr:rowOff>
    </xdr:from>
    <xdr:ext cx="762000" cy="259045"/>
    <xdr:sp macro="" textlink="">
      <xdr:nvSpPr>
        <xdr:cNvPr id="61" name="テキスト ボックス 60"/>
        <xdr:cNvSpPr txBox="1"/>
      </xdr:nvSpPr>
      <xdr:spPr>
        <a:xfrm>
          <a:off x="32258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29821</xdr:rowOff>
    </xdr:from>
    <xdr:ext cx="762000" cy="259045"/>
    <xdr:sp macro="" textlink="">
      <xdr:nvSpPr>
        <xdr:cNvPr id="63" name="テキスト ボックス 62"/>
        <xdr:cNvSpPr txBox="1"/>
      </xdr:nvSpPr>
      <xdr:spPr>
        <a:xfrm>
          <a:off x="2527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133167</xdr:rowOff>
    </xdr:from>
    <xdr:to>
      <xdr:col>29</xdr:col>
      <xdr:colOff>177800</xdr:colOff>
      <xdr:row>17</xdr:row>
      <xdr:rowOff>63317</xdr:rowOff>
    </xdr:to>
    <xdr:sp macro="" textlink="">
      <xdr:nvSpPr>
        <xdr:cNvPr id="69" name="楕円 68"/>
        <xdr:cNvSpPr/>
      </xdr:nvSpPr>
      <xdr:spPr bwMode="auto">
        <a:xfrm>
          <a:off x="5600700" y="2923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149694</xdr:rowOff>
    </xdr:from>
    <xdr:ext cx="762000" cy="259045"/>
    <xdr:sp macro="" textlink="">
      <xdr:nvSpPr>
        <xdr:cNvPr id="70" name="人口1人当たり決算額の推移該当値テキスト130"/>
        <xdr:cNvSpPr txBox="1"/>
      </xdr:nvSpPr>
      <xdr:spPr>
        <a:xfrm>
          <a:off x="5740400" y="2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103685</xdr:rowOff>
    </xdr:from>
    <xdr:to>
      <xdr:col>26</xdr:col>
      <xdr:colOff>101600</xdr:colOff>
      <xdr:row>17</xdr:row>
      <xdr:rowOff>33835</xdr:rowOff>
    </xdr:to>
    <xdr:sp macro="" textlink="">
      <xdr:nvSpPr>
        <xdr:cNvPr id="71" name="楕円 70"/>
        <xdr:cNvSpPr/>
      </xdr:nvSpPr>
      <xdr:spPr bwMode="auto">
        <a:xfrm>
          <a:off x="4953000" y="289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44012</xdr:rowOff>
    </xdr:from>
    <xdr:ext cx="736600" cy="259045"/>
    <xdr:sp macro="" textlink="">
      <xdr:nvSpPr>
        <xdr:cNvPr id="72" name="テキスト ボックス 71"/>
        <xdr:cNvSpPr txBox="1"/>
      </xdr:nvSpPr>
      <xdr:spPr>
        <a:xfrm>
          <a:off x="4622800" y="266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126218</xdr:rowOff>
    </xdr:from>
    <xdr:to>
      <xdr:col>22</xdr:col>
      <xdr:colOff>165100</xdr:colOff>
      <xdr:row>17</xdr:row>
      <xdr:rowOff>56368</xdr:rowOff>
    </xdr:to>
    <xdr:sp macro="" textlink="">
      <xdr:nvSpPr>
        <xdr:cNvPr id="73" name="楕円 72"/>
        <xdr:cNvSpPr/>
      </xdr:nvSpPr>
      <xdr:spPr bwMode="auto">
        <a:xfrm>
          <a:off x="4254500" y="291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66545</xdr:rowOff>
    </xdr:from>
    <xdr:ext cx="762000" cy="259045"/>
    <xdr:sp macro="" textlink="">
      <xdr:nvSpPr>
        <xdr:cNvPr id="74" name="テキスト ボックス 73"/>
        <xdr:cNvSpPr txBox="1"/>
      </xdr:nvSpPr>
      <xdr:spPr>
        <a:xfrm>
          <a:off x="3924300" y="2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145748</xdr:rowOff>
    </xdr:from>
    <xdr:to>
      <xdr:col>19</xdr:col>
      <xdr:colOff>38100</xdr:colOff>
      <xdr:row>17</xdr:row>
      <xdr:rowOff>75898</xdr:rowOff>
    </xdr:to>
    <xdr:sp macro="" textlink="">
      <xdr:nvSpPr>
        <xdr:cNvPr id="75" name="楕円 74"/>
        <xdr:cNvSpPr/>
      </xdr:nvSpPr>
      <xdr:spPr bwMode="auto">
        <a:xfrm>
          <a:off x="3556000" y="2936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86075</xdr:rowOff>
    </xdr:from>
    <xdr:ext cx="762000" cy="259045"/>
    <xdr:sp macro="" textlink="">
      <xdr:nvSpPr>
        <xdr:cNvPr id="76" name="テキスト ボックス 75"/>
        <xdr:cNvSpPr txBox="1"/>
      </xdr:nvSpPr>
      <xdr:spPr>
        <a:xfrm>
          <a:off x="3225800" y="270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166436</xdr:rowOff>
    </xdr:from>
    <xdr:to>
      <xdr:col>15</xdr:col>
      <xdr:colOff>101600</xdr:colOff>
      <xdr:row>17</xdr:row>
      <xdr:rowOff>96586</xdr:rowOff>
    </xdr:to>
    <xdr:sp macro="" textlink="">
      <xdr:nvSpPr>
        <xdr:cNvPr id="77" name="楕円 76"/>
        <xdr:cNvSpPr/>
      </xdr:nvSpPr>
      <xdr:spPr bwMode="auto">
        <a:xfrm>
          <a:off x="2857500" y="295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106763</xdr:rowOff>
    </xdr:from>
    <xdr:ext cx="762000" cy="259045"/>
    <xdr:sp macro="" textlink="">
      <xdr:nvSpPr>
        <xdr:cNvPr id="78" name="テキスト ボックス 77"/>
        <xdr:cNvSpPr txBox="1"/>
      </xdr:nvSpPr>
      <xdr:spPr>
        <a:xfrm>
          <a:off x="2527300" y="272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317950</xdr:rowOff>
    </xdr:from>
    <xdr:to>
      <xdr:col>29</xdr:col>
      <xdr:colOff>127000</xdr:colOff>
      <xdr:row>35</xdr:row>
      <xdr:rowOff>118428</xdr:rowOff>
    </xdr:to>
    <xdr:cxnSp macro="">
      <xdr:nvCxnSpPr>
        <xdr:cNvPr id="110" name="直線コネクタ 109"/>
        <xdr:cNvCxnSpPr/>
      </xdr:nvCxnSpPr>
      <xdr:spPr bwMode="auto">
        <a:xfrm>
          <a:off x="5003800" y="6585400"/>
          <a:ext cx="647700" cy="143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213463</xdr:rowOff>
    </xdr:from>
    <xdr:ext cx="762000" cy="259045"/>
    <xdr:sp macro="" textlink="">
      <xdr:nvSpPr>
        <xdr:cNvPr id="111" name="人口1人当たり決算額の推移平均値テキスト445"/>
        <xdr:cNvSpPr txBox="1"/>
      </xdr:nvSpPr>
      <xdr:spPr>
        <a:xfrm>
          <a:off x="5740400" y="6823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317950</xdr:rowOff>
    </xdr:from>
    <xdr:to>
      <xdr:col>26</xdr:col>
      <xdr:colOff>50800</xdr:colOff>
      <xdr:row>35</xdr:row>
      <xdr:rowOff>18141</xdr:rowOff>
    </xdr:to>
    <xdr:cxnSp macro="">
      <xdr:nvCxnSpPr>
        <xdr:cNvPr id="113" name="直線コネクタ 112"/>
        <xdr:cNvCxnSpPr/>
      </xdr:nvCxnSpPr>
      <xdr:spPr bwMode="auto">
        <a:xfrm flipV="1">
          <a:off x="4305300" y="6585400"/>
          <a:ext cx="698500" cy="43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282067</xdr:rowOff>
    </xdr:from>
    <xdr:ext cx="736600" cy="259045"/>
    <xdr:sp macro="" textlink="">
      <xdr:nvSpPr>
        <xdr:cNvPr id="115" name="テキスト ボックス 114"/>
        <xdr:cNvSpPr txBox="1"/>
      </xdr:nvSpPr>
      <xdr:spPr>
        <a:xfrm>
          <a:off x="4622800" y="689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18141</xdr:rowOff>
    </xdr:from>
    <xdr:to>
      <xdr:col>22</xdr:col>
      <xdr:colOff>114300</xdr:colOff>
      <xdr:row>35</xdr:row>
      <xdr:rowOff>30073</xdr:rowOff>
    </xdr:to>
    <xdr:cxnSp macro="">
      <xdr:nvCxnSpPr>
        <xdr:cNvPr id="116" name="直線コネクタ 115"/>
        <xdr:cNvCxnSpPr/>
      </xdr:nvCxnSpPr>
      <xdr:spPr bwMode="auto">
        <a:xfrm flipV="1">
          <a:off x="3606800" y="6628491"/>
          <a:ext cx="698500" cy="11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304354</xdr:rowOff>
    </xdr:from>
    <xdr:ext cx="762000" cy="259045"/>
    <xdr:sp macro="" textlink="">
      <xdr:nvSpPr>
        <xdr:cNvPr id="118" name="テキスト ボックス 117"/>
        <xdr:cNvSpPr txBox="1"/>
      </xdr:nvSpPr>
      <xdr:spPr>
        <a:xfrm>
          <a:off x="3924300" y="69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14506</xdr:rowOff>
    </xdr:from>
    <xdr:to>
      <xdr:col>18</xdr:col>
      <xdr:colOff>177800</xdr:colOff>
      <xdr:row>35</xdr:row>
      <xdr:rowOff>30073</xdr:rowOff>
    </xdr:to>
    <xdr:cxnSp macro="">
      <xdr:nvCxnSpPr>
        <xdr:cNvPr id="119" name="直線コネクタ 118"/>
        <xdr:cNvCxnSpPr/>
      </xdr:nvCxnSpPr>
      <xdr:spPr bwMode="auto">
        <a:xfrm>
          <a:off x="2908300" y="6624856"/>
          <a:ext cx="698500" cy="15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67628</xdr:rowOff>
    </xdr:from>
    <xdr:to>
      <xdr:col>29</xdr:col>
      <xdr:colOff>177800</xdr:colOff>
      <xdr:row>35</xdr:row>
      <xdr:rowOff>169228</xdr:rowOff>
    </xdr:to>
    <xdr:sp macro="" textlink="">
      <xdr:nvSpPr>
        <xdr:cNvPr id="129" name="楕円 128"/>
        <xdr:cNvSpPr/>
      </xdr:nvSpPr>
      <xdr:spPr bwMode="auto">
        <a:xfrm>
          <a:off x="5600700" y="6677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255605</xdr:rowOff>
    </xdr:from>
    <xdr:ext cx="762000" cy="259045"/>
    <xdr:sp macro="" textlink="">
      <xdr:nvSpPr>
        <xdr:cNvPr id="130" name="人口1人当たり決算額の推移該当値テキスト445"/>
        <xdr:cNvSpPr txBox="1"/>
      </xdr:nvSpPr>
      <xdr:spPr>
        <a:xfrm>
          <a:off x="5740400" y="652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267150</xdr:rowOff>
    </xdr:from>
    <xdr:to>
      <xdr:col>26</xdr:col>
      <xdr:colOff>101600</xdr:colOff>
      <xdr:row>35</xdr:row>
      <xdr:rowOff>25850</xdr:rowOff>
    </xdr:to>
    <xdr:sp macro="" textlink="">
      <xdr:nvSpPr>
        <xdr:cNvPr id="131" name="楕円 130"/>
        <xdr:cNvSpPr/>
      </xdr:nvSpPr>
      <xdr:spPr bwMode="auto">
        <a:xfrm>
          <a:off x="4953000" y="653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36027</xdr:rowOff>
    </xdr:from>
    <xdr:ext cx="736600" cy="259045"/>
    <xdr:sp macro="" textlink="">
      <xdr:nvSpPr>
        <xdr:cNvPr id="132" name="テキスト ボックス 131"/>
        <xdr:cNvSpPr txBox="1"/>
      </xdr:nvSpPr>
      <xdr:spPr>
        <a:xfrm>
          <a:off x="4622800" y="63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310241</xdr:rowOff>
    </xdr:from>
    <xdr:to>
      <xdr:col>22</xdr:col>
      <xdr:colOff>165100</xdr:colOff>
      <xdr:row>35</xdr:row>
      <xdr:rowOff>68941</xdr:rowOff>
    </xdr:to>
    <xdr:sp macro="" textlink="">
      <xdr:nvSpPr>
        <xdr:cNvPr id="133" name="楕円 132"/>
        <xdr:cNvSpPr/>
      </xdr:nvSpPr>
      <xdr:spPr bwMode="auto">
        <a:xfrm>
          <a:off x="4254500" y="6577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79118</xdr:rowOff>
    </xdr:from>
    <xdr:ext cx="762000" cy="259045"/>
    <xdr:sp macro="" textlink="">
      <xdr:nvSpPr>
        <xdr:cNvPr id="134" name="テキスト ボックス 133"/>
        <xdr:cNvSpPr txBox="1"/>
      </xdr:nvSpPr>
      <xdr:spPr>
        <a:xfrm>
          <a:off x="3924300" y="634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322173</xdr:rowOff>
    </xdr:from>
    <xdr:to>
      <xdr:col>19</xdr:col>
      <xdr:colOff>38100</xdr:colOff>
      <xdr:row>35</xdr:row>
      <xdr:rowOff>80873</xdr:rowOff>
    </xdr:to>
    <xdr:sp macro="" textlink="">
      <xdr:nvSpPr>
        <xdr:cNvPr id="135" name="楕円 134"/>
        <xdr:cNvSpPr/>
      </xdr:nvSpPr>
      <xdr:spPr bwMode="auto">
        <a:xfrm>
          <a:off x="3556000" y="6589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91051</xdr:rowOff>
    </xdr:from>
    <xdr:ext cx="762000" cy="259045"/>
    <xdr:sp macro="" textlink="">
      <xdr:nvSpPr>
        <xdr:cNvPr id="136" name="テキスト ボックス 135"/>
        <xdr:cNvSpPr txBox="1"/>
      </xdr:nvSpPr>
      <xdr:spPr>
        <a:xfrm>
          <a:off x="3225800" y="635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306606</xdr:rowOff>
    </xdr:from>
    <xdr:to>
      <xdr:col>15</xdr:col>
      <xdr:colOff>101600</xdr:colOff>
      <xdr:row>35</xdr:row>
      <xdr:rowOff>65306</xdr:rowOff>
    </xdr:to>
    <xdr:sp macro="" textlink="">
      <xdr:nvSpPr>
        <xdr:cNvPr id="137" name="楕円 136"/>
        <xdr:cNvSpPr/>
      </xdr:nvSpPr>
      <xdr:spPr bwMode="auto">
        <a:xfrm>
          <a:off x="2857500" y="6574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75483</xdr:rowOff>
    </xdr:from>
    <xdr:ext cx="762000" cy="259045"/>
    <xdr:sp macro="" textlink="">
      <xdr:nvSpPr>
        <xdr:cNvPr id="138" name="テキスト ボックス 137"/>
        <xdr:cNvSpPr txBox="1"/>
      </xdr:nvSpPr>
      <xdr:spPr>
        <a:xfrm>
          <a:off x="2527300" y="634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10,606
10,559
78.38
7,470,975
7,237,643
166,038
3,763,234
6,445,051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47371</xdr:rowOff>
    </xdr:from>
    <xdr:to>
      <xdr:col>24</xdr:col>
      <xdr:colOff>63500</xdr:colOff>
      <xdr:row>35</xdr:row>
      <xdr:rowOff>74650</xdr:rowOff>
    </xdr:to>
    <xdr:cxnSp macro="">
      <xdr:nvCxnSpPr>
        <xdr:cNvPr id="61" name="直線コネクタ 60"/>
        <xdr:cNvCxnSpPr/>
      </xdr:nvCxnSpPr>
      <xdr:spPr>
        <a:xfrm flipV="1">
          <a:off x="3797300" y="6048121"/>
          <a:ext cx="8382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74650</xdr:rowOff>
    </xdr:from>
    <xdr:to>
      <xdr:col>19</xdr:col>
      <xdr:colOff>177800</xdr:colOff>
      <xdr:row>35</xdr:row>
      <xdr:rowOff>99060</xdr:rowOff>
    </xdr:to>
    <xdr:cxnSp macro="">
      <xdr:nvCxnSpPr>
        <xdr:cNvPr id="64" name="直線コネクタ 63"/>
        <xdr:cNvCxnSpPr/>
      </xdr:nvCxnSpPr>
      <xdr:spPr>
        <a:xfrm flipV="1">
          <a:off x="2908300" y="6075400"/>
          <a:ext cx="889000" cy="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60202</xdr:rowOff>
    </xdr:from>
    <xdr:ext cx="534377" cy="259045"/>
    <xdr:sp macro="" textlink="">
      <xdr:nvSpPr>
        <xdr:cNvPr id="66" name="テキスト ボックス 65"/>
        <xdr:cNvSpPr txBox="1"/>
      </xdr:nvSpPr>
      <xdr:spPr>
        <a:xfrm>
          <a:off x="3530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98933</xdr:rowOff>
    </xdr:from>
    <xdr:to>
      <xdr:col>15</xdr:col>
      <xdr:colOff>50800</xdr:colOff>
      <xdr:row>35</xdr:row>
      <xdr:rowOff>99060</xdr:rowOff>
    </xdr:to>
    <xdr:cxnSp macro="">
      <xdr:nvCxnSpPr>
        <xdr:cNvPr id="67" name="直線コネクタ 66"/>
        <xdr:cNvCxnSpPr/>
      </xdr:nvCxnSpPr>
      <xdr:spPr>
        <a:xfrm>
          <a:off x="2019300" y="609968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78363</xdr:rowOff>
    </xdr:from>
    <xdr:ext cx="534377" cy="259045"/>
    <xdr:sp macro="" textlink="">
      <xdr:nvSpPr>
        <xdr:cNvPr id="69" name="テキスト ボックス 68"/>
        <xdr:cNvSpPr txBox="1"/>
      </xdr:nvSpPr>
      <xdr:spPr>
        <a:xfrm>
          <a:off x="2641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98933</xdr:rowOff>
    </xdr:from>
    <xdr:to>
      <xdr:col>10</xdr:col>
      <xdr:colOff>114300</xdr:colOff>
      <xdr:row>35</xdr:row>
      <xdr:rowOff>121412</xdr:rowOff>
    </xdr:to>
    <xdr:cxnSp macro="">
      <xdr:nvCxnSpPr>
        <xdr:cNvPr id="70" name="直線コネクタ 69"/>
        <xdr:cNvCxnSpPr/>
      </xdr:nvCxnSpPr>
      <xdr:spPr>
        <a:xfrm flipV="1">
          <a:off x="1130300" y="6099683"/>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87190</xdr:rowOff>
    </xdr:from>
    <xdr:ext cx="534377" cy="259045"/>
    <xdr:sp macro="" textlink="">
      <xdr:nvSpPr>
        <xdr:cNvPr id="72" name="テキスト ボックス 71"/>
        <xdr:cNvSpPr txBox="1"/>
      </xdr:nvSpPr>
      <xdr:spPr>
        <a:xfrm>
          <a:off x="1752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109872</xdr:rowOff>
    </xdr:from>
    <xdr:ext cx="534377" cy="259045"/>
    <xdr:sp macro="" textlink="">
      <xdr:nvSpPr>
        <xdr:cNvPr id="74" name="テキスト ボックス 73"/>
        <xdr:cNvSpPr txBox="1"/>
      </xdr:nvSpPr>
      <xdr:spPr>
        <a:xfrm>
          <a:off x="863111" y="64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168021</xdr:rowOff>
    </xdr:from>
    <xdr:to>
      <xdr:col>24</xdr:col>
      <xdr:colOff>114300</xdr:colOff>
      <xdr:row>35</xdr:row>
      <xdr:rowOff>98171</xdr:rowOff>
    </xdr:to>
    <xdr:sp macro="" textlink="">
      <xdr:nvSpPr>
        <xdr:cNvPr id="80" name="楕円 79"/>
        <xdr:cNvSpPr/>
      </xdr:nvSpPr>
      <xdr:spPr>
        <a:xfrm>
          <a:off x="4584700" y="599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19448</xdr:rowOff>
    </xdr:from>
    <xdr:ext cx="599010" cy="259045"/>
    <xdr:sp macro="" textlink="">
      <xdr:nvSpPr>
        <xdr:cNvPr id="81" name="人件費該当値テキスト"/>
        <xdr:cNvSpPr txBox="1"/>
      </xdr:nvSpPr>
      <xdr:spPr>
        <a:xfrm>
          <a:off x="4686300" y="584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23850</xdr:rowOff>
    </xdr:from>
    <xdr:to>
      <xdr:col>20</xdr:col>
      <xdr:colOff>38100</xdr:colOff>
      <xdr:row>35</xdr:row>
      <xdr:rowOff>125450</xdr:rowOff>
    </xdr:to>
    <xdr:sp macro="" textlink="">
      <xdr:nvSpPr>
        <xdr:cNvPr id="82" name="楕円 81"/>
        <xdr:cNvSpPr/>
      </xdr:nvSpPr>
      <xdr:spPr>
        <a:xfrm>
          <a:off x="3746500" y="60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141977</xdr:rowOff>
    </xdr:from>
    <xdr:ext cx="599010" cy="259045"/>
    <xdr:sp macro="" textlink="">
      <xdr:nvSpPr>
        <xdr:cNvPr id="83" name="テキスト ボックス 82"/>
        <xdr:cNvSpPr txBox="1"/>
      </xdr:nvSpPr>
      <xdr:spPr>
        <a:xfrm>
          <a:off x="3497795" y="57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48260</xdr:rowOff>
    </xdr:from>
    <xdr:to>
      <xdr:col>15</xdr:col>
      <xdr:colOff>101600</xdr:colOff>
      <xdr:row>35</xdr:row>
      <xdr:rowOff>149860</xdr:rowOff>
    </xdr:to>
    <xdr:sp macro="" textlink="">
      <xdr:nvSpPr>
        <xdr:cNvPr id="84" name="楕円 83"/>
        <xdr:cNvSpPr/>
      </xdr:nvSpPr>
      <xdr:spPr>
        <a:xfrm>
          <a:off x="2857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166387</xdr:rowOff>
    </xdr:from>
    <xdr:ext cx="599010" cy="259045"/>
    <xdr:sp macro="" textlink="">
      <xdr:nvSpPr>
        <xdr:cNvPr id="85" name="テキスト ボックス 84"/>
        <xdr:cNvSpPr txBox="1"/>
      </xdr:nvSpPr>
      <xdr:spPr>
        <a:xfrm>
          <a:off x="2608795" y="582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48133</xdr:rowOff>
    </xdr:from>
    <xdr:to>
      <xdr:col>10</xdr:col>
      <xdr:colOff>165100</xdr:colOff>
      <xdr:row>35</xdr:row>
      <xdr:rowOff>149733</xdr:rowOff>
    </xdr:to>
    <xdr:sp macro="" textlink="">
      <xdr:nvSpPr>
        <xdr:cNvPr id="86" name="楕円 85"/>
        <xdr:cNvSpPr/>
      </xdr:nvSpPr>
      <xdr:spPr>
        <a:xfrm>
          <a:off x="1968500" y="60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166260</xdr:rowOff>
    </xdr:from>
    <xdr:ext cx="599010" cy="259045"/>
    <xdr:sp macro="" textlink="">
      <xdr:nvSpPr>
        <xdr:cNvPr id="87" name="テキスト ボックス 86"/>
        <xdr:cNvSpPr txBox="1"/>
      </xdr:nvSpPr>
      <xdr:spPr>
        <a:xfrm>
          <a:off x="1719795" y="582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70612</xdr:rowOff>
    </xdr:from>
    <xdr:to>
      <xdr:col>6</xdr:col>
      <xdr:colOff>38100</xdr:colOff>
      <xdr:row>36</xdr:row>
      <xdr:rowOff>762</xdr:rowOff>
    </xdr:to>
    <xdr:sp macro="" textlink="">
      <xdr:nvSpPr>
        <xdr:cNvPr id="88" name="楕円 87"/>
        <xdr:cNvSpPr/>
      </xdr:nvSpPr>
      <xdr:spPr>
        <a:xfrm>
          <a:off x="1079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17289</xdr:rowOff>
    </xdr:from>
    <xdr:ext cx="599010" cy="259045"/>
    <xdr:sp macro="" textlink="">
      <xdr:nvSpPr>
        <xdr:cNvPr id="89" name="テキスト ボックス 88"/>
        <xdr:cNvSpPr txBox="1"/>
      </xdr:nvSpPr>
      <xdr:spPr>
        <a:xfrm>
          <a:off x="830795" y="584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20256</xdr:rowOff>
    </xdr:from>
    <xdr:to>
      <xdr:col>24</xdr:col>
      <xdr:colOff>63500</xdr:colOff>
      <xdr:row>56</xdr:row>
      <xdr:rowOff>89838</xdr:rowOff>
    </xdr:to>
    <xdr:cxnSp macro="">
      <xdr:nvCxnSpPr>
        <xdr:cNvPr id="116" name="直線コネクタ 115"/>
        <xdr:cNvCxnSpPr/>
      </xdr:nvCxnSpPr>
      <xdr:spPr>
        <a:xfrm flipV="1">
          <a:off x="3797300" y="9621456"/>
          <a:ext cx="838200" cy="6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89838</xdr:rowOff>
    </xdr:from>
    <xdr:to>
      <xdr:col>19</xdr:col>
      <xdr:colOff>177800</xdr:colOff>
      <xdr:row>56</xdr:row>
      <xdr:rowOff>134982</xdr:rowOff>
    </xdr:to>
    <xdr:cxnSp macro="">
      <xdr:nvCxnSpPr>
        <xdr:cNvPr id="119" name="直線コネクタ 118"/>
        <xdr:cNvCxnSpPr/>
      </xdr:nvCxnSpPr>
      <xdr:spPr>
        <a:xfrm flipV="1">
          <a:off x="2908300" y="9691038"/>
          <a:ext cx="889000" cy="4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134982</xdr:rowOff>
    </xdr:from>
    <xdr:to>
      <xdr:col>15</xdr:col>
      <xdr:colOff>50800</xdr:colOff>
      <xdr:row>56</xdr:row>
      <xdr:rowOff>159272</xdr:rowOff>
    </xdr:to>
    <xdr:cxnSp macro="">
      <xdr:nvCxnSpPr>
        <xdr:cNvPr id="122" name="直線コネクタ 121"/>
        <xdr:cNvCxnSpPr/>
      </xdr:nvCxnSpPr>
      <xdr:spPr>
        <a:xfrm flipV="1">
          <a:off x="2019300" y="9736182"/>
          <a:ext cx="889000" cy="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159272</xdr:rowOff>
    </xdr:from>
    <xdr:to>
      <xdr:col>10</xdr:col>
      <xdr:colOff>114300</xdr:colOff>
      <xdr:row>57</xdr:row>
      <xdr:rowOff>7994</xdr:rowOff>
    </xdr:to>
    <xdr:cxnSp macro="">
      <xdr:nvCxnSpPr>
        <xdr:cNvPr id="125" name="直線コネクタ 124"/>
        <xdr:cNvCxnSpPr/>
      </xdr:nvCxnSpPr>
      <xdr:spPr>
        <a:xfrm flipV="1">
          <a:off x="1130300" y="9760472"/>
          <a:ext cx="889000" cy="2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140906</xdr:rowOff>
    </xdr:from>
    <xdr:to>
      <xdr:col>24</xdr:col>
      <xdr:colOff>114300</xdr:colOff>
      <xdr:row>56</xdr:row>
      <xdr:rowOff>71056</xdr:rowOff>
    </xdr:to>
    <xdr:sp macro="" textlink="">
      <xdr:nvSpPr>
        <xdr:cNvPr id="135" name="楕円 134"/>
        <xdr:cNvSpPr/>
      </xdr:nvSpPr>
      <xdr:spPr>
        <a:xfrm>
          <a:off x="4584700" y="95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163783</xdr:rowOff>
    </xdr:from>
    <xdr:ext cx="599010" cy="259045"/>
    <xdr:sp macro="" textlink="">
      <xdr:nvSpPr>
        <xdr:cNvPr id="136" name="物件費該当値テキスト"/>
        <xdr:cNvSpPr txBox="1"/>
      </xdr:nvSpPr>
      <xdr:spPr>
        <a:xfrm>
          <a:off x="4686300" y="942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39038</xdr:rowOff>
    </xdr:from>
    <xdr:to>
      <xdr:col>20</xdr:col>
      <xdr:colOff>38100</xdr:colOff>
      <xdr:row>56</xdr:row>
      <xdr:rowOff>140638</xdr:rowOff>
    </xdr:to>
    <xdr:sp macro="" textlink="">
      <xdr:nvSpPr>
        <xdr:cNvPr id="137" name="楕円 136"/>
        <xdr:cNvSpPr/>
      </xdr:nvSpPr>
      <xdr:spPr>
        <a:xfrm>
          <a:off x="3746500" y="96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131765</xdr:rowOff>
    </xdr:from>
    <xdr:ext cx="534377" cy="259045"/>
    <xdr:sp macro="" textlink="">
      <xdr:nvSpPr>
        <xdr:cNvPr id="138" name="テキスト ボックス 137"/>
        <xdr:cNvSpPr txBox="1"/>
      </xdr:nvSpPr>
      <xdr:spPr>
        <a:xfrm>
          <a:off x="3530111" y="973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84182</xdr:rowOff>
    </xdr:from>
    <xdr:to>
      <xdr:col>15</xdr:col>
      <xdr:colOff>101600</xdr:colOff>
      <xdr:row>57</xdr:row>
      <xdr:rowOff>14332</xdr:rowOff>
    </xdr:to>
    <xdr:sp macro="" textlink="">
      <xdr:nvSpPr>
        <xdr:cNvPr id="139" name="楕円 138"/>
        <xdr:cNvSpPr/>
      </xdr:nvSpPr>
      <xdr:spPr>
        <a:xfrm>
          <a:off x="2857500" y="96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5459</xdr:rowOff>
    </xdr:from>
    <xdr:ext cx="534377" cy="259045"/>
    <xdr:sp macro="" textlink="">
      <xdr:nvSpPr>
        <xdr:cNvPr id="140" name="テキスト ボックス 139"/>
        <xdr:cNvSpPr txBox="1"/>
      </xdr:nvSpPr>
      <xdr:spPr>
        <a:xfrm>
          <a:off x="2641111" y="977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108472</xdr:rowOff>
    </xdr:from>
    <xdr:to>
      <xdr:col>10</xdr:col>
      <xdr:colOff>165100</xdr:colOff>
      <xdr:row>57</xdr:row>
      <xdr:rowOff>38622</xdr:rowOff>
    </xdr:to>
    <xdr:sp macro="" textlink="">
      <xdr:nvSpPr>
        <xdr:cNvPr id="141" name="楕円 140"/>
        <xdr:cNvSpPr/>
      </xdr:nvSpPr>
      <xdr:spPr>
        <a:xfrm>
          <a:off x="1968500" y="9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29749</xdr:rowOff>
    </xdr:from>
    <xdr:ext cx="534377" cy="259045"/>
    <xdr:sp macro="" textlink="">
      <xdr:nvSpPr>
        <xdr:cNvPr id="142" name="テキスト ボックス 141"/>
        <xdr:cNvSpPr txBox="1"/>
      </xdr:nvSpPr>
      <xdr:spPr>
        <a:xfrm>
          <a:off x="1752111" y="98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128644</xdr:rowOff>
    </xdr:from>
    <xdr:to>
      <xdr:col>6</xdr:col>
      <xdr:colOff>38100</xdr:colOff>
      <xdr:row>57</xdr:row>
      <xdr:rowOff>58794</xdr:rowOff>
    </xdr:to>
    <xdr:sp macro="" textlink="">
      <xdr:nvSpPr>
        <xdr:cNvPr id="143" name="楕円 142"/>
        <xdr:cNvSpPr/>
      </xdr:nvSpPr>
      <xdr:spPr>
        <a:xfrm>
          <a:off x="1079500" y="97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49921</xdr:rowOff>
    </xdr:from>
    <xdr:ext cx="534377" cy="259045"/>
    <xdr:sp macro="" textlink="">
      <xdr:nvSpPr>
        <xdr:cNvPr id="144" name="テキスト ボックス 143"/>
        <xdr:cNvSpPr txBox="1"/>
      </xdr:nvSpPr>
      <xdr:spPr>
        <a:xfrm>
          <a:off x="863111" y="98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80080</xdr:rowOff>
    </xdr:from>
    <xdr:to>
      <xdr:col>24</xdr:col>
      <xdr:colOff>63500</xdr:colOff>
      <xdr:row>78</xdr:row>
      <xdr:rowOff>112885</xdr:rowOff>
    </xdr:to>
    <xdr:cxnSp macro="">
      <xdr:nvCxnSpPr>
        <xdr:cNvPr id="171" name="直線コネクタ 170"/>
        <xdr:cNvCxnSpPr/>
      </xdr:nvCxnSpPr>
      <xdr:spPr>
        <a:xfrm flipV="1">
          <a:off x="3797300" y="13453180"/>
          <a:ext cx="838200" cy="3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54752</xdr:rowOff>
    </xdr:from>
    <xdr:to>
      <xdr:col>19</xdr:col>
      <xdr:colOff>177800</xdr:colOff>
      <xdr:row>78</xdr:row>
      <xdr:rowOff>112885</xdr:rowOff>
    </xdr:to>
    <xdr:cxnSp macro="">
      <xdr:nvCxnSpPr>
        <xdr:cNvPr id="174" name="直線コネクタ 173"/>
        <xdr:cNvCxnSpPr/>
      </xdr:nvCxnSpPr>
      <xdr:spPr>
        <a:xfrm>
          <a:off x="2908300" y="13427852"/>
          <a:ext cx="889000" cy="5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54752</xdr:rowOff>
    </xdr:from>
    <xdr:to>
      <xdr:col>15</xdr:col>
      <xdr:colOff>50800</xdr:colOff>
      <xdr:row>78</xdr:row>
      <xdr:rowOff>86871</xdr:rowOff>
    </xdr:to>
    <xdr:cxnSp macro="">
      <xdr:nvCxnSpPr>
        <xdr:cNvPr id="177" name="直線コネクタ 176"/>
        <xdr:cNvCxnSpPr/>
      </xdr:nvCxnSpPr>
      <xdr:spPr>
        <a:xfrm flipV="1">
          <a:off x="2019300" y="13427852"/>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86871</xdr:rowOff>
    </xdr:from>
    <xdr:to>
      <xdr:col>10</xdr:col>
      <xdr:colOff>114300</xdr:colOff>
      <xdr:row>78</xdr:row>
      <xdr:rowOff>97775</xdr:rowOff>
    </xdr:to>
    <xdr:cxnSp macro="">
      <xdr:nvCxnSpPr>
        <xdr:cNvPr id="180" name="直線コネクタ 179"/>
        <xdr:cNvCxnSpPr/>
      </xdr:nvCxnSpPr>
      <xdr:spPr>
        <a:xfrm flipV="1">
          <a:off x="1130300" y="13459971"/>
          <a:ext cx="889000" cy="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29280</xdr:rowOff>
    </xdr:from>
    <xdr:to>
      <xdr:col>24</xdr:col>
      <xdr:colOff>114300</xdr:colOff>
      <xdr:row>78</xdr:row>
      <xdr:rowOff>130880</xdr:rowOff>
    </xdr:to>
    <xdr:sp macro="" textlink="">
      <xdr:nvSpPr>
        <xdr:cNvPr id="190" name="楕円 189"/>
        <xdr:cNvSpPr/>
      </xdr:nvSpPr>
      <xdr:spPr>
        <a:xfrm>
          <a:off x="4584700" y="134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115657</xdr:rowOff>
    </xdr:from>
    <xdr:ext cx="469744" cy="259045"/>
    <xdr:sp macro="" textlink="">
      <xdr:nvSpPr>
        <xdr:cNvPr id="191" name="維持補修費該当値テキスト"/>
        <xdr:cNvSpPr txBox="1"/>
      </xdr:nvSpPr>
      <xdr:spPr>
        <a:xfrm>
          <a:off x="4686300" y="1331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62085</xdr:rowOff>
    </xdr:from>
    <xdr:to>
      <xdr:col>20</xdr:col>
      <xdr:colOff>38100</xdr:colOff>
      <xdr:row>78</xdr:row>
      <xdr:rowOff>163685</xdr:rowOff>
    </xdr:to>
    <xdr:sp macro="" textlink="">
      <xdr:nvSpPr>
        <xdr:cNvPr id="192" name="楕円 191"/>
        <xdr:cNvSpPr/>
      </xdr:nvSpPr>
      <xdr:spPr>
        <a:xfrm>
          <a:off x="3746500" y="134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154812</xdr:rowOff>
    </xdr:from>
    <xdr:ext cx="469744" cy="259045"/>
    <xdr:sp macro="" textlink="">
      <xdr:nvSpPr>
        <xdr:cNvPr id="193" name="テキスト ボックス 192"/>
        <xdr:cNvSpPr txBox="1"/>
      </xdr:nvSpPr>
      <xdr:spPr>
        <a:xfrm>
          <a:off x="3562428" y="1352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3952</xdr:rowOff>
    </xdr:from>
    <xdr:to>
      <xdr:col>15</xdr:col>
      <xdr:colOff>101600</xdr:colOff>
      <xdr:row>78</xdr:row>
      <xdr:rowOff>105552</xdr:rowOff>
    </xdr:to>
    <xdr:sp macro="" textlink="">
      <xdr:nvSpPr>
        <xdr:cNvPr id="194" name="楕円 193"/>
        <xdr:cNvSpPr/>
      </xdr:nvSpPr>
      <xdr:spPr>
        <a:xfrm>
          <a:off x="2857500" y="133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96679</xdr:rowOff>
    </xdr:from>
    <xdr:ext cx="469744" cy="259045"/>
    <xdr:sp macro="" textlink="">
      <xdr:nvSpPr>
        <xdr:cNvPr id="195" name="テキスト ボックス 194"/>
        <xdr:cNvSpPr txBox="1"/>
      </xdr:nvSpPr>
      <xdr:spPr>
        <a:xfrm>
          <a:off x="2673428" y="134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36071</xdr:rowOff>
    </xdr:from>
    <xdr:to>
      <xdr:col>10</xdr:col>
      <xdr:colOff>165100</xdr:colOff>
      <xdr:row>78</xdr:row>
      <xdr:rowOff>137671</xdr:rowOff>
    </xdr:to>
    <xdr:sp macro="" textlink="">
      <xdr:nvSpPr>
        <xdr:cNvPr id="196" name="楕円 195"/>
        <xdr:cNvSpPr/>
      </xdr:nvSpPr>
      <xdr:spPr>
        <a:xfrm>
          <a:off x="1968500" y="1340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128798</xdr:rowOff>
    </xdr:from>
    <xdr:ext cx="469744" cy="259045"/>
    <xdr:sp macro="" textlink="">
      <xdr:nvSpPr>
        <xdr:cNvPr id="197" name="テキスト ボックス 196"/>
        <xdr:cNvSpPr txBox="1"/>
      </xdr:nvSpPr>
      <xdr:spPr>
        <a:xfrm>
          <a:off x="1784428" y="1350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46975</xdr:rowOff>
    </xdr:from>
    <xdr:to>
      <xdr:col>6</xdr:col>
      <xdr:colOff>38100</xdr:colOff>
      <xdr:row>78</xdr:row>
      <xdr:rowOff>148575</xdr:rowOff>
    </xdr:to>
    <xdr:sp macro="" textlink="">
      <xdr:nvSpPr>
        <xdr:cNvPr id="198" name="楕円 197"/>
        <xdr:cNvSpPr/>
      </xdr:nvSpPr>
      <xdr:spPr>
        <a:xfrm>
          <a:off x="1079500" y="1342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139702</xdr:rowOff>
    </xdr:from>
    <xdr:ext cx="469744" cy="259045"/>
    <xdr:sp macro="" textlink="">
      <xdr:nvSpPr>
        <xdr:cNvPr id="199" name="テキスト ボックス 198"/>
        <xdr:cNvSpPr txBox="1"/>
      </xdr:nvSpPr>
      <xdr:spPr>
        <a:xfrm>
          <a:off x="895428" y="1351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94780</xdr:rowOff>
    </xdr:from>
    <xdr:to>
      <xdr:col>24</xdr:col>
      <xdr:colOff>63500</xdr:colOff>
      <xdr:row>98</xdr:row>
      <xdr:rowOff>102705</xdr:rowOff>
    </xdr:to>
    <xdr:cxnSp macro="">
      <xdr:nvCxnSpPr>
        <xdr:cNvPr id="229" name="直線コネクタ 228"/>
        <xdr:cNvCxnSpPr/>
      </xdr:nvCxnSpPr>
      <xdr:spPr>
        <a:xfrm flipV="1">
          <a:off x="3797300" y="16896880"/>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102705</xdr:rowOff>
    </xdr:from>
    <xdr:to>
      <xdr:col>19</xdr:col>
      <xdr:colOff>177800</xdr:colOff>
      <xdr:row>98</xdr:row>
      <xdr:rowOff>129890</xdr:rowOff>
    </xdr:to>
    <xdr:cxnSp macro="">
      <xdr:nvCxnSpPr>
        <xdr:cNvPr id="232" name="直線コネクタ 231"/>
        <xdr:cNvCxnSpPr/>
      </xdr:nvCxnSpPr>
      <xdr:spPr>
        <a:xfrm flipV="1">
          <a:off x="2908300" y="16904805"/>
          <a:ext cx="889000" cy="2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80397</xdr:rowOff>
    </xdr:from>
    <xdr:to>
      <xdr:col>15</xdr:col>
      <xdr:colOff>50800</xdr:colOff>
      <xdr:row>98</xdr:row>
      <xdr:rowOff>129890</xdr:rowOff>
    </xdr:to>
    <xdr:cxnSp macro="">
      <xdr:nvCxnSpPr>
        <xdr:cNvPr id="235" name="直線コネクタ 234"/>
        <xdr:cNvCxnSpPr/>
      </xdr:nvCxnSpPr>
      <xdr:spPr>
        <a:xfrm>
          <a:off x="2019300" y="16882497"/>
          <a:ext cx="889000" cy="4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63672</xdr:rowOff>
    </xdr:from>
    <xdr:to>
      <xdr:col>10</xdr:col>
      <xdr:colOff>114300</xdr:colOff>
      <xdr:row>98</xdr:row>
      <xdr:rowOff>80397</xdr:rowOff>
    </xdr:to>
    <xdr:cxnSp macro="">
      <xdr:nvCxnSpPr>
        <xdr:cNvPr id="238" name="直線コネクタ 237"/>
        <xdr:cNvCxnSpPr/>
      </xdr:nvCxnSpPr>
      <xdr:spPr>
        <a:xfrm>
          <a:off x="1130300" y="16865772"/>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43980</xdr:rowOff>
    </xdr:from>
    <xdr:to>
      <xdr:col>24</xdr:col>
      <xdr:colOff>114300</xdr:colOff>
      <xdr:row>98</xdr:row>
      <xdr:rowOff>145580</xdr:rowOff>
    </xdr:to>
    <xdr:sp macro="" textlink="">
      <xdr:nvSpPr>
        <xdr:cNvPr id="248" name="楕円 247"/>
        <xdr:cNvSpPr/>
      </xdr:nvSpPr>
      <xdr:spPr>
        <a:xfrm>
          <a:off x="4584700" y="168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130357</xdr:rowOff>
    </xdr:from>
    <xdr:ext cx="534377" cy="259045"/>
    <xdr:sp macro="" textlink="">
      <xdr:nvSpPr>
        <xdr:cNvPr id="249" name="扶助費該当値テキスト"/>
        <xdr:cNvSpPr txBox="1"/>
      </xdr:nvSpPr>
      <xdr:spPr>
        <a:xfrm>
          <a:off x="4686300" y="1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51905</xdr:rowOff>
    </xdr:from>
    <xdr:to>
      <xdr:col>20</xdr:col>
      <xdr:colOff>38100</xdr:colOff>
      <xdr:row>98</xdr:row>
      <xdr:rowOff>153505</xdr:rowOff>
    </xdr:to>
    <xdr:sp macro="" textlink="">
      <xdr:nvSpPr>
        <xdr:cNvPr id="250" name="楕円 249"/>
        <xdr:cNvSpPr/>
      </xdr:nvSpPr>
      <xdr:spPr>
        <a:xfrm>
          <a:off x="3746500" y="168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144632</xdr:rowOff>
    </xdr:from>
    <xdr:ext cx="534377" cy="259045"/>
    <xdr:sp macro="" textlink="">
      <xdr:nvSpPr>
        <xdr:cNvPr id="251" name="テキスト ボックス 250"/>
        <xdr:cNvSpPr txBox="1"/>
      </xdr:nvSpPr>
      <xdr:spPr>
        <a:xfrm>
          <a:off x="3530111" y="169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79090</xdr:rowOff>
    </xdr:from>
    <xdr:to>
      <xdr:col>15</xdr:col>
      <xdr:colOff>101600</xdr:colOff>
      <xdr:row>99</xdr:row>
      <xdr:rowOff>9240</xdr:rowOff>
    </xdr:to>
    <xdr:sp macro="" textlink="">
      <xdr:nvSpPr>
        <xdr:cNvPr id="252" name="楕円 251"/>
        <xdr:cNvSpPr/>
      </xdr:nvSpPr>
      <xdr:spPr>
        <a:xfrm>
          <a:off x="2857500" y="1688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367</xdr:rowOff>
    </xdr:from>
    <xdr:ext cx="534377" cy="259045"/>
    <xdr:sp macro="" textlink="">
      <xdr:nvSpPr>
        <xdr:cNvPr id="253" name="テキスト ボックス 252"/>
        <xdr:cNvSpPr txBox="1"/>
      </xdr:nvSpPr>
      <xdr:spPr>
        <a:xfrm>
          <a:off x="2641111" y="1697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29597</xdr:rowOff>
    </xdr:from>
    <xdr:to>
      <xdr:col>10</xdr:col>
      <xdr:colOff>165100</xdr:colOff>
      <xdr:row>98</xdr:row>
      <xdr:rowOff>131197</xdr:rowOff>
    </xdr:to>
    <xdr:sp macro="" textlink="">
      <xdr:nvSpPr>
        <xdr:cNvPr id="254" name="楕円 253"/>
        <xdr:cNvSpPr/>
      </xdr:nvSpPr>
      <xdr:spPr>
        <a:xfrm>
          <a:off x="1968500" y="168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122324</xdr:rowOff>
    </xdr:from>
    <xdr:ext cx="534377" cy="259045"/>
    <xdr:sp macro="" textlink="">
      <xdr:nvSpPr>
        <xdr:cNvPr id="255" name="テキスト ボックス 254"/>
        <xdr:cNvSpPr txBox="1"/>
      </xdr:nvSpPr>
      <xdr:spPr>
        <a:xfrm>
          <a:off x="1752111" y="169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12872</xdr:rowOff>
    </xdr:from>
    <xdr:to>
      <xdr:col>6</xdr:col>
      <xdr:colOff>38100</xdr:colOff>
      <xdr:row>98</xdr:row>
      <xdr:rowOff>114472</xdr:rowOff>
    </xdr:to>
    <xdr:sp macro="" textlink="">
      <xdr:nvSpPr>
        <xdr:cNvPr id="256" name="楕円 255"/>
        <xdr:cNvSpPr/>
      </xdr:nvSpPr>
      <xdr:spPr>
        <a:xfrm>
          <a:off x="1079500" y="168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105599</xdr:rowOff>
    </xdr:from>
    <xdr:ext cx="534377" cy="259045"/>
    <xdr:sp macro="" textlink="">
      <xdr:nvSpPr>
        <xdr:cNvPr id="257" name="テキスト ボックス 256"/>
        <xdr:cNvSpPr txBox="1"/>
      </xdr:nvSpPr>
      <xdr:spPr>
        <a:xfrm>
          <a:off x="863111" y="1690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84923</xdr:rowOff>
    </xdr:from>
    <xdr:to>
      <xdr:col>55</xdr:col>
      <xdr:colOff>0</xdr:colOff>
      <xdr:row>37</xdr:row>
      <xdr:rowOff>169315</xdr:rowOff>
    </xdr:to>
    <xdr:cxnSp macro="">
      <xdr:nvCxnSpPr>
        <xdr:cNvPr id="284" name="直線コネクタ 283"/>
        <xdr:cNvCxnSpPr/>
      </xdr:nvCxnSpPr>
      <xdr:spPr>
        <a:xfrm flipV="1">
          <a:off x="9639300" y="6257123"/>
          <a:ext cx="838200" cy="25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169315</xdr:rowOff>
    </xdr:from>
    <xdr:to>
      <xdr:col>50</xdr:col>
      <xdr:colOff>114300</xdr:colOff>
      <xdr:row>38</xdr:row>
      <xdr:rowOff>3077</xdr:rowOff>
    </xdr:to>
    <xdr:cxnSp macro="">
      <xdr:nvCxnSpPr>
        <xdr:cNvPr id="287" name="直線コネクタ 286"/>
        <xdr:cNvCxnSpPr/>
      </xdr:nvCxnSpPr>
      <xdr:spPr>
        <a:xfrm flipV="1">
          <a:off x="8750300" y="6512965"/>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3077</xdr:rowOff>
    </xdr:from>
    <xdr:to>
      <xdr:col>45</xdr:col>
      <xdr:colOff>177800</xdr:colOff>
      <xdr:row>38</xdr:row>
      <xdr:rowOff>6700</xdr:rowOff>
    </xdr:to>
    <xdr:cxnSp macro="">
      <xdr:nvCxnSpPr>
        <xdr:cNvPr id="290" name="直線コネクタ 289"/>
        <xdr:cNvCxnSpPr/>
      </xdr:nvCxnSpPr>
      <xdr:spPr>
        <a:xfrm flipV="1">
          <a:off x="7861300" y="6518177"/>
          <a:ext cx="8890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136943</xdr:rowOff>
    </xdr:from>
    <xdr:to>
      <xdr:col>41</xdr:col>
      <xdr:colOff>50800</xdr:colOff>
      <xdr:row>38</xdr:row>
      <xdr:rowOff>6700</xdr:rowOff>
    </xdr:to>
    <xdr:cxnSp macro="">
      <xdr:nvCxnSpPr>
        <xdr:cNvPr id="293" name="直線コネクタ 292"/>
        <xdr:cNvCxnSpPr/>
      </xdr:nvCxnSpPr>
      <xdr:spPr>
        <a:xfrm>
          <a:off x="6972300" y="6480593"/>
          <a:ext cx="889000" cy="4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34123</xdr:rowOff>
    </xdr:from>
    <xdr:to>
      <xdr:col>55</xdr:col>
      <xdr:colOff>50800</xdr:colOff>
      <xdr:row>36</xdr:row>
      <xdr:rowOff>135723</xdr:rowOff>
    </xdr:to>
    <xdr:sp macro="" textlink="">
      <xdr:nvSpPr>
        <xdr:cNvPr id="303" name="楕円 302"/>
        <xdr:cNvSpPr/>
      </xdr:nvSpPr>
      <xdr:spPr>
        <a:xfrm>
          <a:off x="10426700" y="6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120500</xdr:rowOff>
    </xdr:from>
    <xdr:ext cx="599010" cy="259045"/>
    <xdr:sp macro="" textlink="">
      <xdr:nvSpPr>
        <xdr:cNvPr id="304" name="補助費等該当値テキスト"/>
        <xdr:cNvSpPr txBox="1"/>
      </xdr:nvSpPr>
      <xdr:spPr>
        <a:xfrm>
          <a:off x="10528300" y="612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118515</xdr:rowOff>
    </xdr:from>
    <xdr:to>
      <xdr:col>50</xdr:col>
      <xdr:colOff>165100</xdr:colOff>
      <xdr:row>38</xdr:row>
      <xdr:rowOff>48665</xdr:rowOff>
    </xdr:to>
    <xdr:sp macro="" textlink="">
      <xdr:nvSpPr>
        <xdr:cNvPr id="305" name="楕円 304"/>
        <xdr:cNvSpPr/>
      </xdr:nvSpPr>
      <xdr:spPr>
        <a:xfrm>
          <a:off x="9588500" y="64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39792</xdr:rowOff>
    </xdr:from>
    <xdr:ext cx="534377" cy="259045"/>
    <xdr:sp macro="" textlink="">
      <xdr:nvSpPr>
        <xdr:cNvPr id="306" name="テキスト ボックス 305"/>
        <xdr:cNvSpPr txBox="1"/>
      </xdr:nvSpPr>
      <xdr:spPr>
        <a:xfrm>
          <a:off x="9372111" y="655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123727</xdr:rowOff>
    </xdr:from>
    <xdr:to>
      <xdr:col>46</xdr:col>
      <xdr:colOff>38100</xdr:colOff>
      <xdr:row>38</xdr:row>
      <xdr:rowOff>53877</xdr:rowOff>
    </xdr:to>
    <xdr:sp macro="" textlink="">
      <xdr:nvSpPr>
        <xdr:cNvPr id="307" name="楕円 306"/>
        <xdr:cNvSpPr/>
      </xdr:nvSpPr>
      <xdr:spPr>
        <a:xfrm>
          <a:off x="8699500" y="64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45004</xdr:rowOff>
    </xdr:from>
    <xdr:ext cx="534377" cy="259045"/>
    <xdr:sp macro="" textlink="">
      <xdr:nvSpPr>
        <xdr:cNvPr id="308" name="テキスト ボックス 307"/>
        <xdr:cNvSpPr txBox="1"/>
      </xdr:nvSpPr>
      <xdr:spPr>
        <a:xfrm>
          <a:off x="8483111" y="656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127350</xdr:rowOff>
    </xdr:from>
    <xdr:to>
      <xdr:col>41</xdr:col>
      <xdr:colOff>101600</xdr:colOff>
      <xdr:row>38</xdr:row>
      <xdr:rowOff>57500</xdr:rowOff>
    </xdr:to>
    <xdr:sp macro="" textlink="">
      <xdr:nvSpPr>
        <xdr:cNvPr id="309" name="楕円 308"/>
        <xdr:cNvSpPr/>
      </xdr:nvSpPr>
      <xdr:spPr>
        <a:xfrm>
          <a:off x="7810500" y="64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48627</xdr:rowOff>
    </xdr:from>
    <xdr:ext cx="534377" cy="259045"/>
    <xdr:sp macro="" textlink="">
      <xdr:nvSpPr>
        <xdr:cNvPr id="310" name="テキスト ボックス 309"/>
        <xdr:cNvSpPr txBox="1"/>
      </xdr:nvSpPr>
      <xdr:spPr>
        <a:xfrm>
          <a:off x="7594111" y="65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86143</xdr:rowOff>
    </xdr:from>
    <xdr:to>
      <xdr:col>36</xdr:col>
      <xdr:colOff>165100</xdr:colOff>
      <xdr:row>38</xdr:row>
      <xdr:rowOff>16294</xdr:rowOff>
    </xdr:to>
    <xdr:sp macro="" textlink="">
      <xdr:nvSpPr>
        <xdr:cNvPr id="311" name="楕円 310"/>
        <xdr:cNvSpPr/>
      </xdr:nvSpPr>
      <xdr:spPr>
        <a:xfrm>
          <a:off x="6921500" y="64297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7420</xdr:rowOff>
    </xdr:from>
    <xdr:ext cx="534377" cy="259045"/>
    <xdr:sp macro="" textlink="">
      <xdr:nvSpPr>
        <xdr:cNvPr id="312" name="テキスト ボックス 311"/>
        <xdr:cNvSpPr txBox="1"/>
      </xdr:nvSpPr>
      <xdr:spPr>
        <a:xfrm>
          <a:off x="6705111" y="652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57052</xdr:rowOff>
    </xdr:from>
    <xdr:to>
      <xdr:col>55</xdr:col>
      <xdr:colOff>0</xdr:colOff>
      <xdr:row>58</xdr:row>
      <xdr:rowOff>99323</xdr:rowOff>
    </xdr:to>
    <xdr:cxnSp macro="">
      <xdr:nvCxnSpPr>
        <xdr:cNvPr id="343" name="直線コネクタ 342"/>
        <xdr:cNvCxnSpPr/>
      </xdr:nvCxnSpPr>
      <xdr:spPr>
        <a:xfrm flipV="1">
          <a:off x="9639300" y="10001152"/>
          <a:ext cx="838200" cy="4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99323</xdr:rowOff>
    </xdr:from>
    <xdr:to>
      <xdr:col>50</xdr:col>
      <xdr:colOff>114300</xdr:colOff>
      <xdr:row>58</xdr:row>
      <xdr:rowOff>112918</xdr:rowOff>
    </xdr:to>
    <xdr:cxnSp macro="">
      <xdr:nvCxnSpPr>
        <xdr:cNvPr id="346" name="直線コネクタ 345"/>
        <xdr:cNvCxnSpPr/>
      </xdr:nvCxnSpPr>
      <xdr:spPr>
        <a:xfrm flipV="1">
          <a:off x="8750300" y="10043423"/>
          <a:ext cx="889000" cy="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112918</xdr:rowOff>
    </xdr:from>
    <xdr:to>
      <xdr:col>45</xdr:col>
      <xdr:colOff>177800</xdr:colOff>
      <xdr:row>58</xdr:row>
      <xdr:rowOff>145715</xdr:rowOff>
    </xdr:to>
    <xdr:cxnSp macro="">
      <xdr:nvCxnSpPr>
        <xdr:cNvPr id="349" name="直線コネクタ 348"/>
        <xdr:cNvCxnSpPr/>
      </xdr:nvCxnSpPr>
      <xdr:spPr>
        <a:xfrm flipV="1">
          <a:off x="7861300" y="10057018"/>
          <a:ext cx="889000" cy="3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140386</xdr:rowOff>
    </xdr:from>
    <xdr:to>
      <xdr:col>41</xdr:col>
      <xdr:colOff>50800</xdr:colOff>
      <xdr:row>58</xdr:row>
      <xdr:rowOff>145715</xdr:rowOff>
    </xdr:to>
    <xdr:cxnSp macro="">
      <xdr:nvCxnSpPr>
        <xdr:cNvPr id="352" name="直線コネクタ 351"/>
        <xdr:cNvCxnSpPr/>
      </xdr:nvCxnSpPr>
      <xdr:spPr>
        <a:xfrm>
          <a:off x="6972300" y="10084486"/>
          <a:ext cx="889000" cy="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6252</xdr:rowOff>
    </xdr:from>
    <xdr:to>
      <xdr:col>55</xdr:col>
      <xdr:colOff>50800</xdr:colOff>
      <xdr:row>58</xdr:row>
      <xdr:rowOff>107852</xdr:rowOff>
    </xdr:to>
    <xdr:sp macro="" textlink="">
      <xdr:nvSpPr>
        <xdr:cNvPr id="362" name="楕円 361"/>
        <xdr:cNvSpPr/>
      </xdr:nvSpPr>
      <xdr:spPr>
        <a:xfrm>
          <a:off x="10426700" y="99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156129</xdr:rowOff>
    </xdr:from>
    <xdr:ext cx="534377" cy="259045"/>
    <xdr:sp macro="" textlink="">
      <xdr:nvSpPr>
        <xdr:cNvPr id="363" name="普通建設事業費該当値テキスト"/>
        <xdr:cNvSpPr txBox="1"/>
      </xdr:nvSpPr>
      <xdr:spPr>
        <a:xfrm>
          <a:off x="10528300" y="992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48523</xdr:rowOff>
    </xdr:from>
    <xdr:to>
      <xdr:col>50</xdr:col>
      <xdr:colOff>165100</xdr:colOff>
      <xdr:row>58</xdr:row>
      <xdr:rowOff>150123</xdr:rowOff>
    </xdr:to>
    <xdr:sp macro="" textlink="">
      <xdr:nvSpPr>
        <xdr:cNvPr id="364" name="楕円 363"/>
        <xdr:cNvSpPr/>
      </xdr:nvSpPr>
      <xdr:spPr>
        <a:xfrm>
          <a:off x="9588500" y="99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141250</xdr:rowOff>
    </xdr:from>
    <xdr:ext cx="534377" cy="259045"/>
    <xdr:sp macro="" textlink="">
      <xdr:nvSpPr>
        <xdr:cNvPr id="365" name="テキスト ボックス 364"/>
        <xdr:cNvSpPr txBox="1"/>
      </xdr:nvSpPr>
      <xdr:spPr>
        <a:xfrm>
          <a:off x="9372111" y="100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62118</xdr:rowOff>
    </xdr:from>
    <xdr:to>
      <xdr:col>46</xdr:col>
      <xdr:colOff>38100</xdr:colOff>
      <xdr:row>58</xdr:row>
      <xdr:rowOff>163718</xdr:rowOff>
    </xdr:to>
    <xdr:sp macro="" textlink="">
      <xdr:nvSpPr>
        <xdr:cNvPr id="366" name="楕円 365"/>
        <xdr:cNvSpPr/>
      </xdr:nvSpPr>
      <xdr:spPr>
        <a:xfrm>
          <a:off x="8699500" y="1000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154845</xdr:rowOff>
    </xdr:from>
    <xdr:ext cx="534377" cy="259045"/>
    <xdr:sp macro="" textlink="">
      <xdr:nvSpPr>
        <xdr:cNvPr id="367" name="テキスト ボックス 366"/>
        <xdr:cNvSpPr txBox="1"/>
      </xdr:nvSpPr>
      <xdr:spPr>
        <a:xfrm>
          <a:off x="8483111" y="1009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94915</xdr:rowOff>
    </xdr:from>
    <xdr:to>
      <xdr:col>41</xdr:col>
      <xdr:colOff>101600</xdr:colOff>
      <xdr:row>59</xdr:row>
      <xdr:rowOff>25065</xdr:rowOff>
    </xdr:to>
    <xdr:sp macro="" textlink="">
      <xdr:nvSpPr>
        <xdr:cNvPr id="368" name="楕円 367"/>
        <xdr:cNvSpPr/>
      </xdr:nvSpPr>
      <xdr:spPr>
        <a:xfrm>
          <a:off x="7810500" y="100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16192</xdr:rowOff>
    </xdr:from>
    <xdr:ext cx="534377" cy="259045"/>
    <xdr:sp macro="" textlink="">
      <xdr:nvSpPr>
        <xdr:cNvPr id="369" name="テキスト ボックス 368"/>
        <xdr:cNvSpPr txBox="1"/>
      </xdr:nvSpPr>
      <xdr:spPr>
        <a:xfrm>
          <a:off x="7594111" y="1013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89586</xdr:rowOff>
    </xdr:from>
    <xdr:to>
      <xdr:col>36</xdr:col>
      <xdr:colOff>165100</xdr:colOff>
      <xdr:row>59</xdr:row>
      <xdr:rowOff>19736</xdr:rowOff>
    </xdr:to>
    <xdr:sp macro="" textlink="">
      <xdr:nvSpPr>
        <xdr:cNvPr id="370" name="楕円 369"/>
        <xdr:cNvSpPr/>
      </xdr:nvSpPr>
      <xdr:spPr>
        <a:xfrm>
          <a:off x="6921500" y="100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10863</xdr:rowOff>
    </xdr:from>
    <xdr:ext cx="534377" cy="259045"/>
    <xdr:sp macro="" textlink="">
      <xdr:nvSpPr>
        <xdr:cNvPr id="371" name="テキスト ボックス 370"/>
        <xdr:cNvSpPr txBox="1"/>
      </xdr:nvSpPr>
      <xdr:spPr>
        <a:xfrm>
          <a:off x="6705111" y="1012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85637</xdr:rowOff>
    </xdr:from>
    <xdr:to>
      <xdr:col>55</xdr:col>
      <xdr:colOff>0</xdr:colOff>
      <xdr:row>78</xdr:row>
      <xdr:rowOff>127615</xdr:rowOff>
    </xdr:to>
    <xdr:cxnSp macro="">
      <xdr:nvCxnSpPr>
        <xdr:cNvPr id="398" name="直線コネクタ 397"/>
        <xdr:cNvCxnSpPr/>
      </xdr:nvCxnSpPr>
      <xdr:spPr>
        <a:xfrm flipV="1">
          <a:off x="9639300" y="13458737"/>
          <a:ext cx="838200" cy="4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102315</xdr:rowOff>
    </xdr:from>
    <xdr:to>
      <xdr:col>50</xdr:col>
      <xdr:colOff>114300</xdr:colOff>
      <xdr:row>78</xdr:row>
      <xdr:rowOff>127615</xdr:rowOff>
    </xdr:to>
    <xdr:cxnSp macro="">
      <xdr:nvCxnSpPr>
        <xdr:cNvPr id="401" name="直線コネクタ 400"/>
        <xdr:cNvCxnSpPr/>
      </xdr:nvCxnSpPr>
      <xdr:spPr>
        <a:xfrm>
          <a:off x="8750300" y="13475415"/>
          <a:ext cx="889000" cy="2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76918</xdr:rowOff>
    </xdr:from>
    <xdr:to>
      <xdr:col>45</xdr:col>
      <xdr:colOff>177800</xdr:colOff>
      <xdr:row>78</xdr:row>
      <xdr:rowOff>102315</xdr:rowOff>
    </xdr:to>
    <xdr:cxnSp macro="">
      <xdr:nvCxnSpPr>
        <xdr:cNvPr id="404" name="直線コネクタ 403"/>
        <xdr:cNvCxnSpPr/>
      </xdr:nvCxnSpPr>
      <xdr:spPr>
        <a:xfrm>
          <a:off x="7861300" y="13450018"/>
          <a:ext cx="8890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76918</xdr:rowOff>
    </xdr:from>
    <xdr:to>
      <xdr:col>41</xdr:col>
      <xdr:colOff>50800</xdr:colOff>
      <xdr:row>78</xdr:row>
      <xdr:rowOff>81846</xdr:rowOff>
    </xdr:to>
    <xdr:cxnSp macro="">
      <xdr:nvCxnSpPr>
        <xdr:cNvPr id="407" name="直線コネクタ 406"/>
        <xdr:cNvCxnSpPr/>
      </xdr:nvCxnSpPr>
      <xdr:spPr>
        <a:xfrm flipV="1">
          <a:off x="6972300" y="13450018"/>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34837</xdr:rowOff>
    </xdr:from>
    <xdr:to>
      <xdr:col>55</xdr:col>
      <xdr:colOff>50800</xdr:colOff>
      <xdr:row>78</xdr:row>
      <xdr:rowOff>136437</xdr:rowOff>
    </xdr:to>
    <xdr:sp macro="" textlink="">
      <xdr:nvSpPr>
        <xdr:cNvPr id="417" name="楕円 416"/>
        <xdr:cNvSpPr/>
      </xdr:nvSpPr>
      <xdr:spPr>
        <a:xfrm>
          <a:off x="10426700" y="134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121214</xdr:rowOff>
    </xdr:from>
    <xdr:ext cx="534377" cy="259045"/>
    <xdr:sp macro="" textlink="">
      <xdr:nvSpPr>
        <xdr:cNvPr id="418" name="普通建設事業費 （ うち新規整備　）該当値テキスト"/>
        <xdr:cNvSpPr txBox="1"/>
      </xdr:nvSpPr>
      <xdr:spPr>
        <a:xfrm>
          <a:off x="10528300" y="133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76815</xdr:rowOff>
    </xdr:from>
    <xdr:to>
      <xdr:col>50</xdr:col>
      <xdr:colOff>165100</xdr:colOff>
      <xdr:row>79</xdr:row>
      <xdr:rowOff>6965</xdr:rowOff>
    </xdr:to>
    <xdr:sp macro="" textlink="">
      <xdr:nvSpPr>
        <xdr:cNvPr id="419" name="楕円 418"/>
        <xdr:cNvSpPr/>
      </xdr:nvSpPr>
      <xdr:spPr>
        <a:xfrm>
          <a:off x="9588500" y="1344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169542</xdr:rowOff>
    </xdr:from>
    <xdr:ext cx="469744" cy="259045"/>
    <xdr:sp macro="" textlink="">
      <xdr:nvSpPr>
        <xdr:cNvPr id="420" name="テキスト ボックス 419"/>
        <xdr:cNvSpPr txBox="1"/>
      </xdr:nvSpPr>
      <xdr:spPr>
        <a:xfrm>
          <a:off x="9404428" y="135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51515</xdr:rowOff>
    </xdr:from>
    <xdr:to>
      <xdr:col>46</xdr:col>
      <xdr:colOff>38100</xdr:colOff>
      <xdr:row>78</xdr:row>
      <xdr:rowOff>153115</xdr:rowOff>
    </xdr:to>
    <xdr:sp macro="" textlink="">
      <xdr:nvSpPr>
        <xdr:cNvPr id="421" name="楕円 420"/>
        <xdr:cNvSpPr/>
      </xdr:nvSpPr>
      <xdr:spPr>
        <a:xfrm>
          <a:off x="8699500" y="134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144242</xdr:rowOff>
    </xdr:from>
    <xdr:ext cx="469744" cy="259045"/>
    <xdr:sp macro="" textlink="">
      <xdr:nvSpPr>
        <xdr:cNvPr id="422" name="テキスト ボックス 421"/>
        <xdr:cNvSpPr txBox="1"/>
      </xdr:nvSpPr>
      <xdr:spPr>
        <a:xfrm>
          <a:off x="8515428" y="1351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26118</xdr:rowOff>
    </xdr:from>
    <xdr:to>
      <xdr:col>41</xdr:col>
      <xdr:colOff>101600</xdr:colOff>
      <xdr:row>78</xdr:row>
      <xdr:rowOff>127718</xdr:rowOff>
    </xdr:to>
    <xdr:sp macro="" textlink="">
      <xdr:nvSpPr>
        <xdr:cNvPr id="423" name="楕円 422"/>
        <xdr:cNvSpPr/>
      </xdr:nvSpPr>
      <xdr:spPr>
        <a:xfrm>
          <a:off x="7810500" y="133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118845</xdr:rowOff>
    </xdr:from>
    <xdr:ext cx="534377" cy="259045"/>
    <xdr:sp macro="" textlink="">
      <xdr:nvSpPr>
        <xdr:cNvPr id="424" name="テキスト ボックス 423"/>
        <xdr:cNvSpPr txBox="1"/>
      </xdr:nvSpPr>
      <xdr:spPr>
        <a:xfrm>
          <a:off x="7594111" y="1349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31046</xdr:rowOff>
    </xdr:from>
    <xdr:to>
      <xdr:col>36</xdr:col>
      <xdr:colOff>165100</xdr:colOff>
      <xdr:row>78</xdr:row>
      <xdr:rowOff>132646</xdr:rowOff>
    </xdr:to>
    <xdr:sp macro="" textlink="">
      <xdr:nvSpPr>
        <xdr:cNvPr id="425" name="楕円 424"/>
        <xdr:cNvSpPr/>
      </xdr:nvSpPr>
      <xdr:spPr>
        <a:xfrm>
          <a:off x="6921500" y="134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123773</xdr:rowOff>
    </xdr:from>
    <xdr:ext cx="534377" cy="259045"/>
    <xdr:sp macro="" textlink="">
      <xdr:nvSpPr>
        <xdr:cNvPr id="426" name="テキスト ボックス 425"/>
        <xdr:cNvSpPr txBox="1"/>
      </xdr:nvSpPr>
      <xdr:spPr>
        <a:xfrm>
          <a:off x="6705111" y="134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102832</xdr:rowOff>
    </xdr:from>
    <xdr:to>
      <xdr:col>55</xdr:col>
      <xdr:colOff>0</xdr:colOff>
      <xdr:row>96</xdr:row>
      <xdr:rowOff>128070</xdr:rowOff>
    </xdr:to>
    <xdr:cxnSp macro="">
      <xdr:nvCxnSpPr>
        <xdr:cNvPr id="451" name="直線コネクタ 450"/>
        <xdr:cNvCxnSpPr/>
      </xdr:nvCxnSpPr>
      <xdr:spPr>
        <a:xfrm flipV="1">
          <a:off x="9639300" y="16562032"/>
          <a:ext cx="838200" cy="2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128070</xdr:rowOff>
    </xdr:from>
    <xdr:to>
      <xdr:col>50</xdr:col>
      <xdr:colOff>114300</xdr:colOff>
      <xdr:row>96</xdr:row>
      <xdr:rowOff>168973</xdr:rowOff>
    </xdr:to>
    <xdr:cxnSp macro="">
      <xdr:nvCxnSpPr>
        <xdr:cNvPr id="454" name="直線コネクタ 453"/>
        <xdr:cNvCxnSpPr/>
      </xdr:nvCxnSpPr>
      <xdr:spPr>
        <a:xfrm flipV="1">
          <a:off x="8750300" y="16587270"/>
          <a:ext cx="889000" cy="4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168973</xdr:rowOff>
    </xdr:from>
    <xdr:to>
      <xdr:col>45</xdr:col>
      <xdr:colOff>177800</xdr:colOff>
      <xdr:row>97</xdr:row>
      <xdr:rowOff>78829</xdr:rowOff>
    </xdr:to>
    <xdr:cxnSp macro="">
      <xdr:nvCxnSpPr>
        <xdr:cNvPr id="457" name="直線コネクタ 456"/>
        <xdr:cNvCxnSpPr/>
      </xdr:nvCxnSpPr>
      <xdr:spPr>
        <a:xfrm flipV="1">
          <a:off x="7861300" y="16628173"/>
          <a:ext cx="889000" cy="8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78829</xdr:rowOff>
    </xdr:from>
    <xdr:to>
      <xdr:col>41</xdr:col>
      <xdr:colOff>50800</xdr:colOff>
      <xdr:row>97</xdr:row>
      <xdr:rowOff>82086</xdr:rowOff>
    </xdr:to>
    <xdr:cxnSp macro="">
      <xdr:nvCxnSpPr>
        <xdr:cNvPr id="460" name="直線コネクタ 459"/>
        <xdr:cNvCxnSpPr/>
      </xdr:nvCxnSpPr>
      <xdr:spPr>
        <a:xfrm flipV="1">
          <a:off x="6972300" y="16709479"/>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52032</xdr:rowOff>
    </xdr:from>
    <xdr:to>
      <xdr:col>55</xdr:col>
      <xdr:colOff>50800</xdr:colOff>
      <xdr:row>96</xdr:row>
      <xdr:rowOff>153632</xdr:rowOff>
    </xdr:to>
    <xdr:sp macro="" textlink="">
      <xdr:nvSpPr>
        <xdr:cNvPr id="470" name="楕円 469"/>
        <xdr:cNvSpPr/>
      </xdr:nvSpPr>
      <xdr:spPr>
        <a:xfrm>
          <a:off x="10426700" y="165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30459</xdr:rowOff>
    </xdr:from>
    <xdr:ext cx="534377" cy="259045"/>
    <xdr:sp macro="" textlink="">
      <xdr:nvSpPr>
        <xdr:cNvPr id="471" name="普通建設事業費 （ うち更新整備　）該当値テキスト"/>
        <xdr:cNvSpPr txBox="1"/>
      </xdr:nvSpPr>
      <xdr:spPr>
        <a:xfrm>
          <a:off x="10528300" y="1648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77270</xdr:rowOff>
    </xdr:from>
    <xdr:to>
      <xdr:col>50</xdr:col>
      <xdr:colOff>165100</xdr:colOff>
      <xdr:row>97</xdr:row>
      <xdr:rowOff>7420</xdr:rowOff>
    </xdr:to>
    <xdr:sp macro="" textlink="">
      <xdr:nvSpPr>
        <xdr:cNvPr id="472" name="楕円 471"/>
        <xdr:cNvSpPr/>
      </xdr:nvSpPr>
      <xdr:spPr>
        <a:xfrm>
          <a:off x="9588500" y="165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169997</xdr:rowOff>
    </xdr:from>
    <xdr:ext cx="534377" cy="259045"/>
    <xdr:sp macro="" textlink="">
      <xdr:nvSpPr>
        <xdr:cNvPr id="473" name="テキスト ボックス 472"/>
        <xdr:cNvSpPr txBox="1"/>
      </xdr:nvSpPr>
      <xdr:spPr>
        <a:xfrm>
          <a:off x="9372111" y="166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118173</xdr:rowOff>
    </xdr:from>
    <xdr:to>
      <xdr:col>46</xdr:col>
      <xdr:colOff>38100</xdr:colOff>
      <xdr:row>97</xdr:row>
      <xdr:rowOff>48323</xdr:rowOff>
    </xdr:to>
    <xdr:sp macro="" textlink="">
      <xdr:nvSpPr>
        <xdr:cNvPr id="474" name="楕円 473"/>
        <xdr:cNvSpPr/>
      </xdr:nvSpPr>
      <xdr:spPr>
        <a:xfrm>
          <a:off x="8699500" y="165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39450</xdr:rowOff>
    </xdr:from>
    <xdr:ext cx="534377" cy="259045"/>
    <xdr:sp macro="" textlink="">
      <xdr:nvSpPr>
        <xdr:cNvPr id="475" name="テキスト ボックス 474"/>
        <xdr:cNvSpPr txBox="1"/>
      </xdr:nvSpPr>
      <xdr:spPr>
        <a:xfrm>
          <a:off x="8483111" y="1667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28029</xdr:rowOff>
    </xdr:from>
    <xdr:to>
      <xdr:col>41</xdr:col>
      <xdr:colOff>101600</xdr:colOff>
      <xdr:row>97</xdr:row>
      <xdr:rowOff>129629</xdr:rowOff>
    </xdr:to>
    <xdr:sp macro="" textlink="">
      <xdr:nvSpPr>
        <xdr:cNvPr id="476" name="楕円 475"/>
        <xdr:cNvSpPr/>
      </xdr:nvSpPr>
      <xdr:spPr>
        <a:xfrm>
          <a:off x="7810500" y="166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120756</xdr:rowOff>
    </xdr:from>
    <xdr:ext cx="534377" cy="259045"/>
    <xdr:sp macro="" textlink="">
      <xdr:nvSpPr>
        <xdr:cNvPr id="477" name="テキスト ボックス 476"/>
        <xdr:cNvSpPr txBox="1"/>
      </xdr:nvSpPr>
      <xdr:spPr>
        <a:xfrm>
          <a:off x="7594111" y="167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31286</xdr:rowOff>
    </xdr:from>
    <xdr:to>
      <xdr:col>36</xdr:col>
      <xdr:colOff>165100</xdr:colOff>
      <xdr:row>97</xdr:row>
      <xdr:rowOff>132886</xdr:rowOff>
    </xdr:to>
    <xdr:sp macro="" textlink="">
      <xdr:nvSpPr>
        <xdr:cNvPr id="478" name="楕円 477"/>
        <xdr:cNvSpPr/>
      </xdr:nvSpPr>
      <xdr:spPr>
        <a:xfrm>
          <a:off x="6921500" y="1666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124013</xdr:rowOff>
    </xdr:from>
    <xdr:ext cx="534377" cy="259045"/>
    <xdr:sp macro="" textlink="">
      <xdr:nvSpPr>
        <xdr:cNvPr id="479" name="テキスト ボックス 478"/>
        <xdr:cNvSpPr txBox="1"/>
      </xdr:nvSpPr>
      <xdr:spPr>
        <a:xfrm>
          <a:off x="6705111" y="1675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109086</xdr:rowOff>
    </xdr:from>
    <xdr:to>
      <xdr:col>85</xdr:col>
      <xdr:colOff>127000</xdr:colOff>
      <xdr:row>38</xdr:row>
      <xdr:rowOff>78005</xdr:rowOff>
    </xdr:to>
    <xdr:cxnSp macro="">
      <xdr:nvCxnSpPr>
        <xdr:cNvPr id="506" name="直線コネクタ 505"/>
        <xdr:cNvCxnSpPr/>
      </xdr:nvCxnSpPr>
      <xdr:spPr>
        <a:xfrm flipV="1">
          <a:off x="15481300" y="6452736"/>
          <a:ext cx="838200" cy="14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167207</xdr:rowOff>
    </xdr:from>
    <xdr:ext cx="534377" cy="259045"/>
    <xdr:sp macro="" textlink="">
      <xdr:nvSpPr>
        <xdr:cNvPr id="507" name="災害復旧事業費平均値テキスト"/>
        <xdr:cNvSpPr txBox="1"/>
      </xdr:nvSpPr>
      <xdr:spPr>
        <a:xfrm>
          <a:off x="16370300" y="6510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78005</xdr:rowOff>
    </xdr:from>
    <xdr:to>
      <xdr:col>81</xdr:col>
      <xdr:colOff>50800</xdr:colOff>
      <xdr:row>38</xdr:row>
      <xdr:rowOff>139700</xdr:rowOff>
    </xdr:to>
    <xdr:cxnSp macro="">
      <xdr:nvCxnSpPr>
        <xdr:cNvPr id="509" name="直線コネクタ 508"/>
        <xdr:cNvCxnSpPr/>
      </xdr:nvCxnSpPr>
      <xdr:spPr>
        <a:xfrm flipV="1">
          <a:off x="14592300" y="6593105"/>
          <a:ext cx="889000" cy="6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136838</xdr:rowOff>
    </xdr:from>
    <xdr:to>
      <xdr:col>76</xdr:col>
      <xdr:colOff>114300</xdr:colOff>
      <xdr:row>38</xdr:row>
      <xdr:rowOff>139700</xdr:rowOff>
    </xdr:to>
    <xdr:cxnSp macro="">
      <xdr:nvCxnSpPr>
        <xdr:cNvPr id="512" name="直線コネクタ 511"/>
        <xdr:cNvCxnSpPr/>
      </xdr:nvCxnSpPr>
      <xdr:spPr>
        <a:xfrm>
          <a:off x="13703300" y="6651938"/>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55196</xdr:rowOff>
    </xdr:from>
    <xdr:to>
      <xdr:col>71</xdr:col>
      <xdr:colOff>177800</xdr:colOff>
      <xdr:row>38</xdr:row>
      <xdr:rowOff>136838</xdr:rowOff>
    </xdr:to>
    <xdr:cxnSp macro="">
      <xdr:nvCxnSpPr>
        <xdr:cNvPr id="515" name="直線コネクタ 514"/>
        <xdr:cNvCxnSpPr/>
      </xdr:nvCxnSpPr>
      <xdr:spPr>
        <a:xfrm>
          <a:off x="12814300" y="657029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155470</xdr:rowOff>
    </xdr:from>
    <xdr:ext cx="469744" cy="259045"/>
    <xdr:sp macro="" textlink="">
      <xdr:nvSpPr>
        <xdr:cNvPr id="519" name="テキスト ボックス 518"/>
        <xdr:cNvSpPr txBox="1"/>
      </xdr:nvSpPr>
      <xdr:spPr>
        <a:xfrm>
          <a:off x="12579428" y="66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58286</xdr:rowOff>
    </xdr:from>
    <xdr:to>
      <xdr:col>85</xdr:col>
      <xdr:colOff>177800</xdr:colOff>
      <xdr:row>37</xdr:row>
      <xdr:rowOff>159886</xdr:rowOff>
    </xdr:to>
    <xdr:sp macro="" textlink="">
      <xdr:nvSpPr>
        <xdr:cNvPr id="525" name="楕円 524"/>
        <xdr:cNvSpPr/>
      </xdr:nvSpPr>
      <xdr:spPr>
        <a:xfrm>
          <a:off x="16268700" y="640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81163</xdr:rowOff>
    </xdr:from>
    <xdr:ext cx="534377" cy="259045"/>
    <xdr:sp macro="" textlink="">
      <xdr:nvSpPr>
        <xdr:cNvPr id="526" name="災害復旧事業費該当値テキスト"/>
        <xdr:cNvSpPr txBox="1"/>
      </xdr:nvSpPr>
      <xdr:spPr>
        <a:xfrm>
          <a:off x="16370300" y="625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27205</xdr:rowOff>
    </xdr:from>
    <xdr:to>
      <xdr:col>81</xdr:col>
      <xdr:colOff>101600</xdr:colOff>
      <xdr:row>38</xdr:row>
      <xdr:rowOff>128805</xdr:rowOff>
    </xdr:to>
    <xdr:sp macro="" textlink="">
      <xdr:nvSpPr>
        <xdr:cNvPr id="527" name="楕円 526"/>
        <xdr:cNvSpPr/>
      </xdr:nvSpPr>
      <xdr:spPr>
        <a:xfrm>
          <a:off x="15430500" y="65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119932</xdr:rowOff>
    </xdr:from>
    <xdr:ext cx="534377" cy="259045"/>
    <xdr:sp macro="" textlink="">
      <xdr:nvSpPr>
        <xdr:cNvPr id="528" name="テキスト ボックス 527"/>
        <xdr:cNvSpPr txBox="1"/>
      </xdr:nvSpPr>
      <xdr:spPr>
        <a:xfrm>
          <a:off x="15214111" y="663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9" name="楕円 52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0" name="テキスト ボックス 52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86038</xdr:rowOff>
    </xdr:from>
    <xdr:to>
      <xdr:col>72</xdr:col>
      <xdr:colOff>38100</xdr:colOff>
      <xdr:row>39</xdr:row>
      <xdr:rowOff>16188</xdr:rowOff>
    </xdr:to>
    <xdr:sp macro="" textlink="">
      <xdr:nvSpPr>
        <xdr:cNvPr id="531" name="楕円 530"/>
        <xdr:cNvSpPr/>
      </xdr:nvSpPr>
      <xdr:spPr>
        <a:xfrm>
          <a:off x="13652500" y="66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7315</xdr:rowOff>
    </xdr:from>
    <xdr:ext cx="378565" cy="259045"/>
    <xdr:sp macro="" textlink="">
      <xdr:nvSpPr>
        <xdr:cNvPr id="532" name="テキスト ボックス 531"/>
        <xdr:cNvSpPr txBox="1"/>
      </xdr:nvSpPr>
      <xdr:spPr>
        <a:xfrm>
          <a:off x="13514017" y="6693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4396</xdr:rowOff>
    </xdr:from>
    <xdr:to>
      <xdr:col>67</xdr:col>
      <xdr:colOff>101600</xdr:colOff>
      <xdr:row>38</xdr:row>
      <xdr:rowOff>105996</xdr:rowOff>
    </xdr:to>
    <xdr:sp macro="" textlink="">
      <xdr:nvSpPr>
        <xdr:cNvPr id="533" name="楕円 532"/>
        <xdr:cNvSpPr/>
      </xdr:nvSpPr>
      <xdr:spPr>
        <a:xfrm>
          <a:off x="12763500" y="65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122523</xdr:rowOff>
    </xdr:from>
    <xdr:ext cx="534377" cy="259045"/>
    <xdr:sp macro="" textlink="">
      <xdr:nvSpPr>
        <xdr:cNvPr id="534" name="テキスト ボックス 533"/>
        <xdr:cNvSpPr txBox="1"/>
      </xdr:nvSpPr>
      <xdr:spPr>
        <a:xfrm>
          <a:off x="12547111" y="62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93472</xdr:rowOff>
    </xdr:from>
    <xdr:to>
      <xdr:col>85</xdr:col>
      <xdr:colOff>127000</xdr:colOff>
      <xdr:row>76</xdr:row>
      <xdr:rowOff>104484</xdr:rowOff>
    </xdr:to>
    <xdr:cxnSp macro="">
      <xdr:nvCxnSpPr>
        <xdr:cNvPr id="619" name="直線コネクタ 618"/>
        <xdr:cNvCxnSpPr/>
      </xdr:nvCxnSpPr>
      <xdr:spPr>
        <a:xfrm>
          <a:off x="15481300" y="13123672"/>
          <a:ext cx="8382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123689</xdr:rowOff>
    </xdr:from>
    <xdr:ext cx="534377" cy="259045"/>
    <xdr:sp macro="" textlink="">
      <xdr:nvSpPr>
        <xdr:cNvPr id="620" name="公債費平均値テキスト"/>
        <xdr:cNvSpPr txBox="1"/>
      </xdr:nvSpPr>
      <xdr:spPr>
        <a:xfrm>
          <a:off x="16370300" y="1315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93472</xdr:rowOff>
    </xdr:from>
    <xdr:to>
      <xdr:col>81</xdr:col>
      <xdr:colOff>50800</xdr:colOff>
      <xdr:row>76</xdr:row>
      <xdr:rowOff>125019</xdr:rowOff>
    </xdr:to>
    <xdr:cxnSp macro="">
      <xdr:nvCxnSpPr>
        <xdr:cNvPr id="622" name="直線コネクタ 621"/>
        <xdr:cNvCxnSpPr/>
      </xdr:nvCxnSpPr>
      <xdr:spPr>
        <a:xfrm flipV="1">
          <a:off x="14592300" y="13123672"/>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46359</xdr:rowOff>
    </xdr:from>
    <xdr:ext cx="534377" cy="259045"/>
    <xdr:sp macro="" textlink="">
      <xdr:nvSpPr>
        <xdr:cNvPr id="624" name="テキスト ボックス 623"/>
        <xdr:cNvSpPr txBox="1"/>
      </xdr:nvSpPr>
      <xdr:spPr>
        <a:xfrm>
          <a:off x="15214111" y="132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123571</xdr:rowOff>
    </xdr:from>
    <xdr:to>
      <xdr:col>76</xdr:col>
      <xdr:colOff>114300</xdr:colOff>
      <xdr:row>76</xdr:row>
      <xdr:rowOff>125019</xdr:rowOff>
    </xdr:to>
    <xdr:cxnSp macro="">
      <xdr:nvCxnSpPr>
        <xdr:cNvPr id="625" name="直線コネクタ 624"/>
        <xdr:cNvCxnSpPr/>
      </xdr:nvCxnSpPr>
      <xdr:spPr>
        <a:xfrm>
          <a:off x="13703300" y="1315377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92867</xdr:rowOff>
    </xdr:from>
    <xdr:ext cx="534377" cy="259045"/>
    <xdr:sp macro="" textlink="">
      <xdr:nvSpPr>
        <xdr:cNvPr id="627" name="テキスト ボックス 626"/>
        <xdr:cNvSpPr txBox="1"/>
      </xdr:nvSpPr>
      <xdr:spPr>
        <a:xfrm>
          <a:off x="14325111" y="1329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102108</xdr:rowOff>
    </xdr:from>
    <xdr:to>
      <xdr:col>71</xdr:col>
      <xdr:colOff>177800</xdr:colOff>
      <xdr:row>76</xdr:row>
      <xdr:rowOff>123571</xdr:rowOff>
    </xdr:to>
    <xdr:cxnSp macro="">
      <xdr:nvCxnSpPr>
        <xdr:cNvPr id="628" name="直線コネクタ 627"/>
        <xdr:cNvCxnSpPr/>
      </xdr:nvCxnSpPr>
      <xdr:spPr>
        <a:xfrm>
          <a:off x="12814300" y="13132308"/>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71987</xdr:rowOff>
    </xdr:from>
    <xdr:ext cx="534377" cy="259045"/>
    <xdr:sp macro="" textlink="">
      <xdr:nvSpPr>
        <xdr:cNvPr id="630" name="テキスト ボックス 629"/>
        <xdr:cNvSpPr txBox="1"/>
      </xdr:nvSpPr>
      <xdr:spPr>
        <a:xfrm>
          <a:off x="13436111" y="132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40873</xdr:rowOff>
    </xdr:from>
    <xdr:ext cx="534377" cy="259045"/>
    <xdr:sp macro="" textlink="">
      <xdr:nvSpPr>
        <xdr:cNvPr id="632" name="テキスト ボックス 631"/>
        <xdr:cNvSpPr txBox="1"/>
      </xdr:nvSpPr>
      <xdr:spPr>
        <a:xfrm>
          <a:off x="12547111" y="132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53684</xdr:rowOff>
    </xdr:from>
    <xdr:to>
      <xdr:col>85</xdr:col>
      <xdr:colOff>177800</xdr:colOff>
      <xdr:row>76</xdr:row>
      <xdr:rowOff>155284</xdr:rowOff>
    </xdr:to>
    <xdr:sp macro="" textlink="">
      <xdr:nvSpPr>
        <xdr:cNvPr id="638" name="楕円 637"/>
        <xdr:cNvSpPr/>
      </xdr:nvSpPr>
      <xdr:spPr>
        <a:xfrm>
          <a:off x="16268700" y="130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76560</xdr:rowOff>
    </xdr:from>
    <xdr:ext cx="534377" cy="259045"/>
    <xdr:sp macro="" textlink="">
      <xdr:nvSpPr>
        <xdr:cNvPr id="639" name="公債費該当値テキスト"/>
        <xdr:cNvSpPr txBox="1"/>
      </xdr:nvSpPr>
      <xdr:spPr>
        <a:xfrm>
          <a:off x="16370300" y="1293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42672</xdr:rowOff>
    </xdr:from>
    <xdr:to>
      <xdr:col>81</xdr:col>
      <xdr:colOff>101600</xdr:colOff>
      <xdr:row>76</xdr:row>
      <xdr:rowOff>144272</xdr:rowOff>
    </xdr:to>
    <xdr:sp macro="" textlink="">
      <xdr:nvSpPr>
        <xdr:cNvPr id="640" name="楕円 639"/>
        <xdr:cNvSpPr/>
      </xdr:nvSpPr>
      <xdr:spPr>
        <a:xfrm>
          <a:off x="15430500" y="130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160799</xdr:rowOff>
    </xdr:from>
    <xdr:ext cx="534377" cy="259045"/>
    <xdr:sp macro="" textlink="">
      <xdr:nvSpPr>
        <xdr:cNvPr id="641" name="テキスト ボックス 640"/>
        <xdr:cNvSpPr txBox="1"/>
      </xdr:nvSpPr>
      <xdr:spPr>
        <a:xfrm>
          <a:off x="15214111" y="1284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74219</xdr:rowOff>
    </xdr:from>
    <xdr:to>
      <xdr:col>76</xdr:col>
      <xdr:colOff>165100</xdr:colOff>
      <xdr:row>77</xdr:row>
      <xdr:rowOff>4369</xdr:rowOff>
    </xdr:to>
    <xdr:sp macro="" textlink="">
      <xdr:nvSpPr>
        <xdr:cNvPr id="642" name="楕円 641"/>
        <xdr:cNvSpPr/>
      </xdr:nvSpPr>
      <xdr:spPr>
        <a:xfrm>
          <a:off x="14541500" y="131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20896</xdr:rowOff>
    </xdr:from>
    <xdr:ext cx="534377" cy="259045"/>
    <xdr:sp macro="" textlink="">
      <xdr:nvSpPr>
        <xdr:cNvPr id="643" name="テキスト ボックス 642"/>
        <xdr:cNvSpPr txBox="1"/>
      </xdr:nvSpPr>
      <xdr:spPr>
        <a:xfrm>
          <a:off x="14325111" y="1287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72771</xdr:rowOff>
    </xdr:from>
    <xdr:to>
      <xdr:col>72</xdr:col>
      <xdr:colOff>38100</xdr:colOff>
      <xdr:row>77</xdr:row>
      <xdr:rowOff>2921</xdr:rowOff>
    </xdr:to>
    <xdr:sp macro="" textlink="">
      <xdr:nvSpPr>
        <xdr:cNvPr id="644" name="楕円 643"/>
        <xdr:cNvSpPr/>
      </xdr:nvSpPr>
      <xdr:spPr>
        <a:xfrm>
          <a:off x="13652500" y="131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19448</xdr:rowOff>
    </xdr:from>
    <xdr:ext cx="534377" cy="259045"/>
    <xdr:sp macro="" textlink="">
      <xdr:nvSpPr>
        <xdr:cNvPr id="645" name="テキスト ボックス 644"/>
        <xdr:cNvSpPr txBox="1"/>
      </xdr:nvSpPr>
      <xdr:spPr>
        <a:xfrm>
          <a:off x="13436111" y="128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51308</xdr:rowOff>
    </xdr:from>
    <xdr:to>
      <xdr:col>67</xdr:col>
      <xdr:colOff>101600</xdr:colOff>
      <xdr:row>76</xdr:row>
      <xdr:rowOff>152908</xdr:rowOff>
    </xdr:to>
    <xdr:sp macro="" textlink="">
      <xdr:nvSpPr>
        <xdr:cNvPr id="646" name="楕円 645"/>
        <xdr:cNvSpPr/>
      </xdr:nvSpPr>
      <xdr:spPr>
        <a:xfrm>
          <a:off x="12763500" y="1308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169435</xdr:rowOff>
    </xdr:from>
    <xdr:ext cx="534377" cy="259045"/>
    <xdr:sp macro="" textlink="">
      <xdr:nvSpPr>
        <xdr:cNvPr id="647" name="テキスト ボックス 646"/>
        <xdr:cNvSpPr txBox="1"/>
      </xdr:nvSpPr>
      <xdr:spPr>
        <a:xfrm>
          <a:off x="12547111" y="1285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28513</xdr:rowOff>
    </xdr:from>
    <xdr:to>
      <xdr:col>85</xdr:col>
      <xdr:colOff>127000</xdr:colOff>
      <xdr:row>99</xdr:row>
      <xdr:rowOff>96124</xdr:rowOff>
    </xdr:to>
    <xdr:cxnSp macro="">
      <xdr:nvCxnSpPr>
        <xdr:cNvPr id="678" name="直線コネクタ 677"/>
        <xdr:cNvCxnSpPr/>
      </xdr:nvCxnSpPr>
      <xdr:spPr>
        <a:xfrm flipV="1">
          <a:off x="15481300" y="17002063"/>
          <a:ext cx="838200" cy="6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96124</xdr:rowOff>
    </xdr:from>
    <xdr:to>
      <xdr:col>81</xdr:col>
      <xdr:colOff>50800</xdr:colOff>
      <xdr:row>99</xdr:row>
      <xdr:rowOff>98813</xdr:rowOff>
    </xdr:to>
    <xdr:cxnSp macro="">
      <xdr:nvCxnSpPr>
        <xdr:cNvPr id="681" name="直線コネクタ 680"/>
        <xdr:cNvCxnSpPr/>
      </xdr:nvCxnSpPr>
      <xdr:spPr>
        <a:xfrm flipV="1">
          <a:off x="14592300" y="17069674"/>
          <a:ext cx="8890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94002</xdr:rowOff>
    </xdr:from>
    <xdr:to>
      <xdr:col>76</xdr:col>
      <xdr:colOff>114300</xdr:colOff>
      <xdr:row>99</xdr:row>
      <xdr:rowOff>98813</xdr:rowOff>
    </xdr:to>
    <xdr:cxnSp macro="">
      <xdr:nvCxnSpPr>
        <xdr:cNvPr id="684" name="直線コネクタ 683"/>
        <xdr:cNvCxnSpPr/>
      </xdr:nvCxnSpPr>
      <xdr:spPr>
        <a:xfrm>
          <a:off x="13703300" y="17067552"/>
          <a:ext cx="8890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94002</xdr:rowOff>
    </xdr:from>
    <xdr:to>
      <xdr:col>71</xdr:col>
      <xdr:colOff>177800</xdr:colOff>
      <xdr:row>99</xdr:row>
      <xdr:rowOff>94045</xdr:rowOff>
    </xdr:to>
    <xdr:cxnSp macro="">
      <xdr:nvCxnSpPr>
        <xdr:cNvPr id="687" name="直線コネクタ 686"/>
        <xdr:cNvCxnSpPr/>
      </xdr:nvCxnSpPr>
      <xdr:spPr>
        <a:xfrm flipV="1">
          <a:off x="12814300" y="17067552"/>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149163</xdr:rowOff>
    </xdr:from>
    <xdr:to>
      <xdr:col>85</xdr:col>
      <xdr:colOff>177800</xdr:colOff>
      <xdr:row>99</xdr:row>
      <xdr:rowOff>79313</xdr:rowOff>
    </xdr:to>
    <xdr:sp macro="" textlink="">
      <xdr:nvSpPr>
        <xdr:cNvPr id="697" name="楕円 696"/>
        <xdr:cNvSpPr/>
      </xdr:nvSpPr>
      <xdr:spPr>
        <a:xfrm>
          <a:off x="16268700" y="169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64090</xdr:rowOff>
    </xdr:from>
    <xdr:ext cx="469744" cy="259045"/>
    <xdr:sp macro="" textlink="">
      <xdr:nvSpPr>
        <xdr:cNvPr id="698" name="積立金該当値テキスト"/>
        <xdr:cNvSpPr txBox="1"/>
      </xdr:nvSpPr>
      <xdr:spPr>
        <a:xfrm>
          <a:off x="16370300" y="1686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45324</xdr:rowOff>
    </xdr:from>
    <xdr:to>
      <xdr:col>81</xdr:col>
      <xdr:colOff>101600</xdr:colOff>
      <xdr:row>99</xdr:row>
      <xdr:rowOff>146924</xdr:rowOff>
    </xdr:to>
    <xdr:sp macro="" textlink="">
      <xdr:nvSpPr>
        <xdr:cNvPr id="699" name="楕円 698"/>
        <xdr:cNvSpPr/>
      </xdr:nvSpPr>
      <xdr:spPr>
        <a:xfrm>
          <a:off x="15430500" y="1701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138051</xdr:rowOff>
    </xdr:from>
    <xdr:ext cx="378565" cy="259045"/>
    <xdr:sp macro="" textlink="">
      <xdr:nvSpPr>
        <xdr:cNvPr id="700" name="テキスト ボックス 699"/>
        <xdr:cNvSpPr txBox="1"/>
      </xdr:nvSpPr>
      <xdr:spPr>
        <a:xfrm>
          <a:off x="15292017" y="17111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48013</xdr:rowOff>
    </xdr:from>
    <xdr:to>
      <xdr:col>76</xdr:col>
      <xdr:colOff>165100</xdr:colOff>
      <xdr:row>99</xdr:row>
      <xdr:rowOff>149613</xdr:rowOff>
    </xdr:to>
    <xdr:sp macro="" textlink="">
      <xdr:nvSpPr>
        <xdr:cNvPr id="701" name="楕円 700"/>
        <xdr:cNvSpPr/>
      </xdr:nvSpPr>
      <xdr:spPr>
        <a:xfrm>
          <a:off x="14541500" y="170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99</xdr:row>
      <xdr:rowOff>140740</xdr:rowOff>
    </xdr:from>
    <xdr:ext cx="249299" cy="259045"/>
    <xdr:sp macro="" textlink="">
      <xdr:nvSpPr>
        <xdr:cNvPr id="702" name="テキスト ボックス 701"/>
        <xdr:cNvSpPr txBox="1"/>
      </xdr:nvSpPr>
      <xdr:spPr>
        <a:xfrm>
          <a:off x="14467650" y="17114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43202</xdr:rowOff>
    </xdr:from>
    <xdr:to>
      <xdr:col>72</xdr:col>
      <xdr:colOff>38100</xdr:colOff>
      <xdr:row>99</xdr:row>
      <xdr:rowOff>144802</xdr:rowOff>
    </xdr:to>
    <xdr:sp macro="" textlink="">
      <xdr:nvSpPr>
        <xdr:cNvPr id="703" name="楕円 702"/>
        <xdr:cNvSpPr/>
      </xdr:nvSpPr>
      <xdr:spPr>
        <a:xfrm>
          <a:off x="13652500" y="170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135929</xdr:rowOff>
    </xdr:from>
    <xdr:ext cx="378565" cy="259045"/>
    <xdr:sp macro="" textlink="">
      <xdr:nvSpPr>
        <xdr:cNvPr id="704" name="テキスト ボックス 703"/>
        <xdr:cNvSpPr txBox="1"/>
      </xdr:nvSpPr>
      <xdr:spPr>
        <a:xfrm>
          <a:off x="13514017" y="1710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43245</xdr:rowOff>
    </xdr:from>
    <xdr:to>
      <xdr:col>67</xdr:col>
      <xdr:colOff>101600</xdr:colOff>
      <xdr:row>99</xdr:row>
      <xdr:rowOff>144845</xdr:rowOff>
    </xdr:to>
    <xdr:sp macro="" textlink="">
      <xdr:nvSpPr>
        <xdr:cNvPr id="705" name="楕円 704"/>
        <xdr:cNvSpPr/>
      </xdr:nvSpPr>
      <xdr:spPr>
        <a:xfrm>
          <a:off x="12763500" y="170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135972</xdr:rowOff>
    </xdr:from>
    <xdr:ext cx="378565" cy="259045"/>
    <xdr:sp macro="" textlink="">
      <xdr:nvSpPr>
        <xdr:cNvPr id="706" name="テキスト ボックス 705"/>
        <xdr:cNvSpPr txBox="1"/>
      </xdr:nvSpPr>
      <xdr:spPr>
        <a:xfrm>
          <a:off x="12625017" y="17109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66799</xdr:rowOff>
    </xdr:from>
    <xdr:to>
      <xdr:col>116</xdr:col>
      <xdr:colOff>63500</xdr:colOff>
      <xdr:row>37</xdr:row>
      <xdr:rowOff>144775</xdr:rowOff>
    </xdr:to>
    <xdr:cxnSp macro="">
      <xdr:nvCxnSpPr>
        <xdr:cNvPr id="733" name="直線コネクタ 732"/>
        <xdr:cNvCxnSpPr/>
      </xdr:nvCxnSpPr>
      <xdr:spPr>
        <a:xfrm flipV="1">
          <a:off x="21323300" y="6238999"/>
          <a:ext cx="838200" cy="24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144342</xdr:rowOff>
    </xdr:from>
    <xdr:ext cx="469744" cy="259045"/>
    <xdr:sp macro="" textlink="">
      <xdr:nvSpPr>
        <xdr:cNvPr id="734" name="投資及び出資金平均値テキスト"/>
        <xdr:cNvSpPr txBox="1"/>
      </xdr:nvSpPr>
      <xdr:spPr>
        <a:xfrm>
          <a:off x="22212300" y="6487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140272</xdr:rowOff>
    </xdr:from>
    <xdr:to>
      <xdr:col>111</xdr:col>
      <xdr:colOff>177800</xdr:colOff>
      <xdr:row>37</xdr:row>
      <xdr:rowOff>144775</xdr:rowOff>
    </xdr:to>
    <xdr:cxnSp macro="">
      <xdr:nvCxnSpPr>
        <xdr:cNvPr id="736" name="直線コネクタ 735"/>
        <xdr:cNvCxnSpPr/>
      </xdr:nvCxnSpPr>
      <xdr:spPr>
        <a:xfrm>
          <a:off x="20434300" y="6483922"/>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106258</xdr:rowOff>
    </xdr:from>
    <xdr:ext cx="469744" cy="259045"/>
    <xdr:sp macro="" textlink="">
      <xdr:nvSpPr>
        <xdr:cNvPr id="738" name="テキスト ボックス 737"/>
        <xdr:cNvSpPr txBox="1"/>
      </xdr:nvSpPr>
      <xdr:spPr>
        <a:xfrm>
          <a:off x="21088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126487</xdr:rowOff>
    </xdr:from>
    <xdr:to>
      <xdr:col>107</xdr:col>
      <xdr:colOff>50800</xdr:colOff>
      <xdr:row>37</xdr:row>
      <xdr:rowOff>140272</xdr:rowOff>
    </xdr:to>
    <xdr:cxnSp macro="">
      <xdr:nvCxnSpPr>
        <xdr:cNvPr id="739" name="直線コネクタ 738"/>
        <xdr:cNvCxnSpPr/>
      </xdr:nvCxnSpPr>
      <xdr:spPr>
        <a:xfrm>
          <a:off x="19545300" y="6470137"/>
          <a:ext cx="8890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126534</xdr:rowOff>
    </xdr:from>
    <xdr:ext cx="469744" cy="259045"/>
    <xdr:sp macro="" textlink="">
      <xdr:nvSpPr>
        <xdr:cNvPr id="741" name="テキスト ボックス 740"/>
        <xdr:cNvSpPr txBox="1"/>
      </xdr:nvSpPr>
      <xdr:spPr>
        <a:xfrm>
          <a:off x="20199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126487</xdr:rowOff>
    </xdr:from>
    <xdr:to>
      <xdr:col>102</xdr:col>
      <xdr:colOff>114300</xdr:colOff>
      <xdr:row>38</xdr:row>
      <xdr:rowOff>139632</xdr:rowOff>
    </xdr:to>
    <xdr:cxnSp macro="">
      <xdr:nvCxnSpPr>
        <xdr:cNvPr id="742" name="直線コネクタ 741"/>
        <xdr:cNvCxnSpPr/>
      </xdr:nvCxnSpPr>
      <xdr:spPr>
        <a:xfrm flipV="1">
          <a:off x="18656300" y="6470137"/>
          <a:ext cx="889000" cy="18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131815</xdr:rowOff>
    </xdr:from>
    <xdr:ext cx="469744" cy="259045"/>
    <xdr:sp macro="" textlink="">
      <xdr:nvSpPr>
        <xdr:cNvPr id="744" name="テキスト ボックス 743"/>
        <xdr:cNvSpPr txBox="1"/>
      </xdr:nvSpPr>
      <xdr:spPr>
        <a:xfrm>
          <a:off x="19310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15999</xdr:rowOff>
    </xdr:from>
    <xdr:to>
      <xdr:col>116</xdr:col>
      <xdr:colOff>114300</xdr:colOff>
      <xdr:row>36</xdr:row>
      <xdr:rowOff>117599</xdr:rowOff>
    </xdr:to>
    <xdr:sp macro="" textlink="">
      <xdr:nvSpPr>
        <xdr:cNvPr id="752" name="楕円 751"/>
        <xdr:cNvSpPr/>
      </xdr:nvSpPr>
      <xdr:spPr>
        <a:xfrm>
          <a:off x="22110700" y="61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38876</xdr:rowOff>
    </xdr:from>
    <xdr:ext cx="534377" cy="259045"/>
    <xdr:sp macro="" textlink="">
      <xdr:nvSpPr>
        <xdr:cNvPr id="753" name="投資及び出資金該当値テキスト"/>
        <xdr:cNvSpPr txBox="1"/>
      </xdr:nvSpPr>
      <xdr:spPr>
        <a:xfrm>
          <a:off x="22212300" y="603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93975</xdr:rowOff>
    </xdr:from>
    <xdr:to>
      <xdr:col>112</xdr:col>
      <xdr:colOff>38100</xdr:colOff>
      <xdr:row>38</xdr:row>
      <xdr:rowOff>24125</xdr:rowOff>
    </xdr:to>
    <xdr:sp macro="" textlink="">
      <xdr:nvSpPr>
        <xdr:cNvPr id="754" name="楕円 753"/>
        <xdr:cNvSpPr/>
      </xdr:nvSpPr>
      <xdr:spPr>
        <a:xfrm>
          <a:off x="21272500" y="64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40652</xdr:rowOff>
    </xdr:from>
    <xdr:ext cx="469744" cy="259045"/>
    <xdr:sp macro="" textlink="">
      <xdr:nvSpPr>
        <xdr:cNvPr id="755" name="テキスト ボックス 754"/>
        <xdr:cNvSpPr txBox="1"/>
      </xdr:nvSpPr>
      <xdr:spPr>
        <a:xfrm>
          <a:off x="21088428" y="621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89472</xdr:rowOff>
    </xdr:from>
    <xdr:to>
      <xdr:col>107</xdr:col>
      <xdr:colOff>101600</xdr:colOff>
      <xdr:row>38</xdr:row>
      <xdr:rowOff>19622</xdr:rowOff>
    </xdr:to>
    <xdr:sp macro="" textlink="">
      <xdr:nvSpPr>
        <xdr:cNvPr id="756" name="楕円 755"/>
        <xdr:cNvSpPr/>
      </xdr:nvSpPr>
      <xdr:spPr>
        <a:xfrm>
          <a:off x="20383500" y="64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36149</xdr:rowOff>
    </xdr:from>
    <xdr:ext cx="469744" cy="259045"/>
    <xdr:sp macro="" textlink="">
      <xdr:nvSpPr>
        <xdr:cNvPr id="757" name="テキスト ボックス 756"/>
        <xdr:cNvSpPr txBox="1"/>
      </xdr:nvSpPr>
      <xdr:spPr>
        <a:xfrm>
          <a:off x="20199428" y="620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75687</xdr:rowOff>
    </xdr:from>
    <xdr:to>
      <xdr:col>102</xdr:col>
      <xdr:colOff>165100</xdr:colOff>
      <xdr:row>38</xdr:row>
      <xdr:rowOff>5837</xdr:rowOff>
    </xdr:to>
    <xdr:sp macro="" textlink="">
      <xdr:nvSpPr>
        <xdr:cNvPr id="758" name="楕円 757"/>
        <xdr:cNvSpPr/>
      </xdr:nvSpPr>
      <xdr:spPr>
        <a:xfrm>
          <a:off x="19494500" y="641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22364</xdr:rowOff>
    </xdr:from>
    <xdr:ext cx="469744" cy="259045"/>
    <xdr:sp macro="" textlink="">
      <xdr:nvSpPr>
        <xdr:cNvPr id="759" name="テキスト ボックス 758"/>
        <xdr:cNvSpPr txBox="1"/>
      </xdr:nvSpPr>
      <xdr:spPr>
        <a:xfrm>
          <a:off x="19310428" y="619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88832</xdr:rowOff>
    </xdr:from>
    <xdr:to>
      <xdr:col>98</xdr:col>
      <xdr:colOff>38100</xdr:colOff>
      <xdr:row>39</xdr:row>
      <xdr:rowOff>18982</xdr:rowOff>
    </xdr:to>
    <xdr:sp macro="" textlink="">
      <xdr:nvSpPr>
        <xdr:cNvPr id="760" name="楕円 759"/>
        <xdr:cNvSpPr/>
      </xdr:nvSpPr>
      <xdr:spPr>
        <a:xfrm>
          <a:off x="18605500" y="66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10109</xdr:rowOff>
    </xdr:from>
    <xdr:ext cx="249299" cy="259045"/>
    <xdr:sp macro="" textlink="">
      <xdr:nvSpPr>
        <xdr:cNvPr id="761" name="テキスト ボックス 760"/>
        <xdr:cNvSpPr txBox="1"/>
      </xdr:nvSpPr>
      <xdr:spPr>
        <a:xfrm>
          <a:off x="18531650" y="66966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164813</xdr:rowOff>
    </xdr:from>
    <xdr:to>
      <xdr:col>116</xdr:col>
      <xdr:colOff>63500</xdr:colOff>
      <xdr:row>59</xdr:row>
      <xdr:rowOff>18836</xdr:rowOff>
    </xdr:to>
    <xdr:cxnSp macro="">
      <xdr:nvCxnSpPr>
        <xdr:cNvPr id="792" name="直線コネクタ 791"/>
        <xdr:cNvCxnSpPr/>
      </xdr:nvCxnSpPr>
      <xdr:spPr>
        <a:xfrm>
          <a:off x="21323300" y="10108913"/>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164813</xdr:rowOff>
    </xdr:from>
    <xdr:to>
      <xdr:col>111</xdr:col>
      <xdr:colOff>177800</xdr:colOff>
      <xdr:row>59</xdr:row>
      <xdr:rowOff>22298</xdr:rowOff>
    </xdr:to>
    <xdr:cxnSp macro="">
      <xdr:nvCxnSpPr>
        <xdr:cNvPr id="795" name="直線コネクタ 794"/>
        <xdr:cNvCxnSpPr/>
      </xdr:nvCxnSpPr>
      <xdr:spPr>
        <a:xfrm flipV="1">
          <a:off x="20434300" y="10108913"/>
          <a:ext cx="889000" cy="2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22298</xdr:rowOff>
    </xdr:from>
    <xdr:to>
      <xdr:col>107</xdr:col>
      <xdr:colOff>50800</xdr:colOff>
      <xdr:row>59</xdr:row>
      <xdr:rowOff>23473</xdr:rowOff>
    </xdr:to>
    <xdr:cxnSp macro="">
      <xdr:nvCxnSpPr>
        <xdr:cNvPr id="798" name="直線コネクタ 797"/>
        <xdr:cNvCxnSpPr/>
      </xdr:nvCxnSpPr>
      <xdr:spPr>
        <a:xfrm flipV="1">
          <a:off x="19545300" y="10137848"/>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23473</xdr:rowOff>
    </xdr:from>
    <xdr:to>
      <xdr:col>102</xdr:col>
      <xdr:colOff>114300</xdr:colOff>
      <xdr:row>59</xdr:row>
      <xdr:rowOff>38789</xdr:rowOff>
    </xdr:to>
    <xdr:cxnSp macro="">
      <xdr:nvCxnSpPr>
        <xdr:cNvPr id="801" name="直線コネクタ 800"/>
        <xdr:cNvCxnSpPr/>
      </xdr:nvCxnSpPr>
      <xdr:spPr>
        <a:xfrm flipV="1">
          <a:off x="18656300" y="10139023"/>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139486</xdr:rowOff>
    </xdr:from>
    <xdr:to>
      <xdr:col>116</xdr:col>
      <xdr:colOff>114300</xdr:colOff>
      <xdr:row>59</xdr:row>
      <xdr:rowOff>69636</xdr:rowOff>
    </xdr:to>
    <xdr:sp macro="" textlink="">
      <xdr:nvSpPr>
        <xdr:cNvPr id="811" name="楕円 810"/>
        <xdr:cNvSpPr/>
      </xdr:nvSpPr>
      <xdr:spPr>
        <a:xfrm>
          <a:off x="22110700" y="100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54413</xdr:rowOff>
    </xdr:from>
    <xdr:ext cx="469744" cy="259045"/>
    <xdr:sp macro="" textlink="">
      <xdr:nvSpPr>
        <xdr:cNvPr id="812" name="貸付金該当値テキスト"/>
        <xdr:cNvSpPr txBox="1"/>
      </xdr:nvSpPr>
      <xdr:spPr>
        <a:xfrm>
          <a:off x="22212300" y="999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114013</xdr:rowOff>
    </xdr:from>
    <xdr:to>
      <xdr:col>112</xdr:col>
      <xdr:colOff>38100</xdr:colOff>
      <xdr:row>59</xdr:row>
      <xdr:rowOff>44163</xdr:rowOff>
    </xdr:to>
    <xdr:sp macro="" textlink="">
      <xdr:nvSpPr>
        <xdr:cNvPr id="813" name="楕円 812"/>
        <xdr:cNvSpPr/>
      </xdr:nvSpPr>
      <xdr:spPr>
        <a:xfrm>
          <a:off x="21272500" y="1005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35290</xdr:rowOff>
    </xdr:from>
    <xdr:ext cx="469744" cy="259045"/>
    <xdr:sp macro="" textlink="">
      <xdr:nvSpPr>
        <xdr:cNvPr id="814" name="テキスト ボックス 813"/>
        <xdr:cNvSpPr txBox="1"/>
      </xdr:nvSpPr>
      <xdr:spPr>
        <a:xfrm>
          <a:off x="21088428" y="1015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142948</xdr:rowOff>
    </xdr:from>
    <xdr:to>
      <xdr:col>107</xdr:col>
      <xdr:colOff>101600</xdr:colOff>
      <xdr:row>59</xdr:row>
      <xdr:rowOff>73098</xdr:rowOff>
    </xdr:to>
    <xdr:sp macro="" textlink="">
      <xdr:nvSpPr>
        <xdr:cNvPr id="815" name="楕円 814"/>
        <xdr:cNvSpPr/>
      </xdr:nvSpPr>
      <xdr:spPr>
        <a:xfrm>
          <a:off x="20383500" y="1008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64225</xdr:rowOff>
    </xdr:from>
    <xdr:ext cx="469744" cy="259045"/>
    <xdr:sp macro="" textlink="">
      <xdr:nvSpPr>
        <xdr:cNvPr id="816" name="テキスト ボックス 815"/>
        <xdr:cNvSpPr txBox="1"/>
      </xdr:nvSpPr>
      <xdr:spPr>
        <a:xfrm>
          <a:off x="20199428" y="1017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144123</xdr:rowOff>
    </xdr:from>
    <xdr:to>
      <xdr:col>102</xdr:col>
      <xdr:colOff>165100</xdr:colOff>
      <xdr:row>59</xdr:row>
      <xdr:rowOff>74273</xdr:rowOff>
    </xdr:to>
    <xdr:sp macro="" textlink="">
      <xdr:nvSpPr>
        <xdr:cNvPr id="817" name="楕円 816"/>
        <xdr:cNvSpPr/>
      </xdr:nvSpPr>
      <xdr:spPr>
        <a:xfrm>
          <a:off x="19494500" y="1008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65400</xdr:rowOff>
    </xdr:from>
    <xdr:ext cx="469744" cy="259045"/>
    <xdr:sp macro="" textlink="">
      <xdr:nvSpPr>
        <xdr:cNvPr id="818" name="テキスト ボックス 817"/>
        <xdr:cNvSpPr txBox="1"/>
      </xdr:nvSpPr>
      <xdr:spPr>
        <a:xfrm>
          <a:off x="19310428" y="1018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159439</xdr:rowOff>
    </xdr:from>
    <xdr:to>
      <xdr:col>98</xdr:col>
      <xdr:colOff>38100</xdr:colOff>
      <xdr:row>59</xdr:row>
      <xdr:rowOff>89589</xdr:rowOff>
    </xdr:to>
    <xdr:sp macro="" textlink="">
      <xdr:nvSpPr>
        <xdr:cNvPr id="819" name="楕円 818"/>
        <xdr:cNvSpPr/>
      </xdr:nvSpPr>
      <xdr:spPr>
        <a:xfrm>
          <a:off x="18605500" y="1010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80716</xdr:rowOff>
    </xdr:from>
    <xdr:ext cx="469744" cy="259045"/>
    <xdr:sp macro="" textlink="">
      <xdr:nvSpPr>
        <xdr:cNvPr id="820" name="テキスト ボックス 819"/>
        <xdr:cNvSpPr txBox="1"/>
      </xdr:nvSpPr>
      <xdr:spPr>
        <a:xfrm>
          <a:off x="18421428" y="1019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68670</xdr:rowOff>
    </xdr:from>
    <xdr:to>
      <xdr:col>116</xdr:col>
      <xdr:colOff>63500</xdr:colOff>
      <xdr:row>77</xdr:row>
      <xdr:rowOff>79186</xdr:rowOff>
    </xdr:to>
    <xdr:cxnSp macro="">
      <xdr:nvCxnSpPr>
        <xdr:cNvPr id="852" name="直線コネクタ 851"/>
        <xdr:cNvCxnSpPr/>
      </xdr:nvCxnSpPr>
      <xdr:spPr>
        <a:xfrm>
          <a:off x="21323300" y="13098870"/>
          <a:ext cx="8382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68670</xdr:rowOff>
    </xdr:from>
    <xdr:to>
      <xdr:col>111</xdr:col>
      <xdr:colOff>177800</xdr:colOff>
      <xdr:row>76</xdr:row>
      <xdr:rowOff>81913</xdr:rowOff>
    </xdr:to>
    <xdr:cxnSp macro="">
      <xdr:nvCxnSpPr>
        <xdr:cNvPr id="855" name="直線コネクタ 854"/>
        <xdr:cNvCxnSpPr/>
      </xdr:nvCxnSpPr>
      <xdr:spPr>
        <a:xfrm flipV="1">
          <a:off x="20434300" y="13098870"/>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81913</xdr:rowOff>
    </xdr:from>
    <xdr:to>
      <xdr:col>107</xdr:col>
      <xdr:colOff>50800</xdr:colOff>
      <xdr:row>76</xdr:row>
      <xdr:rowOff>82828</xdr:rowOff>
    </xdr:to>
    <xdr:cxnSp macro="">
      <xdr:nvCxnSpPr>
        <xdr:cNvPr id="858" name="直線コネクタ 857"/>
        <xdr:cNvCxnSpPr/>
      </xdr:nvCxnSpPr>
      <xdr:spPr>
        <a:xfrm flipV="1">
          <a:off x="19545300" y="1311211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82828</xdr:rowOff>
    </xdr:from>
    <xdr:to>
      <xdr:col>102</xdr:col>
      <xdr:colOff>114300</xdr:colOff>
      <xdr:row>76</xdr:row>
      <xdr:rowOff>119631</xdr:rowOff>
    </xdr:to>
    <xdr:cxnSp macro="">
      <xdr:nvCxnSpPr>
        <xdr:cNvPr id="861" name="直線コネクタ 860"/>
        <xdr:cNvCxnSpPr/>
      </xdr:nvCxnSpPr>
      <xdr:spPr>
        <a:xfrm flipV="1">
          <a:off x="18656300" y="13113028"/>
          <a:ext cx="889000" cy="3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28386</xdr:rowOff>
    </xdr:from>
    <xdr:to>
      <xdr:col>116</xdr:col>
      <xdr:colOff>114300</xdr:colOff>
      <xdr:row>77</xdr:row>
      <xdr:rowOff>129986</xdr:rowOff>
    </xdr:to>
    <xdr:sp macro="" textlink="">
      <xdr:nvSpPr>
        <xdr:cNvPr id="871" name="楕円 870"/>
        <xdr:cNvSpPr/>
      </xdr:nvSpPr>
      <xdr:spPr>
        <a:xfrm>
          <a:off x="22110700" y="132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6813</xdr:rowOff>
    </xdr:from>
    <xdr:ext cx="534377" cy="259045"/>
    <xdr:sp macro="" textlink="">
      <xdr:nvSpPr>
        <xdr:cNvPr id="872" name="繰出金該当値テキスト"/>
        <xdr:cNvSpPr txBox="1"/>
      </xdr:nvSpPr>
      <xdr:spPr>
        <a:xfrm>
          <a:off x="22212300" y="132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17870</xdr:rowOff>
    </xdr:from>
    <xdr:to>
      <xdr:col>112</xdr:col>
      <xdr:colOff>38100</xdr:colOff>
      <xdr:row>76</xdr:row>
      <xdr:rowOff>119470</xdr:rowOff>
    </xdr:to>
    <xdr:sp macro="" textlink="">
      <xdr:nvSpPr>
        <xdr:cNvPr id="873" name="楕円 872"/>
        <xdr:cNvSpPr/>
      </xdr:nvSpPr>
      <xdr:spPr>
        <a:xfrm>
          <a:off x="21272500" y="130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110597</xdr:rowOff>
    </xdr:from>
    <xdr:ext cx="534377" cy="259045"/>
    <xdr:sp macro="" textlink="">
      <xdr:nvSpPr>
        <xdr:cNvPr id="874" name="テキスト ボックス 873"/>
        <xdr:cNvSpPr txBox="1"/>
      </xdr:nvSpPr>
      <xdr:spPr>
        <a:xfrm>
          <a:off x="21056111" y="131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31113</xdr:rowOff>
    </xdr:from>
    <xdr:to>
      <xdr:col>107</xdr:col>
      <xdr:colOff>101600</xdr:colOff>
      <xdr:row>76</xdr:row>
      <xdr:rowOff>132713</xdr:rowOff>
    </xdr:to>
    <xdr:sp macro="" textlink="">
      <xdr:nvSpPr>
        <xdr:cNvPr id="875" name="楕円 874"/>
        <xdr:cNvSpPr/>
      </xdr:nvSpPr>
      <xdr:spPr>
        <a:xfrm>
          <a:off x="20383500" y="130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123840</xdr:rowOff>
    </xdr:from>
    <xdr:ext cx="534377" cy="259045"/>
    <xdr:sp macro="" textlink="">
      <xdr:nvSpPr>
        <xdr:cNvPr id="876" name="テキスト ボックス 875"/>
        <xdr:cNvSpPr txBox="1"/>
      </xdr:nvSpPr>
      <xdr:spPr>
        <a:xfrm>
          <a:off x="20167111" y="1315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32028</xdr:rowOff>
    </xdr:from>
    <xdr:to>
      <xdr:col>102</xdr:col>
      <xdr:colOff>165100</xdr:colOff>
      <xdr:row>76</xdr:row>
      <xdr:rowOff>133628</xdr:rowOff>
    </xdr:to>
    <xdr:sp macro="" textlink="">
      <xdr:nvSpPr>
        <xdr:cNvPr id="877" name="楕円 876"/>
        <xdr:cNvSpPr/>
      </xdr:nvSpPr>
      <xdr:spPr>
        <a:xfrm>
          <a:off x="19494500" y="130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124755</xdr:rowOff>
    </xdr:from>
    <xdr:ext cx="534377" cy="259045"/>
    <xdr:sp macro="" textlink="">
      <xdr:nvSpPr>
        <xdr:cNvPr id="878" name="テキスト ボックス 877"/>
        <xdr:cNvSpPr txBox="1"/>
      </xdr:nvSpPr>
      <xdr:spPr>
        <a:xfrm>
          <a:off x="19278111" y="1315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68831</xdr:rowOff>
    </xdr:from>
    <xdr:to>
      <xdr:col>98</xdr:col>
      <xdr:colOff>38100</xdr:colOff>
      <xdr:row>76</xdr:row>
      <xdr:rowOff>170431</xdr:rowOff>
    </xdr:to>
    <xdr:sp macro="" textlink="">
      <xdr:nvSpPr>
        <xdr:cNvPr id="879" name="楕円 878"/>
        <xdr:cNvSpPr/>
      </xdr:nvSpPr>
      <xdr:spPr>
        <a:xfrm>
          <a:off x="18605500" y="1309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161558</xdr:rowOff>
    </xdr:from>
    <xdr:ext cx="534377" cy="259045"/>
    <xdr:sp macro="" textlink="">
      <xdr:nvSpPr>
        <xdr:cNvPr id="880" name="テキスト ボックス 879"/>
        <xdr:cNvSpPr txBox="1"/>
      </xdr:nvSpPr>
      <xdr:spPr>
        <a:xfrm>
          <a:off x="18389111" y="131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歳出総額は、住民１人当たり</a:t>
          </a:r>
          <a:r>
            <a:rPr kumimoji="1" lang="en-US" altLang="ja-JP" sz="1100">
              <a:latin typeface="ＭＳ Ｐゴシック" panose="020B0600070205080204" pitchFamily="50" charset="-128"/>
              <a:ea typeface="ＭＳ Ｐゴシック" panose="020B0600070205080204" pitchFamily="50" charset="-128"/>
            </a:rPr>
            <a:t>682,410</a:t>
          </a:r>
          <a:r>
            <a:rPr kumimoji="1" lang="ja-JP" altLang="en-US" sz="1100">
              <a:latin typeface="ＭＳ Ｐゴシック" panose="020B0600070205080204" pitchFamily="50" charset="-128"/>
              <a:ea typeface="ＭＳ Ｐゴシック" panose="020B0600070205080204" pitchFamily="50" charset="-128"/>
            </a:rPr>
            <a:t>円で、前年度と比較して</a:t>
          </a:r>
          <a:r>
            <a:rPr kumimoji="1" lang="en-US" altLang="ja-JP" sz="1100">
              <a:latin typeface="ＭＳ Ｐゴシック" panose="020B0600070205080204" pitchFamily="50" charset="-128"/>
              <a:ea typeface="ＭＳ Ｐゴシック" panose="020B0600070205080204" pitchFamily="50" charset="-128"/>
            </a:rPr>
            <a:t>179,112</a:t>
          </a:r>
          <a:r>
            <a:rPr kumimoji="1" lang="ja-JP" altLang="en-US" sz="1100">
              <a:latin typeface="ＭＳ Ｐゴシック" panose="020B0600070205080204" pitchFamily="50" charset="-128"/>
              <a:ea typeface="ＭＳ Ｐゴシック" panose="020B0600070205080204" pitchFamily="50" charset="-128"/>
            </a:rPr>
            <a:t>円増加しており、人件費及び公債費が類似団体平均を上回る水準で推移している。</a:t>
          </a:r>
        </a:p>
        <a:p>
          <a:r>
            <a:rPr kumimoji="1" lang="ja-JP" altLang="en-US" sz="1100">
              <a:latin typeface="ＭＳ Ｐゴシック" panose="020B0600070205080204" pitchFamily="50" charset="-128"/>
              <a:ea typeface="ＭＳ Ｐゴシック" panose="020B0600070205080204" pitchFamily="50" charset="-128"/>
            </a:rPr>
            <a:t>人件費は、前年度と比較して</a:t>
          </a:r>
          <a:r>
            <a:rPr kumimoji="1" lang="en-US" altLang="ja-JP" sz="1100">
              <a:latin typeface="ＭＳ Ｐゴシック" panose="020B0600070205080204" pitchFamily="50" charset="-128"/>
              <a:ea typeface="ＭＳ Ｐゴシック" panose="020B0600070205080204" pitchFamily="50" charset="-128"/>
            </a:rPr>
            <a:t>2,148</a:t>
          </a:r>
          <a:r>
            <a:rPr kumimoji="1" lang="ja-JP" altLang="en-US" sz="1100">
              <a:latin typeface="ＭＳ Ｐゴシック" panose="020B0600070205080204" pitchFamily="50" charset="-128"/>
              <a:ea typeface="ＭＳ Ｐゴシック" panose="020B0600070205080204" pitchFamily="50" charset="-128"/>
            </a:rPr>
            <a:t>円増加しているが、令和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月の財政非常事態宣言を受け実施した職員給料の削減措置により職員給が減少したものの、会計年度任用職員に係る人件費が増加したことが主な要因である。</a:t>
          </a:r>
        </a:p>
        <a:p>
          <a:r>
            <a:rPr kumimoji="1" lang="ja-JP" altLang="en-US" sz="1100">
              <a:latin typeface="ＭＳ Ｐゴシック" panose="020B0600070205080204" pitchFamily="50" charset="-128"/>
              <a:ea typeface="ＭＳ Ｐゴシック" panose="020B0600070205080204" pitchFamily="50" charset="-128"/>
            </a:rPr>
            <a:t>物件費は、前年度と比較して</a:t>
          </a:r>
          <a:r>
            <a:rPr kumimoji="1" lang="en-US" altLang="ja-JP" sz="1100">
              <a:latin typeface="ＭＳ Ｐゴシック" panose="020B0600070205080204" pitchFamily="50" charset="-128"/>
              <a:ea typeface="ＭＳ Ｐゴシック" panose="020B0600070205080204" pitchFamily="50" charset="-128"/>
            </a:rPr>
            <a:t>15,219</a:t>
          </a:r>
          <a:r>
            <a:rPr kumimoji="1" lang="ja-JP" altLang="en-US" sz="1100">
              <a:latin typeface="ＭＳ Ｐゴシック" panose="020B0600070205080204" pitchFamily="50" charset="-128"/>
              <a:ea typeface="ＭＳ Ｐゴシック" panose="020B0600070205080204" pitchFamily="50" charset="-128"/>
            </a:rPr>
            <a:t>円増加しているが、ふるさと納税関連事業費、廃校施設解体事業費及び公立学校情報機器整備事業費が増加したことが主な要因である。システム維持管理経費が増加傾向にあり、物件費は今後も増加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普通建設事業費は、前年度と比較して</a:t>
          </a:r>
          <a:r>
            <a:rPr kumimoji="1" lang="en-US" altLang="ja-JP" sz="1100">
              <a:latin typeface="ＭＳ Ｐゴシック" panose="020B0600070205080204" pitchFamily="50" charset="-128"/>
              <a:ea typeface="ＭＳ Ｐゴシック" panose="020B0600070205080204" pitchFamily="50" charset="-128"/>
            </a:rPr>
            <a:t>12,944</a:t>
          </a:r>
          <a:r>
            <a:rPr kumimoji="1" lang="ja-JP" altLang="en-US" sz="1100">
              <a:latin typeface="ＭＳ Ｐゴシック" panose="020B0600070205080204" pitchFamily="50" charset="-128"/>
              <a:ea typeface="ＭＳ Ｐゴシック" panose="020B0600070205080204" pitchFamily="50" charset="-128"/>
            </a:rPr>
            <a:t>円増加しているが、公立学校情報通信ネットワーク環境施設整備事業及び緊急自然災害防止対策事業が増加したことが主な要因である。</a:t>
          </a:r>
        </a:p>
        <a:p>
          <a:r>
            <a:rPr kumimoji="1" lang="ja-JP" altLang="en-US" sz="1100">
              <a:latin typeface="ＭＳ Ｐゴシック" panose="020B0600070205080204" pitchFamily="50" charset="-128"/>
              <a:ea typeface="ＭＳ Ｐゴシック" panose="020B0600070205080204" pitchFamily="50" charset="-128"/>
            </a:rPr>
            <a:t>積立金は、前年度と比較して</a:t>
          </a:r>
          <a:r>
            <a:rPr kumimoji="1" lang="en-US" altLang="ja-JP" sz="1100">
              <a:latin typeface="ＭＳ Ｐゴシック" panose="020B0600070205080204" pitchFamily="50" charset="-128"/>
              <a:ea typeface="ＭＳ Ｐゴシック" panose="020B0600070205080204" pitchFamily="50" charset="-128"/>
            </a:rPr>
            <a:t>6,211</a:t>
          </a:r>
          <a:r>
            <a:rPr kumimoji="1" lang="ja-JP" altLang="en-US" sz="1100">
              <a:latin typeface="ＭＳ Ｐゴシック" panose="020B0600070205080204" pitchFamily="50" charset="-128"/>
              <a:ea typeface="ＭＳ Ｐゴシック" panose="020B0600070205080204" pitchFamily="50" charset="-128"/>
            </a:rPr>
            <a:t>円増加している。平成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年度以降、財政調整基金等の取り崩しによる財政運営が続いていたが、令和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年度は財政健全化計画に基づく財政健全化の取り組みにより、財政調整基金等の積み立てを行った。依然として類似団体平均を大きく下回る水準となっているが、引き続き財源確保に努める。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下水道事業の地方公営企業法適用を受け、繰出金は前年度と比較して</a:t>
          </a:r>
          <a:r>
            <a:rPr kumimoji="1" lang="en-US" altLang="ja-JP" sz="1100">
              <a:latin typeface="ＭＳ Ｐゴシック" panose="020B0600070205080204" pitchFamily="50" charset="-128"/>
              <a:ea typeface="ＭＳ Ｐゴシック" panose="020B0600070205080204" pitchFamily="50" charset="-128"/>
            </a:rPr>
            <a:t>11,144</a:t>
          </a:r>
          <a:r>
            <a:rPr kumimoji="1" lang="ja-JP" altLang="en-US" sz="1100">
              <a:latin typeface="ＭＳ Ｐゴシック" panose="020B0600070205080204" pitchFamily="50" charset="-128"/>
              <a:ea typeface="ＭＳ Ｐゴシック" panose="020B0600070205080204" pitchFamily="50" charset="-128"/>
            </a:rPr>
            <a:t>円減少し、補助費等は前年度と比較して</a:t>
          </a:r>
          <a:r>
            <a:rPr kumimoji="1" lang="en-US" altLang="ja-JP" sz="1100">
              <a:latin typeface="ＭＳ Ｐゴシック" panose="020B0600070205080204" pitchFamily="50" charset="-128"/>
              <a:ea typeface="ＭＳ Ｐゴシック" panose="020B0600070205080204" pitchFamily="50" charset="-128"/>
            </a:rPr>
            <a:t>111,917</a:t>
          </a:r>
          <a:r>
            <a:rPr kumimoji="1" lang="ja-JP" altLang="en-US" sz="1100">
              <a:latin typeface="ＭＳ Ｐゴシック" panose="020B0600070205080204" pitchFamily="50" charset="-128"/>
              <a:ea typeface="ＭＳ Ｐゴシック" panose="020B0600070205080204" pitchFamily="50" charset="-128"/>
            </a:rPr>
            <a:t>円増加し、投資及び出資金は前年度と比較して</a:t>
          </a:r>
          <a:r>
            <a:rPr kumimoji="1" lang="en-US" altLang="ja-JP" sz="1100">
              <a:latin typeface="ＭＳ Ｐゴシック" panose="020B0600070205080204" pitchFamily="50" charset="-128"/>
              <a:ea typeface="ＭＳ Ｐゴシック" panose="020B0600070205080204" pitchFamily="50" charset="-128"/>
            </a:rPr>
            <a:t>10,911</a:t>
          </a:r>
          <a:r>
            <a:rPr kumimoji="1" lang="ja-JP" altLang="en-US" sz="1100">
              <a:latin typeface="ＭＳ Ｐゴシック" panose="020B0600070205080204" pitchFamily="50" charset="-128"/>
              <a:ea typeface="ＭＳ Ｐゴシック" panose="020B0600070205080204" pitchFamily="50" charset="-128"/>
            </a:rPr>
            <a:t>円増加した。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10,606
10,559
78.38
7,470,975
7,237,643
166,038
3,763,234
6,445,051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69977</xdr:rowOff>
    </xdr:from>
    <xdr:to>
      <xdr:col>24</xdr:col>
      <xdr:colOff>63500</xdr:colOff>
      <xdr:row>34</xdr:row>
      <xdr:rowOff>133033</xdr:rowOff>
    </xdr:to>
    <xdr:cxnSp macro="">
      <xdr:nvCxnSpPr>
        <xdr:cNvPr id="61" name="直線コネクタ 60"/>
        <xdr:cNvCxnSpPr/>
      </xdr:nvCxnSpPr>
      <xdr:spPr>
        <a:xfrm>
          <a:off x="3797300" y="5899277"/>
          <a:ext cx="838200" cy="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40449</xdr:rowOff>
    </xdr:from>
    <xdr:to>
      <xdr:col>19</xdr:col>
      <xdr:colOff>177800</xdr:colOff>
      <xdr:row>34</xdr:row>
      <xdr:rowOff>69977</xdr:rowOff>
    </xdr:to>
    <xdr:cxnSp macro="">
      <xdr:nvCxnSpPr>
        <xdr:cNvPr id="64" name="直線コネクタ 63"/>
        <xdr:cNvCxnSpPr/>
      </xdr:nvCxnSpPr>
      <xdr:spPr>
        <a:xfrm>
          <a:off x="2908300" y="5869749"/>
          <a:ext cx="8890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66" name="テキスト ボックス 65"/>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40449</xdr:rowOff>
    </xdr:from>
    <xdr:to>
      <xdr:col>15</xdr:col>
      <xdr:colOff>50800</xdr:colOff>
      <xdr:row>34</xdr:row>
      <xdr:rowOff>65786</xdr:rowOff>
    </xdr:to>
    <xdr:cxnSp macro="">
      <xdr:nvCxnSpPr>
        <xdr:cNvPr id="67" name="直線コネクタ 66"/>
        <xdr:cNvCxnSpPr/>
      </xdr:nvCxnSpPr>
      <xdr:spPr>
        <a:xfrm flipV="1">
          <a:off x="2019300" y="5869749"/>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65786</xdr:rowOff>
    </xdr:from>
    <xdr:to>
      <xdr:col>10</xdr:col>
      <xdr:colOff>114300</xdr:colOff>
      <xdr:row>34</xdr:row>
      <xdr:rowOff>83503</xdr:rowOff>
    </xdr:to>
    <xdr:cxnSp macro="">
      <xdr:nvCxnSpPr>
        <xdr:cNvPr id="70" name="直線コネクタ 69"/>
        <xdr:cNvCxnSpPr/>
      </xdr:nvCxnSpPr>
      <xdr:spPr>
        <a:xfrm flipV="1">
          <a:off x="1130300" y="5895086"/>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74" name="テキスト ボックス 73"/>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82233</xdr:rowOff>
    </xdr:from>
    <xdr:to>
      <xdr:col>24</xdr:col>
      <xdr:colOff>114300</xdr:colOff>
      <xdr:row>35</xdr:row>
      <xdr:rowOff>12383</xdr:rowOff>
    </xdr:to>
    <xdr:sp macro="" textlink="">
      <xdr:nvSpPr>
        <xdr:cNvPr id="80" name="楕円 79"/>
        <xdr:cNvSpPr/>
      </xdr:nvSpPr>
      <xdr:spPr>
        <a:xfrm>
          <a:off x="45847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105110</xdr:rowOff>
    </xdr:from>
    <xdr:ext cx="469744" cy="259045"/>
    <xdr:sp macro="" textlink="">
      <xdr:nvSpPr>
        <xdr:cNvPr id="81" name="議会費該当値テキスト"/>
        <xdr:cNvSpPr txBox="1"/>
      </xdr:nvSpPr>
      <xdr:spPr>
        <a:xfrm>
          <a:off x="4686300" y="5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19177</xdr:rowOff>
    </xdr:from>
    <xdr:to>
      <xdr:col>20</xdr:col>
      <xdr:colOff>38100</xdr:colOff>
      <xdr:row>34</xdr:row>
      <xdr:rowOff>120777</xdr:rowOff>
    </xdr:to>
    <xdr:sp macro="" textlink="">
      <xdr:nvSpPr>
        <xdr:cNvPr id="82" name="楕円 81"/>
        <xdr:cNvSpPr/>
      </xdr:nvSpPr>
      <xdr:spPr>
        <a:xfrm>
          <a:off x="3746500" y="58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137304</xdr:rowOff>
    </xdr:from>
    <xdr:ext cx="469744" cy="259045"/>
    <xdr:sp macro="" textlink="">
      <xdr:nvSpPr>
        <xdr:cNvPr id="83" name="テキスト ボックス 82"/>
        <xdr:cNvSpPr txBox="1"/>
      </xdr:nvSpPr>
      <xdr:spPr>
        <a:xfrm>
          <a:off x="3562428" y="56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161099</xdr:rowOff>
    </xdr:from>
    <xdr:to>
      <xdr:col>15</xdr:col>
      <xdr:colOff>101600</xdr:colOff>
      <xdr:row>34</xdr:row>
      <xdr:rowOff>91249</xdr:rowOff>
    </xdr:to>
    <xdr:sp macro="" textlink="">
      <xdr:nvSpPr>
        <xdr:cNvPr id="84" name="楕円 83"/>
        <xdr:cNvSpPr/>
      </xdr:nvSpPr>
      <xdr:spPr>
        <a:xfrm>
          <a:off x="2857500" y="581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107776</xdr:rowOff>
    </xdr:from>
    <xdr:ext cx="469744" cy="259045"/>
    <xdr:sp macro="" textlink="">
      <xdr:nvSpPr>
        <xdr:cNvPr id="85" name="テキスト ボックス 84"/>
        <xdr:cNvSpPr txBox="1"/>
      </xdr:nvSpPr>
      <xdr:spPr>
        <a:xfrm>
          <a:off x="2673428" y="559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14986</xdr:rowOff>
    </xdr:from>
    <xdr:to>
      <xdr:col>10</xdr:col>
      <xdr:colOff>165100</xdr:colOff>
      <xdr:row>34</xdr:row>
      <xdr:rowOff>116586</xdr:rowOff>
    </xdr:to>
    <xdr:sp macro="" textlink="">
      <xdr:nvSpPr>
        <xdr:cNvPr id="86" name="楕円 85"/>
        <xdr:cNvSpPr/>
      </xdr:nvSpPr>
      <xdr:spPr>
        <a:xfrm>
          <a:off x="19685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133113</xdr:rowOff>
    </xdr:from>
    <xdr:ext cx="469744" cy="259045"/>
    <xdr:sp macro="" textlink="">
      <xdr:nvSpPr>
        <xdr:cNvPr id="87" name="テキスト ボックス 86"/>
        <xdr:cNvSpPr txBox="1"/>
      </xdr:nvSpPr>
      <xdr:spPr>
        <a:xfrm>
          <a:off x="1784428"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32703</xdr:rowOff>
    </xdr:from>
    <xdr:to>
      <xdr:col>6</xdr:col>
      <xdr:colOff>38100</xdr:colOff>
      <xdr:row>34</xdr:row>
      <xdr:rowOff>134303</xdr:rowOff>
    </xdr:to>
    <xdr:sp macro="" textlink="">
      <xdr:nvSpPr>
        <xdr:cNvPr id="88" name="楕円 87"/>
        <xdr:cNvSpPr/>
      </xdr:nvSpPr>
      <xdr:spPr>
        <a:xfrm>
          <a:off x="1079500" y="586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150830</xdr:rowOff>
    </xdr:from>
    <xdr:ext cx="469744" cy="259045"/>
    <xdr:sp macro="" textlink="">
      <xdr:nvSpPr>
        <xdr:cNvPr id="89" name="テキスト ボックス 88"/>
        <xdr:cNvSpPr txBox="1"/>
      </xdr:nvSpPr>
      <xdr:spPr>
        <a:xfrm>
          <a:off x="895428" y="563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12368</xdr:rowOff>
    </xdr:from>
    <xdr:to>
      <xdr:col>24</xdr:col>
      <xdr:colOff>63500</xdr:colOff>
      <xdr:row>58</xdr:row>
      <xdr:rowOff>83944</xdr:rowOff>
    </xdr:to>
    <xdr:cxnSp macro="">
      <xdr:nvCxnSpPr>
        <xdr:cNvPr id="118" name="直線コネクタ 117"/>
        <xdr:cNvCxnSpPr/>
      </xdr:nvCxnSpPr>
      <xdr:spPr>
        <a:xfrm flipV="1">
          <a:off x="3797300" y="9785018"/>
          <a:ext cx="838200" cy="24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83944</xdr:rowOff>
    </xdr:from>
    <xdr:to>
      <xdr:col>19</xdr:col>
      <xdr:colOff>177800</xdr:colOff>
      <xdr:row>58</xdr:row>
      <xdr:rowOff>88299</xdr:rowOff>
    </xdr:to>
    <xdr:cxnSp macro="">
      <xdr:nvCxnSpPr>
        <xdr:cNvPr id="121" name="直線コネクタ 120"/>
        <xdr:cNvCxnSpPr/>
      </xdr:nvCxnSpPr>
      <xdr:spPr>
        <a:xfrm flipV="1">
          <a:off x="2908300" y="1002804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88299</xdr:rowOff>
    </xdr:from>
    <xdr:to>
      <xdr:col>15</xdr:col>
      <xdr:colOff>50800</xdr:colOff>
      <xdr:row>58</xdr:row>
      <xdr:rowOff>97074</xdr:rowOff>
    </xdr:to>
    <xdr:cxnSp macro="">
      <xdr:nvCxnSpPr>
        <xdr:cNvPr id="124" name="直線コネクタ 123"/>
        <xdr:cNvCxnSpPr/>
      </xdr:nvCxnSpPr>
      <xdr:spPr>
        <a:xfrm flipV="1">
          <a:off x="2019300" y="10032399"/>
          <a:ext cx="889000" cy="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96218</xdr:rowOff>
    </xdr:from>
    <xdr:to>
      <xdr:col>10</xdr:col>
      <xdr:colOff>114300</xdr:colOff>
      <xdr:row>58</xdr:row>
      <xdr:rowOff>97074</xdr:rowOff>
    </xdr:to>
    <xdr:cxnSp macro="">
      <xdr:nvCxnSpPr>
        <xdr:cNvPr id="127" name="直線コネクタ 126"/>
        <xdr:cNvCxnSpPr/>
      </xdr:nvCxnSpPr>
      <xdr:spPr>
        <a:xfrm>
          <a:off x="1130300" y="10040318"/>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133018</xdr:rowOff>
    </xdr:from>
    <xdr:to>
      <xdr:col>24</xdr:col>
      <xdr:colOff>114300</xdr:colOff>
      <xdr:row>57</xdr:row>
      <xdr:rowOff>63168</xdr:rowOff>
    </xdr:to>
    <xdr:sp macro="" textlink="">
      <xdr:nvSpPr>
        <xdr:cNvPr id="137" name="楕円 136"/>
        <xdr:cNvSpPr/>
      </xdr:nvSpPr>
      <xdr:spPr>
        <a:xfrm>
          <a:off x="4584700" y="973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111445</xdr:rowOff>
    </xdr:from>
    <xdr:ext cx="599010" cy="259045"/>
    <xdr:sp macro="" textlink="">
      <xdr:nvSpPr>
        <xdr:cNvPr id="138" name="総務費該当値テキスト"/>
        <xdr:cNvSpPr txBox="1"/>
      </xdr:nvSpPr>
      <xdr:spPr>
        <a:xfrm>
          <a:off x="4686300" y="971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33144</xdr:rowOff>
    </xdr:from>
    <xdr:to>
      <xdr:col>20</xdr:col>
      <xdr:colOff>38100</xdr:colOff>
      <xdr:row>58</xdr:row>
      <xdr:rowOff>134744</xdr:rowOff>
    </xdr:to>
    <xdr:sp macro="" textlink="">
      <xdr:nvSpPr>
        <xdr:cNvPr id="139" name="楕円 138"/>
        <xdr:cNvSpPr/>
      </xdr:nvSpPr>
      <xdr:spPr>
        <a:xfrm>
          <a:off x="3746500" y="997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125871</xdr:rowOff>
    </xdr:from>
    <xdr:ext cx="534377" cy="259045"/>
    <xdr:sp macro="" textlink="">
      <xdr:nvSpPr>
        <xdr:cNvPr id="140" name="テキスト ボックス 139"/>
        <xdr:cNvSpPr txBox="1"/>
      </xdr:nvSpPr>
      <xdr:spPr>
        <a:xfrm>
          <a:off x="3530111" y="10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37499</xdr:rowOff>
    </xdr:from>
    <xdr:to>
      <xdr:col>15</xdr:col>
      <xdr:colOff>101600</xdr:colOff>
      <xdr:row>58</xdr:row>
      <xdr:rowOff>139099</xdr:rowOff>
    </xdr:to>
    <xdr:sp macro="" textlink="">
      <xdr:nvSpPr>
        <xdr:cNvPr id="141" name="楕円 140"/>
        <xdr:cNvSpPr/>
      </xdr:nvSpPr>
      <xdr:spPr>
        <a:xfrm>
          <a:off x="2857500" y="99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130226</xdr:rowOff>
    </xdr:from>
    <xdr:ext cx="534377" cy="259045"/>
    <xdr:sp macro="" textlink="">
      <xdr:nvSpPr>
        <xdr:cNvPr id="142" name="テキスト ボックス 141"/>
        <xdr:cNvSpPr txBox="1"/>
      </xdr:nvSpPr>
      <xdr:spPr>
        <a:xfrm>
          <a:off x="2641111" y="1007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46274</xdr:rowOff>
    </xdr:from>
    <xdr:to>
      <xdr:col>10</xdr:col>
      <xdr:colOff>165100</xdr:colOff>
      <xdr:row>58</xdr:row>
      <xdr:rowOff>147874</xdr:rowOff>
    </xdr:to>
    <xdr:sp macro="" textlink="">
      <xdr:nvSpPr>
        <xdr:cNvPr id="143" name="楕円 142"/>
        <xdr:cNvSpPr/>
      </xdr:nvSpPr>
      <xdr:spPr>
        <a:xfrm>
          <a:off x="1968500" y="999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139001</xdr:rowOff>
    </xdr:from>
    <xdr:ext cx="534377" cy="259045"/>
    <xdr:sp macro="" textlink="">
      <xdr:nvSpPr>
        <xdr:cNvPr id="144" name="テキスト ボックス 143"/>
        <xdr:cNvSpPr txBox="1"/>
      </xdr:nvSpPr>
      <xdr:spPr>
        <a:xfrm>
          <a:off x="1752111" y="100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45418</xdr:rowOff>
    </xdr:from>
    <xdr:to>
      <xdr:col>6</xdr:col>
      <xdr:colOff>38100</xdr:colOff>
      <xdr:row>58</xdr:row>
      <xdr:rowOff>147018</xdr:rowOff>
    </xdr:to>
    <xdr:sp macro="" textlink="">
      <xdr:nvSpPr>
        <xdr:cNvPr id="145" name="楕円 144"/>
        <xdr:cNvSpPr/>
      </xdr:nvSpPr>
      <xdr:spPr>
        <a:xfrm>
          <a:off x="1079500" y="998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138145</xdr:rowOff>
    </xdr:from>
    <xdr:ext cx="534377" cy="259045"/>
    <xdr:sp macro="" textlink="">
      <xdr:nvSpPr>
        <xdr:cNvPr id="146" name="テキスト ボックス 145"/>
        <xdr:cNvSpPr txBox="1"/>
      </xdr:nvSpPr>
      <xdr:spPr>
        <a:xfrm>
          <a:off x="863111" y="1008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72651</xdr:rowOff>
    </xdr:from>
    <xdr:to>
      <xdr:col>24</xdr:col>
      <xdr:colOff>63500</xdr:colOff>
      <xdr:row>78</xdr:row>
      <xdr:rowOff>90055</xdr:rowOff>
    </xdr:to>
    <xdr:cxnSp macro="">
      <xdr:nvCxnSpPr>
        <xdr:cNvPr id="176" name="直線コネクタ 175"/>
        <xdr:cNvCxnSpPr/>
      </xdr:nvCxnSpPr>
      <xdr:spPr>
        <a:xfrm>
          <a:off x="3797300" y="13445751"/>
          <a:ext cx="838200" cy="1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72651</xdr:rowOff>
    </xdr:from>
    <xdr:to>
      <xdr:col>19</xdr:col>
      <xdr:colOff>177800</xdr:colOff>
      <xdr:row>78</xdr:row>
      <xdr:rowOff>147160</xdr:rowOff>
    </xdr:to>
    <xdr:cxnSp macro="">
      <xdr:nvCxnSpPr>
        <xdr:cNvPr id="179" name="直線コネクタ 178"/>
        <xdr:cNvCxnSpPr/>
      </xdr:nvCxnSpPr>
      <xdr:spPr>
        <a:xfrm flipV="1">
          <a:off x="2908300" y="13445751"/>
          <a:ext cx="889000" cy="7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120399</xdr:rowOff>
    </xdr:from>
    <xdr:to>
      <xdr:col>15</xdr:col>
      <xdr:colOff>50800</xdr:colOff>
      <xdr:row>78</xdr:row>
      <xdr:rowOff>147160</xdr:rowOff>
    </xdr:to>
    <xdr:cxnSp macro="">
      <xdr:nvCxnSpPr>
        <xdr:cNvPr id="182" name="直線コネクタ 181"/>
        <xdr:cNvCxnSpPr/>
      </xdr:nvCxnSpPr>
      <xdr:spPr>
        <a:xfrm>
          <a:off x="2019300" y="13493499"/>
          <a:ext cx="889000" cy="2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89164</xdr:rowOff>
    </xdr:from>
    <xdr:to>
      <xdr:col>10</xdr:col>
      <xdr:colOff>114300</xdr:colOff>
      <xdr:row>78</xdr:row>
      <xdr:rowOff>120399</xdr:rowOff>
    </xdr:to>
    <xdr:cxnSp macro="">
      <xdr:nvCxnSpPr>
        <xdr:cNvPr id="185" name="直線コネクタ 184"/>
        <xdr:cNvCxnSpPr/>
      </xdr:nvCxnSpPr>
      <xdr:spPr>
        <a:xfrm>
          <a:off x="1130300" y="13462264"/>
          <a:ext cx="889000" cy="3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39255</xdr:rowOff>
    </xdr:from>
    <xdr:to>
      <xdr:col>24</xdr:col>
      <xdr:colOff>114300</xdr:colOff>
      <xdr:row>78</xdr:row>
      <xdr:rowOff>140855</xdr:rowOff>
    </xdr:to>
    <xdr:sp macro="" textlink="">
      <xdr:nvSpPr>
        <xdr:cNvPr id="195" name="楕円 194"/>
        <xdr:cNvSpPr/>
      </xdr:nvSpPr>
      <xdr:spPr>
        <a:xfrm>
          <a:off x="4584700" y="1341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125632</xdr:rowOff>
    </xdr:from>
    <xdr:ext cx="599010" cy="259045"/>
    <xdr:sp macro="" textlink="">
      <xdr:nvSpPr>
        <xdr:cNvPr id="196" name="民生費該当値テキスト"/>
        <xdr:cNvSpPr txBox="1"/>
      </xdr:nvSpPr>
      <xdr:spPr>
        <a:xfrm>
          <a:off x="4686300" y="1332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21851</xdr:rowOff>
    </xdr:from>
    <xdr:to>
      <xdr:col>20</xdr:col>
      <xdr:colOff>38100</xdr:colOff>
      <xdr:row>78</xdr:row>
      <xdr:rowOff>123451</xdr:rowOff>
    </xdr:to>
    <xdr:sp macro="" textlink="">
      <xdr:nvSpPr>
        <xdr:cNvPr id="197" name="楕円 196"/>
        <xdr:cNvSpPr/>
      </xdr:nvSpPr>
      <xdr:spPr>
        <a:xfrm>
          <a:off x="3746500" y="133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114578</xdr:rowOff>
    </xdr:from>
    <xdr:ext cx="599010" cy="259045"/>
    <xdr:sp macro="" textlink="">
      <xdr:nvSpPr>
        <xdr:cNvPr id="198" name="テキスト ボックス 197"/>
        <xdr:cNvSpPr txBox="1"/>
      </xdr:nvSpPr>
      <xdr:spPr>
        <a:xfrm>
          <a:off x="3497795" y="1348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96360</xdr:rowOff>
    </xdr:from>
    <xdr:to>
      <xdr:col>15</xdr:col>
      <xdr:colOff>101600</xdr:colOff>
      <xdr:row>79</xdr:row>
      <xdr:rowOff>26510</xdr:rowOff>
    </xdr:to>
    <xdr:sp macro="" textlink="">
      <xdr:nvSpPr>
        <xdr:cNvPr id="199" name="楕円 198"/>
        <xdr:cNvSpPr/>
      </xdr:nvSpPr>
      <xdr:spPr>
        <a:xfrm>
          <a:off x="2857500" y="1346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17637</xdr:rowOff>
    </xdr:from>
    <xdr:ext cx="599010" cy="259045"/>
    <xdr:sp macro="" textlink="">
      <xdr:nvSpPr>
        <xdr:cNvPr id="200" name="テキスト ボックス 199"/>
        <xdr:cNvSpPr txBox="1"/>
      </xdr:nvSpPr>
      <xdr:spPr>
        <a:xfrm>
          <a:off x="2608795" y="1356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69599</xdr:rowOff>
    </xdr:from>
    <xdr:to>
      <xdr:col>10</xdr:col>
      <xdr:colOff>165100</xdr:colOff>
      <xdr:row>78</xdr:row>
      <xdr:rowOff>171199</xdr:rowOff>
    </xdr:to>
    <xdr:sp macro="" textlink="">
      <xdr:nvSpPr>
        <xdr:cNvPr id="201" name="楕円 200"/>
        <xdr:cNvSpPr/>
      </xdr:nvSpPr>
      <xdr:spPr>
        <a:xfrm>
          <a:off x="1968500" y="1344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162326</xdr:rowOff>
    </xdr:from>
    <xdr:ext cx="599010" cy="259045"/>
    <xdr:sp macro="" textlink="">
      <xdr:nvSpPr>
        <xdr:cNvPr id="202" name="テキスト ボックス 201"/>
        <xdr:cNvSpPr txBox="1"/>
      </xdr:nvSpPr>
      <xdr:spPr>
        <a:xfrm>
          <a:off x="1719795" y="135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38364</xdr:rowOff>
    </xdr:from>
    <xdr:to>
      <xdr:col>6</xdr:col>
      <xdr:colOff>38100</xdr:colOff>
      <xdr:row>78</xdr:row>
      <xdr:rowOff>139964</xdr:rowOff>
    </xdr:to>
    <xdr:sp macro="" textlink="">
      <xdr:nvSpPr>
        <xdr:cNvPr id="203" name="楕円 202"/>
        <xdr:cNvSpPr/>
      </xdr:nvSpPr>
      <xdr:spPr>
        <a:xfrm>
          <a:off x="1079500" y="134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131091</xdr:rowOff>
    </xdr:from>
    <xdr:ext cx="599010" cy="259045"/>
    <xdr:sp macro="" textlink="">
      <xdr:nvSpPr>
        <xdr:cNvPr id="204" name="テキスト ボックス 203"/>
        <xdr:cNvSpPr txBox="1"/>
      </xdr:nvSpPr>
      <xdr:spPr>
        <a:xfrm>
          <a:off x="830795" y="1350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37616</xdr:rowOff>
    </xdr:from>
    <xdr:to>
      <xdr:col>24</xdr:col>
      <xdr:colOff>63500</xdr:colOff>
      <xdr:row>97</xdr:row>
      <xdr:rowOff>59412</xdr:rowOff>
    </xdr:to>
    <xdr:cxnSp macro="">
      <xdr:nvCxnSpPr>
        <xdr:cNvPr id="231" name="直線コネクタ 230"/>
        <xdr:cNvCxnSpPr/>
      </xdr:nvCxnSpPr>
      <xdr:spPr>
        <a:xfrm>
          <a:off x="3797300" y="16668266"/>
          <a:ext cx="838200" cy="2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3269</xdr:rowOff>
    </xdr:from>
    <xdr:ext cx="534377" cy="259045"/>
    <xdr:sp macro="" textlink="">
      <xdr:nvSpPr>
        <xdr:cNvPr id="232" name="衛生費平均値テキスト"/>
        <xdr:cNvSpPr txBox="1"/>
      </xdr:nvSpPr>
      <xdr:spPr>
        <a:xfrm>
          <a:off x="4686300" y="16633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37616</xdr:rowOff>
    </xdr:from>
    <xdr:to>
      <xdr:col>19</xdr:col>
      <xdr:colOff>177800</xdr:colOff>
      <xdr:row>97</xdr:row>
      <xdr:rowOff>78806</xdr:rowOff>
    </xdr:to>
    <xdr:cxnSp macro="">
      <xdr:nvCxnSpPr>
        <xdr:cNvPr id="234" name="直線コネクタ 233"/>
        <xdr:cNvCxnSpPr/>
      </xdr:nvCxnSpPr>
      <xdr:spPr>
        <a:xfrm flipV="1">
          <a:off x="2908300" y="16668266"/>
          <a:ext cx="889000" cy="4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128350</xdr:rowOff>
    </xdr:from>
    <xdr:ext cx="534377" cy="259045"/>
    <xdr:sp macro="" textlink="">
      <xdr:nvSpPr>
        <xdr:cNvPr id="236" name="テキスト ボックス 235"/>
        <xdr:cNvSpPr txBox="1"/>
      </xdr:nvSpPr>
      <xdr:spPr>
        <a:xfrm>
          <a:off x="3530111" y="167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78806</xdr:rowOff>
    </xdr:from>
    <xdr:to>
      <xdr:col>15</xdr:col>
      <xdr:colOff>50800</xdr:colOff>
      <xdr:row>97</xdr:row>
      <xdr:rowOff>92782</xdr:rowOff>
    </xdr:to>
    <xdr:cxnSp macro="">
      <xdr:nvCxnSpPr>
        <xdr:cNvPr id="237" name="直線コネクタ 236"/>
        <xdr:cNvCxnSpPr/>
      </xdr:nvCxnSpPr>
      <xdr:spPr>
        <a:xfrm flipV="1">
          <a:off x="2019300" y="16709456"/>
          <a:ext cx="889000" cy="1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139039</xdr:rowOff>
    </xdr:from>
    <xdr:ext cx="534377" cy="259045"/>
    <xdr:sp macro="" textlink="">
      <xdr:nvSpPr>
        <xdr:cNvPr id="239" name="テキスト ボックス 238"/>
        <xdr:cNvSpPr txBox="1"/>
      </xdr:nvSpPr>
      <xdr:spPr>
        <a:xfrm>
          <a:off x="2641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33657</xdr:rowOff>
    </xdr:from>
    <xdr:to>
      <xdr:col>10</xdr:col>
      <xdr:colOff>114300</xdr:colOff>
      <xdr:row>97</xdr:row>
      <xdr:rowOff>92782</xdr:rowOff>
    </xdr:to>
    <xdr:cxnSp macro="">
      <xdr:nvCxnSpPr>
        <xdr:cNvPr id="240" name="直線コネクタ 239"/>
        <xdr:cNvCxnSpPr/>
      </xdr:nvCxnSpPr>
      <xdr:spPr>
        <a:xfrm>
          <a:off x="1130300" y="16664307"/>
          <a:ext cx="889000" cy="5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139912</xdr:rowOff>
    </xdr:from>
    <xdr:ext cx="534377" cy="259045"/>
    <xdr:sp macro="" textlink="">
      <xdr:nvSpPr>
        <xdr:cNvPr id="242" name="テキスト ボックス 241"/>
        <xdr:cNvSpPr txBox="1"/>
      </xdr:nvSpPr>
      <xdr:spPr>
        <a:xfrm>
          <a:off x="1752111" y="167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135605</xdr:rowOff>
    </xdr:from>
    <xdr:ext cx="534377" cy="259045"/>
    <xdr:sp macro="" textlink="">
      <xdr:nvSpPr>
        <xdr:cNvPr id="244" name="テキスト ボックス 243"/>
        <xdr:cNvSpPr txBox="1"/>
      </xdr:nvSpPr>
      <xdr:spPr>
        <a:xfrm>
          <a:off x="863111" y="1676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8612</xdr:rowOff>
    </xdr:from>
    <xdr:to>
      <xdr:col>24</xdr:col>
      <xdr:colOff>114300</xdr:colOff>
      <xdr:row>97</xdr:row>
      <xdr:rowOff>110212</xdr:rowOff>
    </xdr:to>
    <xdr:sp macro="" textlink="">
      <xdr:nvSpPr>
        <xdr:cNvPr id="250" name="楕円 249"/>
        <xdr:cNvSpPr/>
      </xdr:nvSpPr>
      <xdr:spPr>
        <a:xfrm>
          <a:off x="4584700" y="1663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31489</xdr:rowOff>
    </xdr:from>
    <xdr:ext cx="534377" cy="259045"/>
    <xdr:sp macro="" textlink="">
      <xdr:nvSpPr>
        <xdr:cNvPr id="251" name="衛生費該当値テキスト"/>
        <xdr:cNvSpPr txBox="1"/>
      </xdr:nvSpPr>
      <xdr:spPr>
        <a:xfrm>
          <a:off x="4686300" y="1649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158266</xdr:rowOff>
    </xdr:from>
    <xdr:to>
      <xdr:col>20</xdr:col>
      <xdr:colOff>38100</xdr:colOff>
      <xdr:row>97</xdr:row>
      <xdr:rowOff>88416</xdr:rowOff>
    </xdr:to>
    <xdr:sp macro="" textlink="">
      <xdr:nvSpPr>
        <xdr:cNvPr id="252" name="楕円 251"/>
        <xdr:cNvSpPr/>
      </xdr:nvSpPr>
      <xdr:spPr>
        <a:xfrm>
          <a:off x="3746500" y="166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104943</xdr:rowOff>
    </xdr:from>
    <xdr:ext cx="534377" cy="259045"/>
    <xdr:sp macro="" textlink="">
      <xdr:nvSpPr>
        <xdr:cNvPr id="253" name="テキスト ボックス 252"/>
        <xdr:cNvSpPr txBox="1"/>
      </xdr:nvSpPr>
      <xdr:spPr>
        <a:xfrm>
          <a:off x="3530111" y="1639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28006</xdr:rowOff>
    </xdr:from>
    <xdr:to>
      <xdr:col>15</xdr:col>
      <xdr:colOff>101600</xdr:colOff>
      <xdr:row>97</xdr:row>
      <xdr:rowOff>129606</xdr:rowOff>
    </xdr:to>
    <xdr:sp macro="" textlink="">
      <xdr:nvSpPr>
        <xdr:cNvPr id="254" name="楕円 253"/>
        <xdr:cNvSpPr/>
      </xdr:nvSpPr>
      <xdr:spPr>
        <a:xfrm>
          <a:off x="2857500" y="1665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146133</xdr:rowOff>
    </xdr:from>
    <xdr:ext cx="534377" cy="259045"/>
    <xdr:sp macro="" textlink="">
      <xdr:nvSpPr>
        <xdr:cNvPr id="255" name="テキスト ボックス 254"/>
        <xdr:cNvSpPr txBox="1"/>
      </xdr:nvSpPr>
      <xdr:spPr>
        <a:xfrm>
          <a:off x="2641111" y="1643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41982</xdr:rowOff>
    </xdr:from>
    <xdr:to>
      <xdr:col>10</xdr:col>
      <xdr:colOff>165100</xdr:colOff>
      <xdr:row>97</xdr:row>
      <xdr:rowOff>143582</xdr:rowOff>
    </xdr:to>
    <xdr:sp macro="" textlink="">
      <xdr:nvSpPr>
        <xdr:cNvPr id="256" name="楕円 255"/>
        <xdr:cNvSpPr/>
      </xdr:nvSpPr>
      <xdr:spPr>
        <a:xfrm>
          <a:off x="1968500" y="166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160109</xdr:rowOff>
    </xdr:from>
    <xdr:ext cx="534377" cy="259045"/>
    <xdr:sp macro="" textlink="">
      <xdr:nvSpPr>
        <xdr:cNvPr id="257" name="テキスト ボックス 256"/>
        <xdr:cNvSpPr txBox="1"/>
      </xdr:nvSpPr>
      <xdr:spPr>
        <a:xfrm>
          <a:off x="1752111" y="1644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154307</xdr:rowOff>
    </xdr:from>
    <xdr:to>
      <xdr:col>6</xdr:col>
      <xdr:colOff>38100</xdr:colOff>
      <xdr:row>97</xdr:row>
      <xdr:rowOff>84457</xdr:rowOff>
    </xdr:to>
    <xdr:sp macro="" textlink="">
      <xdr:nvSpPr>
        <xdr:cNvPr id="258" name="楕円 257"/>
        <xdr:cNvSpPr/>
      </xdr:nvSpPr>
      <xdr:spPr>
        <a:xfrm>
          <a:off x="1079500" y="1661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100984</xdr:rowOff>
    </xdr:from>
    <xdr:ext cx="534377" cy="259045"/>
    <xdr:sp macro="" textlink="">
      <xdr:nvSpPr>
        <xdr:cNvPr id="259" name="テキスト ボックス 258"/>
        <xdr:cNvSpPr txBox="1"/>
      </xdr:nvSpPr>
      <xdr:spPr>
        <a:xfrm>
          <a:off x="863111" y="1638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112954</xdr:rowOff>
    </xdr:from>
    <xdr:to>
      <xdr:col>55</xdr:col>
      <xdr:colOff>0</xdr:colOff>
      <xdr:row>36</xdr:row>
      <xdr:rowOff>138786</xdr:rowOff>
    </xdr:to>
    <xdr:cxnSp macro="">
      <xdr:nvCxnSpPr>
        <xdr:cNvPr id="286" name="直線コネクタ 285"/>
        <xdr:cNvCxnSpPr/>
      </xdr:nvCxnSpPr>
      <xdr:spPr>
        <a:xfrm flipV="1">
          <a:off x="9639300" y="6285154"/>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78528</xdr:rowOff>
    </xdr:from>
    <xdr:ext cx="378565" cy="259045"/>
    <xdr:sp macro="" textlink="">
      <xdr:nvSpPr>
        <xdr:cNvPr id="287" name="労働費平均値テキスト"/>
        <xdr:cNvSpPr txBox="1"/>
      </xdr:nvSpPr>
      <xdr:spPr>
        <a:xfrm>
          <a:off x="10528300" y="6422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138786</xdr:rowOff>
    </xdr:from>
    <xdr:to>
      <xdr:col>50</xdr:col>
      <xdr:colOff>114300</xdr:colOff>
      <xdr:row>36</xdr:row>
      <xdr:rowOff>146329</xdr:rowOff>
    </xdr:to>
    <xdr:cxnSp macro="">
      <xdr:nvCxnSpPr>
        <xdr:cNvPr id="289" name="直線コネクタ 288"/>
        <xdr:cNvCxnSpPr/>
      </xdr:nvCxnSpPr>
      <xdr:spPr>
        <a:xfrm flipV="1">
          <a:off x="8750300" y="6310986"/>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16121</xdr:rowOff>
    </xdr:from>
    <xdr:ext cx="378565" cy="259045"/>
    <xdr:sp macro="" textlink="">
      <xdr:nvSpPr>
        <xdr:cNvPr id="291" name="テキスト ボックス 290"/>
        <xdr:cNvSpPr txBox="1"/>
      </xdr:nvSpPr>
      <xdr:spPr>
        <a:xfrm>
          <a:off x="9450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117297</xdr:rowOff>
    </xdr:from>
    <xdr:to>
      <xdr:col>45</xdr:col>
      <xdr:colOff>177800</xdr:colOff>
      <xdr:row>36</xdr:row>
      <xdr:rowOff>146329</xdr:rowOff>
    </xdr:to>
    <xdr:cxnSp macro="">
      <xdr:nvCxnSpPr>
        <xdr:cNvPr id="292" name="直線コネクタ 291"/>
        <xdr:cNvCxnSpPr/>
      </xdr:nvCxnSpPr>
      <xdr:spPr>
        <a:xfrm>
          <a:off x="7861300" y="6289497"/>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4" name="テキスト ボックス 293"/>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117297</xdr:rowOff>
    </xdr:from>
    <xdr:to>
      <xdr:col>41</xdr:col>
      <xdr:colOff>50800</xdr:colOff>
      <xdr:row>36</xdr:row>
      <xdr:rowOff>120955</xdr:rowOff>
    </xdr:to>
    <xdr:cxnSp macro="">
      <xdr:nvCxnSpPr>
        <xdr:cNvPr id="295" name="直線コネクタ 294"/>
        <xdr:cNvCxnSpPr/>
      </xdr:nvCxnSpPr>
      <xdr:spPr>
        <a:xfrm flipV="1">
          <a:off x="6972300" y="628949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57040</xdr:rowOff>
    </xdr:from>
    <xdr:ext cx="378565" cy="259045"/>
    <xdr:sp macro="" textlink="">
      <xdr:nvSpPr>
        <xdr:cNvPr id="297" name="テキスト ボックス 296"/>
        <xdr:cNvSpPr txBox="1"/>
      </xdr:nvSpPr>
      <xdr:spPr>
        <a:xfrm>
          <a:off x="7672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169968</xdr:rowOff>
    </xdr:from>
    <xdr:ext cx="378565" cy="259045"/>
    <xdr:sp macro="" textlink="">
      <xdr:nvSpPr>
        <xdr:cNvPr id="299" name="テキスト ボックス 298"/>
        <xdr:cNvSpPr txBox="1"/>
      </xdr:nvSpPr>
      <xdr:spPr>
        <a:xfrm>
          <a:off x="6783017" y="65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62154</xdr:rowOff>
    </xdr:from>
    <xdr:to>
      <xdr:col>55</xdr:col>
      <xdr:colOff>50800</xdr:colOff>
      <xdr:row>36</xdr:row>
      <xdr:rowOff>163754</xdr:rowOff>
    </xdr:to>
    <xdr:sp macro="" textlink="">
      <xdr:nvSpPr>
        <xdr:cNvPr id="305" name="楕円 304"/>
        <xdr:cNvSpPr/>
      </xdr:nvSpPr>
      <xdr:spPr>
        <a:xfrm>
          <a:off x="10426700" y="623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85031</xdr:rowOff>
    </xdr:from>
    <xdr:ext cx="469744" cy="259045"/>
    <xdr:sp macro="" textlink="">
      <xdr:nvSpPr>
        <xdr:cNvPr id="306" name="労働費該当値テキスト"/>
        <xdr:cNvSpPr txBox="1"/>
      </xdr:nvSpPr>
      <xdr:spPr>
        <a:xfrm>
          <a:off x="10528300" y="608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87986</xdr:rowOff>
    </xdr:from>
    <xdr:to>
      <xdr:col>50</xdr:col>
      <xdr:colOff>165100</xdr:colOff>
      <xdr:row>37</xdr:row>
      <xdr:rowOff>18136</xdr:rowOff>
    </xdr:to>
    <xdr:sp macro="" textlink="">
      <xdr:nvSpPr>
        <xdr:cNvPr id="307" name="楕円 306"/>
        <xdr:cNvSpPr/>
      </xdr:nvSpPr>
      <xdr:spPr>
        <a:xfrm>
          <a:off x="9588500" y="62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34663</xdr:rowOff>
    </xdr:from>
    <xdr:ext cx="469744" cy="259045"/>
    <xdr:sp macro="" textlink="">
      <xdr:nvSpPr>
        <xdr:cNvPr id="308" name="テキスト ボックス 307"/>
        <xdr:cNvSpPr txBox="1"/>
      </xdr:nvSpPr>
      <xdr:spPr>
        <a:xfrm>
          <a:off x="9404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95529</xdr:rowOff>
    </xdr:from>
    <xdr:to>
      <xdr:col>46</xdr:col>
      <xdr:colOff>38100</xdr:colOff>
      <xdr:row>37</xdr:row>
      <xdr:rowOff>25679</xdr:rowOff>
    </xdr:to>
    <xdr:sp macro="" textlink="">
      <xdr:nvSpPr>
        <xdr:cNvPr id="309" name="楕円 308"/>
        <xdr:cNvSpPr/>
      </xdr:nvSpPr>
      <xdr:spPr>
        <a:xfrm>
          <a:off x="8699500" y="62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42206</xdr:rowOff>
    </xdr:from>
    <xdr:ext cx="469744" cy="259045"/>
    <xdr:sp macro="" textlink="">
      <xdr:nvSpPr>
        <xdr:cNvPr id="310" name="テキスト ボックス 309"/>
        <xdr:cNvSpPr txBox="1"/>
      </xdr:nvSpPr>
      <xdr:spPr>
        <a:xfrm>
          <a:off x="8515428" y="60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66497</xdr:rowOff>
    </xdr:from>
    <xdr:to>
      <xdr:col>41</xdr:col>
      <xdr:colOff>101600</xdr:colOff>
      <xdr:row>36</xdr:row>
      <xdr:rowOff>168097</xdr:rowOff>
    </xdr:to>
    <xdr:sp macro="" textlink="">
      <xdr:nvSpPr>
        <xdr:cNvPr id="311" name="楕円 310"/>
        <xdr:cNvSpPr/>
      </xdr:nvSpPr>
      <xdr:spPr>
        <a:xfrm>
          <a:off x="7810500" y="62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13174</xdr:rowOff>
    </xdr:from>
    <xdr:ext cx="469744" cy="259045"/>
    <xdr:sp macro="" textlink="">
      <xdr:nvSpPr>
        <xdr:cNvPr id="312" name="テキスト ボックス 311"/>
        <xdr:cNvSpPr txBox="1"/>
      </xdr:nvSpPr>
      <xdr:spPr>
        <a:xfrm>
          <a:off x="7626428" y="601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70155</xdr:rowOff>
    </xdr:from>
    <xdr:to>
      <xdr:col>36</xdr:col>
      <xdr:colOff>165100</xdr:colOff>
      <xdr:row>37</xdr:row>
      <xdr:rowOff>305</xdr:rowOff>
    </xdr:to>
    <xdr:sp macro="" textlink="">
      <xdr:nvSpPr>
        <xdr:cNvPr id="313" name="楕円 312"/>
        <xdr:cNvSpPr/>
      </xdr:nvSpPr>
      <xdr:spPr>
        <a:xfrm>
          <a:off x="6921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16832</xdr:rowOff>
    </xdr:from>
    <xdr:ext cx="469744" cy="259045"/>
    <xdr:sp macro="" textlink="">
      <xdr:nvSpPr>
        <xdr:cNvPr id="314" name="テキスト ボックス 313"/>
        <xdr:cNvSpPr txBox="1"/>
      </xdr:nvSpPr>
      <xdr:spPr>
        <a:xfrm>
          <a:off x="6737428" y="601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14863</xdr:rowOff>
    </xdr:from>
    <xdr:to>
      <xdr:col>55</xdr:col>
      <xdr:colOff>0</xdr:colOff>
      <xdr:row>58</xdr:row>
      <xdr:rowOff>38942</xdr:rowOff>
    </xdr:to>
    <xdr:cxnSp macro="">
      <xdr:nvCxnSpPr>
        <xdr:cNvPr id="345" name="直線コネクタ 344"/>
        <xdr:cNvCxnSpPr/>
      </xdr:nvCxnSpPr>
      <xdr:spPr>
        <a:xfrm flipV="1">
          <a:off x="9639300" y="9958963"/>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156453</xdr:rowOff>
    </xdr:from>
    <xdr:to>
      <xdr:col>50</xdr:col>
      <xdr:colOff>114300</xdr:colOff>
      <xdr:row>58</xdr:row>
      <xdr:rowOff>38942</xdr:rowOff>
    </xdr:to>
    <xdr:cxnSp macro="">
      <xdr:nvCxnSpPr>
        <xdr:cNvPr id="348" name="直線コネクタ 347"/>
        <xdr:cNvCxnSpPr/>
      </xdr:nvCxnSpPr>
      <xdr:spPr>
        <a:xfrm>
          <a:off x="8750300" y="9929103"/>
          <a:ext cx="889000" cy="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156453</xdr:rowOff>
    </xdr:from>
    <xdr:to>
      <xdr:col>45</xdr:col>
      <xdr:colOff>177800</xdr:colOff>
      <xdr:row>58</xdr:row>
      <xdr:rowOff>43079</xdr:rowOff>
    </xdr:to>
    <xdr:cxnSp macro="">
      <xdr:nvCxnSpPr>
        <xdr:cNvPr id="351" name="直線コネクタ 350"/>
        <xdr:cNvCxnSpPr/>
      </xdr:nvCxnSpPr>
      <xdr:spPr>
        <a:xfrm flipV="1">
          <a:off x="7861300" y="9929103"/>
          <a:ext cx="889000" cy="5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9420</xdr:rowOff>
    </xdr:from>
    <xdr:to>
      <xdr:col>41</xdr:col>
      <xdr:colOff>50800</xdr:colOff>
      <xdr:row>58</xdr:row>
      <xdr:rowOff>43079</xdr:rowOff>
    </xdr:to>
    <xdr:cxnSp macro="">
      <xdr:nvCxnSpPr>
        <xdr:cNvPr id="354" name="直線コネクタ 353"/>
        <xdr:cNvCxnSpPr/>
      </xdr:nvCxnSpPr>
      <xdr:spPr>
        <a:xfrm>
          <a:off x="6972300" y="9953520"/>
          <a:ext cx="889000" cy="3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135513</xdr:rowOff>
    </xdr:from>
    <xdr:to>
      <xdr:col>55</xdr:col>
      <xdr:colOff>50800</xdr:colOff>
      <xdr:row>58</xdr:row>
      <xdr:rowOff>65663</xdr:rowOff>
    </xdr:to>
    <xdr:sp macro="" textlink="">
      <xdr:nvSpPr>
        <xdr:cNvPr id="364" name="楕円 363"/>
        <xdr:cNvSpPr/>
      </xdr:nvSpPr>
      <xdr:spPr>
        <a:xfrm>
          <a:off x="10426700" y="990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113940</xdr:rowOff>
    </xdr:from>
    <xdr:ext cx="534377" cy="259045"/>
    <xdr:sp macro="" textlink="">
      <xdr:nvSpPr>
        <xdr:cNvPr id="365" name="農林水産業費該当値テキスト"/>
        <xdr:cNvSpPr txBox="1"/>
      </xdr:nvSpPr>
      <xdr:spPr>
        <a:xfrm>
          <a:off x="10528300" y="98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159592</xdr:rowOff>
    </xdr:from>
    <xdr:to>
      <xdr:col>50</xdr:col>
      <xdr:colOff>165100</xdr:colOff>
      <xdr:row>58</xdr:row>
      <xdr:rowOff>89742</xdr:rowOff>
    </xdr:to>
    <xdr:sp macro="" textlink="">
      <xdr:nvSpPr>
        <xdr:cNvPr id="366" name="楕円 365"/>
        <xdr:cNvSpPr/>
      </xdr:nvSpPr>
      <xdr:spPr>
        <a:xfrm>
          <a:off x="9588500" y="99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80869</xdr:rowOff>
    </xdr:from>
    <xdr:ext cx="534377" cy="259045"/>
    <xdr:sp macro="" textlink="">
      <xdr:nvSpPr>
        <xdr:cNvPr id="367" name="テキスト ボックス 366"/>
        <xdr:cNvSpPr txBox="1"/>
      </xdr:nvSpPr>
      <xdr:spPr>
        <a:xfrm>
          <a:off x="9372111" y="1002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105653</xdr:rowOff>
    </xdr:from>
    <xdr:to>
      <xdr:col>46</xdr:col>
      <xdr:colOff>38100</xdr:colOff>
      <xdr:row>58</xdr:row>
      <xdr:rowOff>35803</xdr:rowOff>
    </xdr:to>
    <xdr:sp macro="" textlink="">
      <xdr:nvSpPr>
        <xdr:cNvPr id="368" name="楕円 367"/>
        <xdr:cNvSpPr/>
      </xdr:nvSpPr>
      <xdr:spPr>
        <a:xfrm>
          <a:off x="8699500" y="987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26930</xdr:rowOff>
    </xdr:from>
    <xdr:ext cx="534377" cy="259045"/>
    <xdr:sp macro="" textlink="">
      <xdr:nvSpPr>
        <xdr:cNvPr id="369" name="テキスト ボックス 368"/>
        <xdr:cNvSpPr txBox="1"/>
      </xdr:nvSpPr>
      <xdr:spPr>
        <a:xfrm>
          <a:off x="8483111" y="99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163729</xdr:rowOff>
    </xdr:from>
    <xdr:to>
      <xdr:col>41</xdr:col>
      <xdr:colOff>101600</xdr:colOff>
      <xdr:row>58</xdr:row>
      <xdr:rowOff>93879</xdr:rowOff>
    </xdr:to>
    <xdr:sp macro="" textlink="">
      <xdr:nvSpPr>
        <xdr:cNvPr id="370" name="楕円 369"/>
        <xdr:cNvSpPr/>
      </xdr:nvSpPr>
      <xdr:spPr>
        <a:xfrm>
          <a:off x="7810500" y="99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85006</xdr:rowOff>
    </xdr:from>
    <xdr:ext cx="534377" cy="259045"/>
    <xdr:sp macro="" textlink="">
      <xdr:nvSpPr>
        <xdr:cNvPr id="371" name="テキスト ボックス 370"/>
        <xdr:cNvSpPr txBox="1"/>
      </xdr:nvSpPr>
      <xdr:spPr>
        <a:xfrm>
          <a:off x="7594111"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130070</xdr:rowOff>
    </xdr:from>
    <xdr:to>
      <xdr:col>36</xdr:col>
      <xdr:colOff>165100</xdr:colOff>
      <xdr:row>58</xdr:row>
      <xdr:rowOff>60220</xdr:rowOff>
    </xdr:to>
    <xdr:sp macro="" textlink="">
      <xdr:nvSpPr>
        <xdr:cNvPr id="372" name="楕円 371"/>
        <xdr:cNvSpPr/>
      </xdr:nvSpPr>
      <xdr:spPr>
        <a:xfrm>
          <a:off x="6921500" y="990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51347</xdr:rowOff>
    </xdr:from>
    <xdr:ext cx="534377" cy="259045"/>
    <xdr:sp macro="" textlink="">
      <xdr:nvSpPr>
        <xdr:cNvPr id="373" name="テキスト ボックス 372"/>
        <xdr:cNvSpPr txBox="1"/>
      </xdr:nvSpPr>
      <xdr:spPr>
        <a:xfrm>
          <a:off x="6705111" y="999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89309</xdr:rowOff>
    </xdr:from>
    <xdr:to>
      <xdr:col>55</xdr:col>
      <xdr:colOff>0</xdr:colOff>
      <xdr:row>78</xdr:row>
      <xdr:rowOff>164388</xdr:rowOff>
    </xdr:to>
    <xdr:cxnSp macro="">
      <xdr:nvCxnSpPr>
        <xdr:cNvPr id="404" name="直線コネクタ 403"/>
        <xdr:cNvCxnSpPr/>
      </xdr:nvCxnSpPr>
      <xdr:spPr>
        <a:xfrm flipV="1">
          <a:off x="9639300" y="13462409"/>
          <a:ext cx="8382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151130</xdr:rowOff>
    </xdr:from>
    <xdr:to>
      <xdr:col>50</xdr:col>
      <xdr:colOff>114300</xdr:colOff>
      <xdr:row>78</xdr:row>
      <xdr:rowOff>164388</xdr:rowOff>
    </xdr:to>
    <xdr:cxnSp macro="">
      <xdr:nvCxnSpPr>
        <xdr:cNvPr id="407" name="直線コネクタ 406"/>
        <xdr:cNvCxnSpPr/>
      </xdr:nvCxnSpPr>
      <xdr:spPr>
        <a:xfrm>
          <a:off x="8750300" y="13524230"/>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56500</xdr:rowOff>
    </xdr:from>
    <xdr:to>
      <xdr:col>45</xdr:col>
      <xdr:colOff>177800</xdr:colOff>
      <xdr:row>78</xdr:row>
      <xdr:rowOff>151130</xdr:rowOff>
    </xdr:to>
    <xdr:cxnSp macro="">
      <xdr:nvCxnSpPr>
        <xdr:cNvPr id="410" name="直線コネクタ 409"/>
        <xdr:cNvCxnSpPr/>
      </xdr:nvCxnSpPr>
      <xdr:spPr>
        <a:xfrm>
          <a:off x="7861300" y="13429600"/>
          <a:ext cx="889000" cy="9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56500</xdr:rowOff>
    </xdr:from>
    <xdr:to>
      <xdr:col>41</xdr:col>
      <xdr:colOff>50800</xdr:colOff>
      <xdr:row>78</xdr:row>
      <xdr:rowOff>153101</xdr:rowOff>
    </xdr:to>
    <xdr:cxnSp macro="">
      <xdr:nvCxnSpPr>
        <xdr:cNvPr id="413" name="直線コネクタ 412"/>
        <xdr:cNvCxnSpPr/>
      </xdr:nvCxnSpPr>
      <xdr:spPr>
        <a:xfrm flipV="1">
          <a:off x="6972300" y="13429600"/>
          <a:ext cx="889000" cy="9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108507</xdr:rowOff>
    </xdr:from>
    <xdr:ext cx="534377" cy="259045"/>
    <xdr:sp macro="" textlink="">
      <xdr:nvSpPr>
        <xdr:cNvPr id="415" name="テキスト ボックス 414"/>
        <xdr:cNvSpPr txBox="1"/>
      </xdr:nvSpPr>
      <xdr:spPr>
        <a:xfrm>
          <a:off x="7594111" y="13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38509</xdr:rowOff>
    </xdr:from>
    <xdr:to>
      <xdr:col>55</xdr:col>
      <xdr:colOff>50800</xdr:colOff>
      <xdr:row>78</xdr:row>
      <xdr:rowOff>140109</xdr:rowOff>
    </xdr:to>
    <xdr:sp macro="" textlink="">
      <xdr:nvSpPr>
        <xdr:cNvPr id="423" name="楕円 422"/>
        <xdr:cNvSpPr/>
      </xdr:nvSpPr>
      <xdr:spPr>
        <a:xfrm>
          <a:off x="10426700" y="134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124886</xdr:rowOff>
    </xdr:from>
    <xdr:ext cx="534377" cy="259045"/>
    <xdr:sp macro="" textlink="">
      <xdr:nvSpPr>
        <xdr:cNvPr id="424" name="商工費該当値テキスト"/>
        <xdr:cNvSpPr txBox="1"/>
      </xdr:nvSpPr>
      <xdr:spPr>
        <a:xfrm>
          <a:off x="10528300" y="1332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113588</xdr:rowOff>
    </xdr:from>
    <xdr:to>
      <xdr:col>50</xdr:col>
      <xdr:colOff>165100</xdr:colOff>
      <xdr:row>79</xdr:row>
      <xdr:rowOff>43738</xdr:rowOff>
    </xdr:to>
    <xdr:sp macro="" textlink="">
      <xdr:nvSpPr>
        <xdr:cNvPr id="425" name="楕円 424"/>
        <xdr:cNvSpPr/>
      </xdr:nvSpPr>
      <xdr:spPr>
        <a:xfrm>
          <a:off x="9588500" y="134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34865</xdr:rowOff>
    </xdr:from>
    <xdr:ext cx="469744" cy="259045"/>
    <xdr:sp macro="" textlink="">
      <xdr:nvSpPr>
        <xdr:cNvPr id="426" name="テキスト ボックス 425"/>
        <xdr:cNvSpPr txBox="1"/>
      </xdr:nvSpPr>
      <xdr:spPr>
        <a:xfrm>
          <a:off x="9404428" y="135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100330</xdr:rowOff>
    </xdr:from>
    <xdr:to>
      <xdr:col>46</xdr:col>
      <xdr:colOff>38100</xdr:colOff>
      <xdr:row>79</xdr:row>
      <xdr:rowOff>30480</xdr:rowOff>
    </xdr:to>
    <xdr:sp macro="" textlink="">
      <xdr:nvSpPr>
        <xdr:cNvPr id="427" name="楕円 426"/>
        <xdr:cNvSpPr/>
      </xdr:nvSpPr>
      <xdr:spPr>
        <a:xfrm>
          <a:off x="86995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21607</xdr:rowOff>
    </xdr:from>
    <xdr:ext cx="534377" cy="259045"/>
    <xdr:sp macro="" textlink="">
      <xdr:nvSpPr>
        <xdr:cNvPr id="428" name="テキスト ボックス 427"/>
        <xdr:cNvSpPr txBox="1"/>
      </xdr:nvSpPr>
      <xdr:spPr>
        <a:xfrm>
          <a:off x="8483111" y="1356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5700</xdr:rowOff>
    </xdr:from>
    <xdr:to>
      <xdr:col>41</xdr:col>
      <xdr:colOff>101600</xdr:colOff>
      <xdr:row>78</xdr:row>
      <xdr:rowOff>107300</xdr:rowOff>
    </xdr:to>
    <xdr:sp macro="" textlink="">
      <xdr:nvSpPr>
        <xdr:cNvPr id="429" name="楕円 428"/>
        <xdr:cNvSpPr/>
      </xdr:nvSpPr>
      <xdr:spPr>
        <a:xfrm>
          <a:off x="7810500" y="1337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123827</xdr:rowOff>
    </xdr:from>
    <xdr:ext cx="534377" cy="259045"/>
    <xdr:sp macro="" textlink="">
      <xdr:nvSpPr>
        <xdr:cNvPr id="430" name="テキスト ボックス 429"/>
        <xdr:cNvSpPr txBox="1"/>
      </xdr:nvSpPr>
      <xdr:spPr>
        <a:xfrm>
          <a:off x="7594111" y="1315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102301</xdr:rowOff>
    </xdr:from>
    <xdr:to>
      <xdr:col>36</xdr:col>
      <xdr:colOff>165100</xdr:colOff>
      <xdr:row>79</xdr:row>
      <xdr:rowOff>32451</xdr:rowOff>
    </xdr:to>
    <xdr:sp macro="" textlink="">
      <xdr:nvSpPr>
        <xdr:cNvPr id="431" name="楕円 430"/>
        <xdr:cNvSpPr/>
      </xdr:nvSpPr>
      <xdr:spPr>
        <a:xfrm>
          <a:off x="6921500" y="1347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23578</xdr:rowOff>
    </xdr:from>
    <xdr:ext cx="534377" cy="259045"/>
    <xdr:sp macro="" textlink="">
      <xdr:nvSpPr>
        <xdr:cNvPr id="432" name="テキスト ボックス 431"/>
        <xdr:cNvSpPr txBox="1"/>
      </xdr:nvSpPr>
      <xdr:spPr>
        <a:xfrm>
          <a:off x="6705111" y="1356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121363</xdr:rowOff>
    </xdr:from>
    <xdr:to>
      <xdr:col>55</xdr:col>
      <xdr:colOff>0</xdr:colOff>
      <xdr:row>98</xdr:row>
      <xdr:rowOff>50292</xdr:rowOff>
    </xdr:to>
    <xdr:cxnSp macro="">
      <xdr:nvCxnSpPr>
        <xdr:cNvPr id="461" name="直線コネクタ 460"/>
        <xdr:cNvCxnSpPr/>
      </xdr:nvCxnSpPr>
      <xdr:spPr>
        <a:xfrm flipV="1">
          <a:off x="9639300" y="16752013"/>
          <a:ext cx="838200" cy="10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44591</xdr:rowOff>
    </xdr:from>
    <xdr:to>
      <xdr:col>50</xdr:col>
      <xdr:colOff>114300</xdr:colOff>
      <xdr:row>98</xdr:row>
      <xdr:rowOff>50292</xdr:rowOff>
    </xdr:to>
    <xdr:cxnSp macro="">
      <xdr:nvCxnSpPr>
        <xdr:cNvPr id="464" name="直線コネクタ 463"/>
        <xdr:cNvCxnSpPr/>
      </xdr:nvCxnSpPr>
      <xdr:spPr>
        <a:xfrm>
          <a:off x="8750300" y="16846691"/>
          <a:ext cx="889000" cy="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40568</xdr:rowOff>
    </xdr:from>
    <xdr:to>
      <xdr:col>45</xdr:col>
      <xdr:colOff>177800</xdr:colOff>
      <xdr:row>98</xdr:row>
      <xdr:rowOff>44591</xdr:rowOff>
    </xdr:to>
    <xdr:cxnSp macro="">
      <xdr:nvCxnSpPr>
        <xdr:cNvPr id="467" name="直線コネクタ 466"/>
        <xdr:cNvCxnSpPr/>
      </xdr:nvCxnSpPr>
      <xdr:spPr>
        <a:xfrm>
          <a:off x="7861300" y="16842668"/>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40568</xdr:rowOff>
    </xdr:from>
    <xdr:to>
      <xdr:col>41</xdr:col>
      <xdr:colOff>50800</xdr:colOff>
      <xdr:row>98</xdr:row>
      <xdr:rowOff>52302</xdr:rowOff>
    </xdr:to>
    <xdr:cxnSp macro="">
      <xdr:nvCxnSpPr>
        <xdr:cNvPr id="470" name="直線コネクタ 469"/>
        <xdr:cNvCxnSpPr/>
      </xdr:nvCxnSpPr>
      <xdr:spPr>
        <a:xfrm flipV="1">
          <a:off x="6972300" y="16842668"/>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70563</xdr:rowOff>
    </xdr:from>
    <xdr:to>
      <xdr:col>55</xdr:col>
      <xdr:colOff>50800</xdr:colOff>
      <xdr:row>98</xdr:row>
      <xdr:rowOff>713</xdr:rowOff>
    </xdr:to>
    <xdr:sp macro="" textlink="">
      <xdr:nvSpPr>
        <xdr:cNvPr id="480" name="楕円 479"/>
        <xdr:cNvSpPr/>
      </xdr:nvSpPr>
      <xdr:spPr>
        <a:xfrm>
          <a:off x="10426700" y="167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93440</xdr:rowOff>
    </xdr:from>
    <xdr:ext cx="534377" cy="259045"/>
    <xdr:sp macro="" textlink="">
      <xdr:nvSpPr>
        <xdr:cNvPr id="481" name="土木費該当値テキスト"/>
        <xdr:cNvSpPr txBox="1"/>
      </xdr:nvSpPr>
      <xdr:spPr>
        <a:xfrm>
          <a:off x="10528300" y="165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170942</xdr:rowOff>
    </xdr:from>
    <xdr:to>
      <xdr:col>50</xdr:col>
      <xdr:colOff>165100</xdr:colOff>
      <xdr:row>98</xdr:row>
      <xdr:rowOff>101092</xdr:rowOff>
    </xdr:to>
    <xdr:sp macro="" textlink="">
      <xdr:nvSpPr>
        <xdr:cNvPr id="482" name="楕円 481"/>
        <xdr:cNvSpPr/>
      </xdr:nvSpPr>
      <xdr:spPr>
        <a:xfrm>
          <a:off x="9588500" y="168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92219</xdr:rowOff>
    </xdr:from>
    <xdr:ext cx="534377" cy="259045"/>
    <xdr:sp macro="" textlink="">
      <xdr:nvSpPr>
        <xdr:cNvPr id="483" name="テキスト ボックス 482"/>
        <xdr:cNvSpPr txBox="1"/>
      </xdr:nvSpPr>
      <xdr:spPr>
        <a:xfrm>
          <a:off x="9372111" y="1689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165241</xdr:rowOff>
    </xdr:from>
    <xdr:to>
      <xdr:col>46</xdr:col>
      <xdr:colOff>38100</xdr:colOff>
      <xdr:row>98</xdr:row>
      <xdr:rowOff>95391</xdr:rowOff>
    </xdr:to>
    <xdr:sp macro="" textlink="">
      <xdr:nvSpPr>
        <xdr:cNvPr id="484" name="楕円 483"/>
        <xdr:cNvSpPr/>
      </xdr:nvSpPr>
      <xdr:spPr>
        <a:xfrm>
          <a:off x="8699500" y="167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86518</xdr:rowOff>
    </xdr:from>
    <xdr:ext cx="534377" cy="259045"/>
    <xdr:sp macro="" textlink="">
      <xdr:nvSpPr>
        <xdr:cNvPr id="485" name="テキスト ボックス 484"/>
        <xdr:cNvSpPr txBox="1"/>
      </xdr:nvSpPr>
      <xdr:spPr>
        <a:xfrm>
          <a:off x="8483111" y="168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161218</xdr:rowOff>
    </xdr:from>
    <xdr:to>
      <xdr:col>41</xdr:col>
      <xdr:colOff>101600</xdr:colOff>
      <xdr:row>98</xdr:row>
      <xdr:rowOff>91368</xdr:rowOff>
    </xdr:to>
    <xdr:sp macro="" textlink="">
      <xdr:nvSpPr>
        <xdr:cNvPr id="486" name="楕円 485"/>
        <xdr:cNvSpPr/>
      </xdr:nvSpPr>
      <xdr:spPr>
        <a:xfrm>
          <a:off x="7810500" y="167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82495</xdr:rowOff>
    </xdr:from>
    <xdr:ext cx="534377" cy="259045"/>
    <xdr:sp macro="" textlink="">
      <xdr:nvSpPr>
        <xdr:cNvPr id="487" name="テキスト ボックス 486"/>
        <xdr:cNvSpPr txBox="1"/>
      </xdr:nvSpPr>
      <xdr:spPr>
        <a:xfrm>
          <a:off x="7594111" y="168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1502</xdr:rowOff>
    </xdr:from>
    <xdr:to>
      <xdr:col>36</xdr:col>
      <xdr:colOff>165100</xdr:colOff>
      <xdr:row>98</xdr:row>
      <xdr:rowOff>103102</xdr:rowOff>
    </xdr:to>
    <xdr:sp macro="" textlink="">
      <xdr:nvSpPr>
        <xdr:cNvPr id="488" name="楕円 487"/>
        <xdr:cNvSpPr/>
      </xdr:nvSpPr>
      <xdr:spPr>
        <a:xfrm>
          <a:off x="6921500" y="168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94229</xdr:rowOff>
    </xdr:from>
    <xdr:ext cx="534377" cy="259045"/>
    <xdr:sp macro="" textlink="">
      <xdr:nvSpPr>
        <xdr:cNvPr id="489" name="テキスト ボックス 488"/>
        <xdr:cNvSpPr txBox="1"/>
      </xdr:nvSpPr>
      <xdr:spPr>
        <a:xfrm>
          <a:off x="6705111" y="1689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37764</xdr:rowOff>
    </xdr:from>
    <xdr:to>
      <xdr:col>85</xdr:col>
      <xdr:colOff>127000</xdr:colOff>
      <xdr:row>39</xdr:row>
      <xdr:rowOff>51975</xdr:rowOff>
    </xdr:to>
    <xdr:cxnSp macro="">
      <xdr:nvCxnSpPr>
        <xdr:cNvPr id="519" name="直線コネクタ 518"/>
        <xdr:cNvCxnSpPr/>
      </xdr:nvCxnSpPr>
      <xdr:spPr>
        <a:xfrm flipV="1">
          <a:off x="15481300" y="6724314"/>
          <a:ext cx="8382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36849</xdr:rowOff>
    </xdr:from>
    <xdr:to>
      <xdr:col>81</xdr:col>
      <xdr:colOff>50800</xdr:colOff>
      <xdr:row>39</xdr:row>
      <xdr:rowOff>51975</xdr:rowOff>
    </xdr:to>
    <xdr:cxnSp macro="">
      <xdr:nvCxnSpPr>
        <xdr:cNvPr id="522" name="直線コネクタ 521"/>
        <xdr:cNvCxnSpPr/>
      </xdr:nvCxnSpPr>
      <xdr:spPr>
        <a:xfrm>
          <a:off x="14592300" y="6723399"/>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36849</xdr:rowOff>
    </xdr:from>
    <xdr:to>
      <xdr:col>76</xdr:col>
      <xdr:colOff>114300</xdr:colOff>
      <xdr:row>39</xdr:row>
      <xdr:rowOff>72454</xdr:rowOff>
    </xdr:to>
    <xdr:cxnSp macro="">
      <xdr:nvCxnSpPr>
        <xdr:cNvPr id="525" name="直線コネクタ 524"/>
        <xdr:cNvCxnSpPr/>
      </xdr:nvCxnSpPr>
      <xdr:spPr>
        <a:xfrm flipV="1">
          <a:off x="13703300" y="6723399"/>
          <a:ext cx="889000" cy="3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72454</xdr:rowOff>
    </xdr:from>
    <xdr:to>
      <xdr:col>71</xdr:col>
      <xdr:colOff>177800</xdr:colOff>
      <xdr:row>39</xdr:row>
      <xdr:rowOff>93866</xdr:rowOff>
    </xdr:to>
    <xdr:cxnSp macro="">
      <xdr:nvCxnSpPr>
        <xdr:cNvPr id="528" name="直線コネクタ 527"/>
        <xdr:cNvCxnSpPr/>
      </xdr:nvCxnSpPr>
      <xdr:spPr>
        <a:xfrm flipV="1">
          <a:off x="12814300" y="6759004"/>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158414</xdr:rowOff>
    </xdr:from>
    <xdr:to>
      <xdr:col>85</xdr:col>
      <xdr:colOff>177800</xdr:colOff>
      <xdr:row>39</xdr:row>
      <xdr:rowOff>88564</xdr:rowOff>
    </xdr:to>
    <xdr:sp macro="" textlink="">
      <xdr:nvSpPr>
        <xdr:cNvPr id="538" name="楕円 537"/>
        <xdr:cNvSpPr/>
      </xdr:nvSpPr>
      <xdr:spPr>
        <a:xfrm>
          <a:off x="16268700" y="66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73341</xdr:rowOff>
    </xdr:from>
    <xdr:ext cx="534377" cy="259045"/>
    <xdr:sp macro="" textlink="">
      <xdr:nvSpPr>
        <xdr:cNvPr id="539" name="消防費該当値テキスト"/>
        <xdr:cNvSpPr txBox="1"/>
      </xdr:nvSpPr>
      <xdr:spPr>
        <a:xfrm>
          <a:off x="16370300" y="65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1175</xdr:rowOff>
    </xdr:from>
    <xdr:to>
      <xdr:col>81</xdr:col>
      <xdr:colOff>101600</xdr:colOff>
      <xdr:row>39</xdr:row>
      <xdr:rowOff>102775</xdr:rowOff>
    </xdr:to>
    <xdr:sp macro="" textlink="">
      <xdr:nvSpPr>
        <xdr:cNvPr id="540" name="楕円 539"/>
        <xdr:cNvSpPr/>
      </xdr:nvSpPr>
      <xdr:spPr>
        <a:xfrm>
          <a:off x="15430500" y="668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93902</xdr:rowOff>
    </xdr:from>
    <xdr:ext cx="534377" cy="259045"/>
    <xdr:sp macro="" textlink="">
      <xdr:nvSpPr>
        <xdr:cNvPr id="541" name="テキスト ボックス 540"/>
        <xdr:cNvSpPr txBox="1"/>
      </xdr:nvSpPr>
      <xdr:spPr>
        <a:xfrm>
          <a:off x="15214111"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157499</xdr:rowOff>
    </xdr:from>
    <xdr:to>
      <xdr:col>76</xdr:col>
      <xdr:colOff>165100</xdr:colOff>
      <xdr:row>39</xdr:row>
      <xdr:rowOff>87649</xdr:rowOff>
    </xdr:to>
    <xdr:sp macro="" textlink="">
      <xdr:nvSpPr>
        <xdr:cNvPr id="542" name="楕円 541"/>
        <xdr:cNvSpPr/>
      </xdr:nvSpPr>
      <xdr:spPr>
        <a:xfrm>
          <a:off x="14541500" y="66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78776</xdr:rowOff>
    </xdr:from>
    <xdr:ext cx="534377" cy="259045"/>
    <xdr:sp macro="" textlink="">
      <xdr:nvSpPr>
        <xdr:cNvPr id="543" name="テキスト ボックス 542"/>
        <xdr:cNvSpPr txBox="1"/>
      </xdr:nvSpPr>
      <xdr:spPr>
        <a:xfrm>
          <a:off x="14325111" y="67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21654</xdr:rowOff>
    </xdr:from>
    <xdr:to>
      <xdr:col>72</xdr:col>
      <xdr:colOff>38100</xdr:colOff>
      <xdr:row>39</xdr:row>
      <xdr:rowOff>123254</xdr:rowOff>
    </xdr:to>
    <xdr:sp macro="" textlink="">
      <xdr:nvSpPr>
        <xdr:cNvPr id="544" name="楕円 543"/>
        <xdr:cNvSpPr/>
      </xdr:nvSpPr>
      <xdr:spPr>
        <a:xfrm>
          <a:off x="13652500" y="67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114381</xdr:rowOff>
    </xdr:from>
    <xdr:ext cx="534377" cy="259045"/>
    <xdr:sp macro="" textlink="">
      <xdr:nvSpPr>
        <xdr:cNvPr id="545" name="テキスト ボックス 544"/>
        <xdr:cNvSpPr txBox="1"/>
      </xdr:nvSpPr>
      <xdr:spPr>
        <a:xfrm>
          <a:off x="13436111" y="68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43066</xdr:rowOff>
    </xdr:from>
    <xdr:to>
      <xdr:col>67</xdr:col>
      <xdr:colOff>101600</xdr:colOff>
      <xdr:row>39</xdr:row>
      <xdr:rowOff>144666</xdr:rowOff>
    </xdr:to>
    <xdr:sp macro="" textlink="">
      <xdr:nvSpPr>
        <xdr:cNvPr id="546" name="楕円 545"/>
        <xdr:cNvSpPr/>
      </xdr:nvSpPr>
      <xdr:spPr>
        <a:xfrm>
          <a:off x="12763500" y="67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135793</xdr:rowOff>
    </xdr:from>
    <xdr:ext cx="534377" cy="259045"/>
    <xdr:sp macro="" textlink="">
      <xdr:nvSpPr>
        <xdr:cNvPr id="547" name="テキスト ボックス 546"/>
        <xdr:cNvSpPr txBox="1"/>
      </xdr:nvSpPr>
      <xdr:spPr>
        <a:xfrm>
          <a:off x="12547111" y="68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147283</xdr:rowOff>
    </xdr:from>
    <xdr:to>
      <xdr:col>85</xdr:col>
      <xdr:colOff>127000</xdr:colOff>
      <xdr:row>57</xdr:row>
      <xdr:rowOff>23049</xdr:rowOff>
    </xdr:to>
    <xdr:cxnSp macro="">
      <xdr:nvCxnSpPr>
        <xdr:cNvPr id="578" name="直線コネクタ 577"/>
        <xdr:cNvCxnSpPr/>
      </xdr:nvCxnSpPr>
      <xdr:spPr>
        <a:xfrm>
          <a:off x="15481300" y="9748483"/>
          <a:ext cx="838200" cy="4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147283</xdr:rowOff>
    </xdr:from>
    <xdr:to>
      <xdr:col>81</xdr:col>
      <xdr:colOff>50800</xdr:colOff>
      <xdr:row>57</xdr:row>
      <xdr:rowOff>17517</xdr:rowOff>
    </xdr:to>
    <xdr:cxnSp macro="">
      <xdr:nvCxnSpPr>
        <xdr:cNvPr id="581" name="直線コネクタ 580"/>
        <xdr:cNvCxnSpPr/>
      </xdr:nvCxnSpPr>
      <xdr:spPr>
        <a:xfrm flipV="1">
          <a:off x="14592300" y="9748483"/>
          <a:ext cx="889000" cy="4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80155</xdr:rowOff>
    </xdr:from>
    <xdr:ext cx="534377" cy="259045"/>
    <xdr:sp macro="" textlink="">
      <xdr:nvSpPr>
        <xdr:cNvPr id="583" name="テキスト ボックス 582"/>
        <xdr:cNvSpPr txBox="1"/>
      </xdr:nvSpPr>
      <xdr:spPr>
        <a:xfrm>
          <a:off x="15214111" y="9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17517</xdr:rowOff>
    </xdr:from>
    <xdr:to>
      <xdr:col>76</xdr:col>
      <xdr:colOff>114300</xdr:colOff>
      <xdr:row>57</xdr:row>
      <xdr:rowOff>103568</xdr:rowOff>
    </xdr:to>
    <xdr:cxnSp macro="">
      <xdr:nvCxnSpPr>
        <xdr:cNvPr id="584" name="直線コネクタ 583"/>
        <xdr:cNvCxnSpPr/>
      </xdr:nvCxnSpPr>
      <xdr:spPr>
        <a:xfrm flipV="1">
          <a:off x="13703300" y="9790167"/>
          <a:ext cx="889000" cy="8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81350</xdr:rowOff>
    </xdr:from>
    <xdr:ext cx="534377" cy="259045"/>
    <xdr:sp macro="" textlink="">
      <xdr:nvSpPr>
        <xdr:cNvPr id="586" name="テキスト ボックス 585"/>
        <xdr:cNvSpPr txBox="1"/>
      </xdr:nvSpPr>
      <xdr:spPr>
        <a:xfrm>
          <a:off x="14325111" y="98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103568</xdr:rowOff>
    </xdr:from>
    <xdr:to>
      <xdr:col>71</xdr:col>
      <xdr:colOff>177800</xdr:colOff>
      <xdr:row>57</xdr:row>
      <xdr:rowOff>131718</xdr:rowOff>
    </xdr:to>
    <xdr:cxnSp macro="">
      <xdr:nvCxnSpPr>
        <xdr:cNvPr id="587" name="直線コネクタ 586"/>
        <xdr:cNvCxnSpPr/>
      </xdr:nvCxnSpPr>
      <xdr:spPr>
        <a:xfrm flipV="1">
          <a:off x="12814300" y="9876218"/>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143699</xdr:rowOff>
    </xdr:from>
    <xdr:to>
      <xdr:col>85</xdr:col>
      <xdr:colOff>177800</xdr:colOff>
      <xdr:row>57</xdr:row>
      <xdr:rowOff>73849</xdr:rowOff>
    </xdr:to>
    <xdr:sp macro="" textlink="">
      <xdr:nvSpPr>
        <xdr:cNvPr id="597" name="楕円 596"/>
        <xdr:cNvSpPr/>
      </xdr:nvSpPr>
      <xdr:spPr>
        <a:xfrm>
          <a:off x="16268700" y="974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122126</xdr:rowOff>
    </xdr:from>
    <xdr:ext cx="534377" cy="259045"/>
    <xdr:sp macro="" textlink="">
      <xdr:nvSpPr>
        <xdr:cNvPr id="598" name="教育費該当値テキスト"/>
        <xdr:cNvSpPr txBox="1"/>
      </xdr:nvSpPr>
      <xdr:spPr>
        <a:xfrm>
          <a:off x="16370300" y="972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96483</xdr:rowOff>
    </xdr:from>
    <xdr:to>
      <xdr:col>81</xdr:col>
      <xdr:colOff>101600</xdr:colOff>
      <xdr:row>57</xdr:row>
      <xdr:rowOff>26633</xdr:rowOff>
    </xdr:to>
    <xdr:sp macro="" textlink="">
      <xdr:nvSpPr>
        <xdr:cNvPr id="599" name="楕円 598"/>
        <xdr:cNvSpPr/>
      </xdr:nvSpPr>
      <xdr:spPr>
        <a:xfrm>
          <a:off x="15430500" y="96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43160</xdr:rowOff>
    </xdr:from>
    <xdr:ext cx="534377" cy="259045"/>
    <xdr:sp macro="" textlink="">
      <xdr:nvSpPr>
        <xdr:cNvPr id="600" name="テキスト ボックス 599"/>
        <xdr:cNvSpPr txBox="1"/>
      </xdr:nvSpPr>
      <xdr:spPr>
        <a:xfrm>
          <a:off x="15214111" y="94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138167</xdr:rowOff>
    </xdr:from>
    <xdr:to>
      <xdr:col>76</xdr:col>
      <xdr:colOff>165100</xdr:colOff>
      <xdr:row>57</xdr:row>
      <xdr:rowOff>68317</xdr:rowOff>
    </xdr:to>
    <xdr:sp macro="" textlink="">
      <xdr:nvSpPr>
        <xdr:cNvPr id="601" name="楕円 600"/>
        <xdr:cNvSpPr/>
      </xdr:nvSpPr>
      <xdr:spPr>
        <a:xfrm>
          <a:off x="14541500" y="973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84844</xdr:rowOff>
    </xdr:from>
    <xdr:ext cx="534377" cy="259045"/>
    <xdr:sp macro="" textlink="">
      <xdr:nvSpPr>
        <xdr:cNvPr id="602" name="テキスト ボックス 601"/>
        <xdr:cNvSpPr txBox="1"/>
      </xdr:nvSpPr>
      <xdr:spPr>
        <a:xfrm>
          <a:off x="14325111" y="95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52768</xdr:rowOff>
    </xdr:from>
    <xdr:to>
      <xdr:col>72</xdr:col>
      <xdr:colOff>38100</xdr:colOff>
      <xdr:row>57</xdr:row>
      <xdr:rowOff>154368</xdr:rowOff>
    </xdr:to>
    <xdr:sp macro="" textlink="">
      <xdr:nvSpPr>
        <xdr:cNvPr id="603" name="楕円 602"/>
        <xdr:cNvSpPr/>
      </xdr:nvSpPr>
      <xdr:spPr>
        <a:xfrm>
          <a:off x="13652500" y="982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145495</xdr:rowOff>
    </xdr:from>
    <xdr:ext cx="534377" cy="259045"/>
    <xdr:sp macro="" textlink="">
      <xdr:nvSpPr>
        <xdr:cNvPr id="604" name="テキスト ボックス 603"/>
        <xdr:cNvSpPr txBox="1"/>
      </xdr:nvSpPr>
      <xdr:spPr>
        <a:xfrm>
          <a:off x="13436111" y="99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80918</xdr:rowOff>
    </xdr:from>
    <xdr:to>
      <xdr:col>67</xdr:col>
      <xdr:colOff>101600</xdr:colOff>
      <xdr:row>58</xdr:row>
      <xdr:rowOff>11068</xdr:rowOff>
    </xdr:to>
    <xdr:sp macro="" textlink="">
      <xdr:nvSpPr>
        <xdr:cNvPr id="605" name="楕円 604"/>
        <xdr:cNvSpPr/>
      </xdr:nvSpPr>
      <xdr:spPr>
        <a:xfrm>
          <a:off x="12763500" y="98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2195</xdr:rowOff>
    </xdr:from>
    <xdr:ext cx="534377" cy="259045"/>
    <xdr:sp macro="" textlink="">
      <xdr:nvSpPr>
        <xdr:cNvPr id="606" name="テキスト ボックス 605"/>
        <xdr:cNvSpPr txBox="1"/>
      </xdr:nvSpPr>
      <xdr:spPr>
        <a:xfrm>
          <a:off x="12547111" y="994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109086</xdr:rowOff>
    </xdr:from>
    <xdr:to>
      <xdr:col>85</xdr:col>
      <xdr:colOff>127000</xdr:colOff>
      <xdr:row>78</xdr:row>
      <xdr:rowOff>78006</xdr:rowOff>
    </xdr:to>
    <xdr:cxnSp macro="">
      <xdr:nvCxnSpPr>
        <xdr:cNvPr id="633" name="直線コネクタ 632"/>
        <xdr:cNvCxnSpPr/>
      </xdr:nvCxnSpPr>
      <xdr:spPr>
        <a:xfrm flipV="1">
          <a:off x="15481300" y="13310736"/>
          <a:ext cx="838200" cy="14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167129</xdr:rowOff>
    </xdr:from>
    <xdr:ext cx="534377" cy="259045"/>
    <xdr:sp macro="" textlink="">
      <xdr:nvSpPr>
        <xdr:cNvPr id="634" name="災害復旧費平均値テキスト"/>
        <xdr:cNvSpPr txBox="1"/>
      </xdr:nvSpPr>
      <xdr:spPr>
        <a:xfrm>
          <a:off x="16370300" y="1336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78006</xdr:rowOff>
    </xdr:from>
    <xdr:to>
      <xdr:col>81</xdr:col>
      <xdr:colOff>50800</xdr:colOff>
      <xdr:row>78</xdr:row>
      <xdr:rowOff>139700</xdr:rowOff>
    </xdr:to>
    <xdr:cxnSp macro="">
      <xdr:nvCxnSpPr>
        <xdr:cNvPr id="636" name="直線コネクタ 635"/>
        <xdr:cNvCxnSpPr/>
      </xdr:nvCxnSpPr>
      <xdr:spPr>
        <a:xfrm flipV="1">
          <a:off x="14592300" y="13451106"/>
          <a:ext cx="889000" cy="6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136838</xdr:rowOff>
    </xdr:from>
    <xdr:to>
      <xdr:col>76</xdr:col>
      <xdr:colOff>114300</xdr:colOff>
      <xdr:row>78</xdr:row>
      <xdr:rowOff>139700</xdr:rowOff>
    </xdr:to>
    <xdr:cxnSp macro="">
      <xdr:nvCxnSpPr>
        <xdr:cNvPr id="639" name="直線コネクタ 638"/>
        <xdr:cNvCxnSpPr/>
      </xdr:nvCxnSpPr>
      <xdr:spPr>
        <a:xfrm>
          <a:off x="13703300" y="13509938"/>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55195</xdr:rowOff>
    </xdr:from>
    <xdr:to>
      <xdr:col>71</xdr:col>
      <xdr:colOff>177800</xdr:colOff>
      <xdr:row>78</xdr:row>
      <xdr:rowOff>136838</xdr:rowOff>
    </xdr:to>
    <xdr:cxnSp macro="">
      <xdr:nvCxnSpPr>
        <xdr:cNvPr id="642" name="直線コネクタ 641"/>
        <xdr:cNvCxnSpPr/>
      </xdr:nvCxnSpPr>
      <xdr:spPr>
        <a:xfrm>
          <a:off x="12814300" y="1342829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155470</xdr:rowOff>
    </xdr:from>
    <xdr:ext cx="469744" cy="259045"/>
    <xdr:sp macro="" textlink="">
      <xdr:nvSpPr>
        <xdr:cNvPr id="646" name="テキスト ボックス 645"/>
        <xdr:cNvSpPr txBox="1"/>
      </xdr:nvSpPr>
      <xdr:spPr>
        <a:xfrm>
          <a:off x="12579428" y="1352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58286</xdr:rowOff>
    </xdr:from>
    <xdr:to>
      <xdr:col>85</xdr:col>
      <xdr:colOff>177800</xdr:colOff>
      <xdr:row>77</xdr:row>
      <xdr:rowOff>159886</xdr:rowOff>
    </xdr:to>
    <xdr:sp macro="" textlink="">
      <xdr:nvSpPr>
        <xdr:cNvPr id="652" name="楕円 651"/>
        <xdr:cNvSpPr/>
      </xdr:nvSpPr>
      <xdr:spPr>
        <a:xfrm>
          <a:off x="16268700" y="132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81163</xdr:rowOff>
    </xdr:from>
    <xdr:ext cx="534377" cy="259045"/>
    <xdr:sp macro="" textlink="">
      <xdr:nvSpPr>
        <xdr:cNvPr id="653" name="災害復旧費該当値テキスト"/>
        <xdr:cNvSpPr txBox="1"/>
      </xdr:nvSpPr>
      <xdr:spPr>
        <a:xfrm>
          <a:off x="16370300" y="1311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27206</xdr:rowOff>
    </xdr:from>
    <xdr:to>
      <xdr:col>81</xdr:col>
      <xdr:colOff>101600</xdr:colOff>
      <xdr:row>78</xdr:row>
      <xdr:rowOff>128806</xdr:rowOff>
    </xdr:to>
    <xdr:sp macro="" textlink="">
      <xdr:nvSpPr>
        <xdr:cNvPr id="654" name="楕円 653"/>
        <xdr:cNvSpPr/>
      </xdr:nvSpPr>
      <xdr:spPr>
        <a:xfrm>
          <a:off x="15430500" y="134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119933</xdr:rowOff>
    </xdr:from>
    <xdr:ext cx="534377" cy="259045"/>
    <xdr:sp macro="" textlink="">
      <xdr:nvSpPr>
        <xdr:cNvPr id="655" name="テキスト ボックス 654"/>
        <xdr:cNvSpPr txBox="1"/>
      </xdr:nvSpPr>
      <xdr:spPr>
        <a:xfrm>
          <a:off x="15214111" y="134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86038</xdr:rowOff>
    </xdr:from>
    <xdr:to>
      <xdr:col>72</xdr:col>
      <xdr:colOff>38100</xdr:colOff>
      <xdr:row>79</xdr:row>
      <xdr:rowOff>16188</xdr:rowOff>
    </xdr:to>
    <xdr:sp macro="" textlink="">
      <xdr:nvSpPr>
        <xdr:cNvPr id="658" name="楕円 657"/>
        <xdr:cNvSpPr/>
      </xdr:nvSpPr>
      <xdr:spPr>
        <a:xfrm>
          <a:off x="13652500" y="134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7315</xdr:rowOff>
    </xdr:from>
    <xdr:ext cx="378565" cy="259045"/>
    <xdr:sp macro="" textlink="">
      <xdr:nvSpPr>
        <xdr:cNvPr id="659" name="テキスト ボックス 658"/>
        <xdr:cNvSpPr txBox="1"/>
      </xdr:nvSpPr>
      <xdr:spPr>
        <a:xfrm>
          <a:off x="13514017" y="13551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4395</xdr:rowOff>
    </xdr:from>
    <xdr:to>
      <xdr:col>67</xdr:col>
      <xdr:colOff>101600</xdr:colOff>
      <xdr:row>78</xdr:row>
      <xdr:rowOff>105995</xdr:rowOff>
    </xdr:to>
    <xdr:sp macro="" textlink="">
      <xdr:nvSpPr>
        <xdr:cNvPr id="660" name="楕円 659"/>
        <xdr:cNvSpPr/>
      </xdr:nvSpPr>
      <xdr:spPr>
        <a:xfrm>
          <a:off x="12763500" y="133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122522</xdr:rowOff>
    </xdr:from>
    <xdr:ext cx="534377" cy="259045"/>
    <xdr:sp macro="" textlink="">
      <xdr:nvSpPr>
        <xdr:cNvPr id="661" name="テキスト ボックス 660"/>
        <xdr:cNvSpPr txBox="1"/>
      </xdr:nvSpPr>
      <xdr:spPr>
        <a:xfrm>
          <a:off x="12547111" y="1315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93472</xdr:rowOff>
    </xdr:from>
    <xdr:to>
      <xdr:col>85</xdr:col>
      <xdr:colOff>127000</xdr:colOff>
      <xdr:row>96</xdr:row>
      <xdr:rowOff>104484</xdr:rowOff>
    </xdr:to>
    <xdr:cxnSp macro="">
      <xdr:nvCxnSpPr>
        <xdr:cNvPr id="691" name="直線コネクタ 690"/>
        <xdr:cNvCxnSpPr/>
      </xdr:nvCxnSpPr>
      <xdr:spPr>
        <a:xfrm>
          <a:off x="15481300" y="16552672"/>
          <a:ext cx="8382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123689</xdr:rowOff>
    </xdr:from>
    <xdr:ext cx="534377" cy="259045"/>
    <xdr:sp macro="" textlink="">
      <xdr:nvSpPr>
        <xdr:cNvPr id="692" name="公債費平均値テキスト"/>
        <xdr:cNvSpPr txBox="1"/>
      </xdr:nvSpPr>
      <xdr:spPr>
        <a:xfrm>
          <a:off x="16370300" y="1658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93472</xdr:rowOff>
    </xdr:from>
    <xdr:to>
      <xdr:col>81</xdr:col>
      <xdr:colOff>50800</xdr:colOff>
      <xdr:row>96</xdr:row>
      <xdr:rowOff>125019</xdr:rowOff>
    </xdr:to>
    <xdr:cxnSp macro="">
      <xdr:nvCxnSpPr>
        <xdr:cNvPr id="694" name="直線コネクタ 693"/>
        <xdr:cNvCxnSpPr/>
      </xdr:nvCxnSpPr>
      <xdr:spPr>
        <a:xfrm flipV="1">
          <a:off x="14592300" y="16552672"/>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46347</xdr:rowOff>
    </xdr:from>
    <xdr:ext cx="534377" cy="259045"/>
    <xdr:sp macro="" textlink="">
      <xdr:nvSpPr>
        <xdr:cNvPr id="696" name="テキスト ボックス 695"/>
        <xdr:cNvSpPr txBox="1"/>
      </xdr:nvSpPr>
      <xdr:spPr>
        <a:xfrm>
          <a:off x="15214111" y="166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123571</xdr:rowOff>
    </xdr:from>
    <xdr:to>
      <xdr:col>76</xdr:col>
      <xdr:colOff>114300</xdr:colOff>
      <xdr:row>96</xdr:row>
      <xdr:rowOff>125019</xdr:rowOff>
    </xdr:to>
    <xdr:cxnSp macro="">
      <xdr:nvCxnSpPr>
        <xdr:cNvPr id="697" name="直線コネクタ 696"/>
        <xdr:cNvCxnSpPr/>
      </xdr:nvCxnSpPr>
      <xdr:spPr>
        <a:xfrm>
          <a:off x="13703300" y="1658277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92842</xdr:rowOff>
    </xdr:from>
    <xdr:ext cx="534377" cy="259045"/>
    <xdr:sp macro="" textlink="">
      <xdr:nvSpPr>
        <xdr:cNvPr id="699" name="テキスト ボックス 698"/>
        <xdr:cNvSpPr txBox="1"/>
      </xdr:nvSpPr>
      <xdr:spPr>
        <a:xfrm>
          <a:off x="14325111" y="167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102108</xdr:rowOff>
    </xdr:from>
    <xdr:to>
      <xdr:col>71</xdr:col>
      <xdr:colOff>177800</xdr:colOff>
      <xdr:row>96</xdr:row>
      <xdr:rowOff>123571</xdr:rowOff>
    </xdr:to>
    <xdr:cxnSp macro="">
      <xdr:nvCxnSpPr>
        <xdr:cNvPr id="700" name="直線コネクタ 699"/>
        <xdr:cNvCxnSpPr/>
      </xdr:nvCxnSpPr>
      <xdr:spPr>
        <a:xfrm>
          <a:off x="12814300" y="16561308"/>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71975</xdr:rowOff>
    </xdr:from>
    <xdr:ext cx="534377" cy="259045"/>
    <xdr:sp macro="" textlink="">
      <xdr:nvSpPr>
        <xdr:cNvPr id="702" name="テキスト ボックス 701"/>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40860</xdr:rowOff>
    </xdr:from>
    <xdr:ext cx="534377" cy="259045"/>
    <xdr:sp macro="" textlink="">
      <xdr:nvSpPr>
        <xdr:cNvPr id="704" name="テキスト ボックス 703"/>
        <xdr:cNvSpPr txBox="1"/>
      </xdr:nvSpPr>
      <xdr:spPr>
        <a:xfrm>
          <a:off x="12547111" y="166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53684</xdr:rowOff>
    </xdr:from>
    <xdr:to>
      <xdr:col>85</xdr:col>
      <xdr:colOff>177800</xdr:colOff>
      <xdr:row>96</xdr:row>
      <xdr:rowOff>155284</xdr:rowOff>
    </xdr:to>
    <xdr:sp macro="" textlink="">
      <xdr:nvSpPr>
        <xdr:cNvPr id="710" name="楕円 709"/>
        <xdr:cNvSpPr/>
      </xdr:nvSpPr>
      <xdr:spPr>
        <a:xfrm>
          <a:off x="16268700" y="1651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76561</xdr:rowOff>
    </xdr:from>
    <xdr:ext cx="534377" cy="259045"/>
    <xdr:sp macro="" textlink="">
      <xdr:nvSpPr>
        <xdr:cNvPr id="711" name="公債費該当値テキスト"/>
        <xdr:cNvSpPr txBox="1"/>
      </xdr:nvSpPr>
      <xdr:spPr>
        <a:xfrm>
          <a:off x="16370300" y="163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42672</xdr:rowOff>
    </xdr:from>
    <xdr:to>
      <xdr:col>81</xdr:col>
      <xdr:colOff>101600</xdr:colOff>
      <xdr:row>96</xdr:row>
      <xdr:rowOff>144272</xdr:rowOff>
    </xdr:to>
    <xdr:sp macro="" textlink="">
      <xdr:nvSpPr>
        <xdr:cNvPr id="712" name="楕円 711"/>
        <xdr:cNvSpPr/>
      </xdr:nvSpPr>
      <xdr:spPr>
        <a:xfrm>
          <a:off x="15430500" y="165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160799</xdr:rowOff>
    </xdr:from>
    <xdr:ext cx="534377" cy="259045"/>
    <xdr:sp macro="" textlink="">
      <xdr:nvSpPr>
        <xdr:cNvPr id="713" name="テキスト ボックス 712"/>
        <xdr:cNvSpPr txBox="1"/>
      </xdr:nvSpPr>
      <xdr:spPr>
        <a:xfrm>
          <a:off x="15214111" y="162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74219</xdr:rowOff>
    </xdr:from>
    <xdr:to>
      <xdr:col>76</xdr:col>
      <xdr:colOff>165100</xdr:colOff>
      <xdr:row>97</xdr:row>
      <xdr:rowOff>4369</xdr:rowOff>
    </xdr:to>
    <xdr:sp macro="" textlink="">
      <xdr:nvSpPr>
        <xdr:cNvPr id="714" name="楕円 713"/>
        <xdr:cNvSpPr/>
      </xdr:nvSpPr>
      <xdr:spPr>
        <a:xfrm>
          <a:off x="14541500" y="165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20896</xdr:rowOff>
    </xdr:from>
    <xdr:ext cx="534377" cy="259045"/>
    <xdr:sp macro="" textlink="">
      <xdr:nvSpPr>
        <xdr:cNvPr id="715" name="テキスト ボックス 714"/>
        <xdr:cNvSpPr txBox="1"/>
      </xdr:nvSpPr>
      <xdr:spPr>
        <a:xfrm>
          <a:off x="14325111" y="163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72771</xdr:rowOff>
    </xdr:from>
    <xdr:to>
      <xdr:col>72</xdr:col>
      <xdr:colOff>38100</xdr:colOff>
      <xdr:row>97</xdr:row>
      <xdr:rowOff>2921</xdr:rowOff>
    </xdr:to>
    <xdr:sp macro="" textlink="">
      <xdr:nvSpPr>
        <xdr:cNvPr id="716" name="楕円 715"/>
        <xdr:cNvSpPr/>
      </xdr:nvSpPr>
      <xdr:spPr>
        <a:xfrm>
          <a:off x="13652500" y="165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19448</xdr:rowOff>
    </xdr:from>
    <xdr:ext cx="534377" cy="259045"/>
    <xdr:sp macro="" textlink="">
      <xdr:nvSpPr>
        <xdr:cNvPr id="717" name="テキスト ボックス 716"/>
        <xdr:cNvSpPr txBox="1"/>
      </xdr:nvSpPr>
      <xdr:spPr>
        <a:xfrm>
          <a:off x="13436111" y="1630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51308</xdr:rowOff>
    </xdr:from>
    <xdr:to>
      <xdr:col>67</xdr:col>
      <xdr:colOff>101600</xdr:colOff>
      <xdr:row>96</xdr:row>
      <xdr:rowOff>152908</xdr:rowOff>
    </xdr:to>
    <xdr:sp macro="" textlink="">
      <xdr:nvSpPr>
        <xdr:cNvPr id="718" name="楕円 717"/>
        <xdr:cNvSpPr/>
      </xdr:nvSpPr>
      <xdr:spPr>
        <a:xfrm>
          <a:off x="12763500" y="1651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169435</xdr:rowOff>
    </xdr:from>
    <xdr:ext cx="534377" cy="259045"/>
    <xdr:sp macro="" textlink="">
      <xdr:nvSpPr>
        <xdr:cNvPr id="719" name="テキスト ボックス 718"/>
        <xdr:cNvSpPr txBox="1"/>
      </xdr:nvSpPr>
      <xdr:spPr>
        <a:xfrm>
          <a:off x="12547111" y="1628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歳出総額は、住民１人当たり</a:t>
          </a:r>
          <a:r>
            <a:rPr kumimoji="1" lang="en-US" altLang="ja-JP" sz="1100">
              <a:latin typeface="ＭＳ Ｐゴシック" panose="020B0600070205080204" pitchFamily="50" charset="-128"/>
              <a:ea typeface="ＭＳ Ｐゴシック" panose="020B0600070205080204" pitchFamily="50" charset="-128"/>
            </a:rPr>
            <a:t>682,410</a:t>
          </a:r>
          <a:r>
            <a:rPr kumimoji="1" lang="ja-JP" altLang="en-US" sz="1100">
              <a:latin typeface="ＭＳ Ｐゴシック" panose="020B0600070205080204" pitchFamily="50" charset="-128"/>
              <a:ea typeface="ＭＳ Ｐゴシック" panose="020B0600070205080204" pitchFamily="50" charset="-128"/>
            </a:rPr>
            <a:t>円で、前年度と比較して</a:t>
          </a:r>
          <a:r>
            <a:rPr kumimoji="1" lang="en-US" altLang="ja-JP" sz="1100">
              <a:latin typeface="ＭＳ Ｐゴシック" panose="020B0600070205080204" pitchFamily="50" charset="-128"/>
              <a:ea typeface="ＭＳ Ｐゴシック" panose="020B0600070205080204" pitchFamily="50" charset="-128"/>
            </a:rPr>
            <a:t>179,112</a:t>
          </a:r>
          <a:r>
            <a:rPr kumimoji="1" lang="ja-JP" altLang="en-US" sz="1100">
              <a:latin typeface="ＭＳ Ｐゴシック" panose="020B0600070205080204" pitchFamily="50" charset="-128"/>
              <a:ea typeface="ＭＳ Ｐゴシック" panose="020B0600070205080204" pitchFamily="50" charset="-128"/>
            </a:rPr>
            <a:t>円増加しており、議会費、衛生費、労働費及び公債費が類似団体平均を上回る水準で推移している。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総務費は、前年度と比較して</a:t>
          </a:r>
          <a:r>
            <a:rPr kumimoji="1" lang="en-US" altLang="ja-JP" sz="1100">
              <a:latin typeface="ＭＳ Ｐゴシック" panose="020B0600070205080204" pitchFamily="50" charset="-128"/>
              <a:ea typeface="ＭＳ Ｐゴシック" panose="020B0600070205080204" pitchFamily="50" charset="-128"/>
            </a:rPr>
            <a:t>127,573</a:t>
          </a:r>
          <a:r>
            <a:rPr kumimoji="1" lang="ja-JP" altLang="en-US" sz="1100">
              <a:latin typeface="ＭＳ Ｐゴシック" panose="020B0600070205080204" pitchFamily="50" charset="-128"/>
              <a:ea typeface="ＭＳ Ｐゴシック" panose="020B0600070205080204" pitchFamily="50" charset="-128"/>
            </a:rPr>
            <a:t>円増加しているが、ふるさと納税関連事業費、特別定額給付金事業費、財政調整基金積立金及び減債基金積立金が増加したことが主な要因である。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衛生費は、前年度と比較して</a:t>
          </a:r>
          <a:r>
            <a:rPr kumimoji="1" lang="en-US" altLang="ja-JP" sz="1100">
              <a:latin typeface="ＭＳ Ｐゴシック" panose="020B0600070205080204" pitchFamily="50" charset="-128"/>
              <a:ea typeface="ＭＳ Ｐゴシック" panose="020B0600070205080204" pitchFamily="50" charset="-128"/>
            </a:rPr>
            <a:t>4,767</a:t>
          </a:r>
          <a:r>
            <a:rPr kumimoji="1" lang="ja-JP" altLang="en-US" sz="1100">
              <a:latin typeface="ＭＳ Ｐゴシック" panose="020B0600070205080204" pitchFamily="50" charset="-128"/>
              <a:ea typeface="ＭＳ Ｐゴシック" panose="020B0600070205080204" pitchFamily="50" charset="-128"/>
            </a:rPr>
            <a:t>円減少しているが、令和元年東日本台風に伴う災害復旧事業費及び一部事務組合に対する災害廃棄物処理事業負担金が減少したことが主な要因である。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商工費は、前年度と比較して</a:t>
          </a:r>
          <a:r>
            <a:rPr kumimoji="1" lang="en-US" altLang="ja-JP" sz="1100">
              <a:latin typeface="ＭＳ Ｐゴシック" panose="020B0600070205080204" pitchFamily="50" charset="-128"/>
              <a:ea typeface="ＭＳ Ｐゴシック" panose="020B0600070205080204" pitchFamily="50" charset="-128"/>
            </a:rPr>
            <a:t>6,897</a:t>
          </a:r>
          <a:r>
            <a:rPr kumimoji="1" lang="ja-JP" altLang="en-US" sz="1100">
              <a:latin typeface="ＭＳ Ｐゴシック" panose="020B0600070205080204" pitchFamily="50" charset="-128"/>
              <a:ea typeface="ＭＳ Ｐゴシック" panose="020B0600070205080204" pitchFamily="50" charset="-128"/>
            </a:rPr>
            <a:t>円増加しているが、新型コロナウイルス感染症拡大防止協力金交付事業費、新型コロナウイルス感染症対応地方創生臨時交付金を活用した事業継続応援給付金事業費及び地元経済対策応援事業費が増加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土木費は、前年度と比較して</a:t>
          </a:r>
          <a:r>
            <a:rPr kumimoji="1" lang="en-US" altLang="ja-JP" sz="1100">
              <a:latin typeface="ＭＳ Ｐゴシック" panose="020B0600070205080204" pitchFamily="50" charset="-128"/>
              <a:ea typeface="ＭＳ Ｐゴシック" panose="020B0600070205080204" pitchFamily="50" charset="-128"/>
            </a:rPr>
            <a:t>26,346</a:t>
          </a:r>
          <a:r>
            <a:rPr kumimoji="1" lang="ja-JP" altLang="en-US" sz="1100">
              <a:latin typeface="ＭＳ Ｐゴシック" panose="020B0600070205080204" pitchFamily="50" charset="-128"/>
              <a:ea typeface="ＭＳ Ｐゴシック" panose="020B0600070205080204" pitchFamily="50" charset="-128"/>
            </a:rPr>
            <a:t>円増加しているが、市町村道整備事業費、緊急自然災害防止対策事業費及び下水道事業に対する出資金等が増加したことが主な要因である。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教育費は、前年度と比較して</a:t>
          </a:r>
          <a:r>
            <a:rPr kumimoji="1" lang="en-US" altLang="ja-JP" sz="1100">
              <a:latin typeface="ＭＳ Ｐゴシック" panose="020B0600070205080204" pitchFamily="50" charset="-128"/>
              <a:ea typeface="ＭＳ Ｐゴシック" panose="020B0600070205080204" pitchFamily="50" charset="-128"/>
            </a:rPr>
            <a:t>7,229</a:t>
          </a:r>
          <a:r>
            <a:rPr kumimoji="1" lang="ja-JP" altLang="en-US" sz="1100">
              <a:latin typeface="ＭＳ Ｐゴシック" panose="020B0600070205080204" pitchFamily="50" charset="-128"/>
              <a:ea typeface="ＭＳ Ｐゴシック" panose="020B0600070205080204" pitchFamily="50" charset="-128"/>
            </a:rPr>
            <a:t>円減少しているが、公立学校情報機器整備事業費、公立学校情報通信ネットワーク環境施設整備事業費が増加したものの、学校教育施設エアコン設置工事費及び伝統的建造物群保存地区保存事業費が減少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災害復旧費は、前年度と比較して</a:t>
          </a:r>
          <a:r>
            <a:rPr kumimoji="1" lang="en-US" altLang="ja-JP" sz="1100">
              <a:latin typeface="ＭＳ Ｐゴシック" panose="020B0600070205080204" pitchFamily="50" charset="-128"/>
              <a:ea typeface="ＭＳ Ｐゴシック" panose="020B0600070205080204" pitchFamily="50" charset="-128"/>
            </a:rPr>
            <a:t>30,702</a:t>
          </a:r>
          <a:r>
            <a:rPr kumimoji="1" lang="ja-JP" altLang="en-US" sz="1100">
              <a:latin typeface="ＭＳ Ｐゴシック" panose="020B0600070205080204" pitchFamily="50" charset="-128"/>
              <a:ea typeface="ＭＳ Ｐゴシック" panose="020B0600070205080204" pitchFamily="50" charset="-128"/>
            </a:rPr>
            <a:t>円増加しているが、令和元年東日本台風に伴う災害復旧事業費及び令和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月豪雨に伴う災害復旧事業費が増加したことが主な要因である。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財政調整基金残高は、令和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月の財政非常事態宣言を受け実施した職員給与削減の取り組み等により、平成</a:t>
          </a:r>
          <a:r>
            <a:rPr kumimoji="1" lang="en-US" altLang="ja-JP" sz="1200">
              <a:solidFill>
                <a:sysClr val="windowText" lastClr="000000"/>
              </a:solidFill>
              <a:latin typeface="ＭＳ ゴシック" pitchFamily="49" charset="-128"/>
              <a:ea typeface="ＭＳ ゴシック" pitchFamily="49" charset="-128"/>
            </a:rPr>
            <a:t>23</a:t>
          </a:r>
          <a:r>
            <a:rPr kumimoji="1" lang="ja-JP" altLang="en-US" sz="1200">
              <a:solidFill>
                <a:sysClr val="windowText" lastClr="000000"/>
              </a:solidFill>
              <a:latin typeface="ＭＳ ゴシック" pitchFamily="49" charset="-128"/>
              <a:ea typeface="ＭＳ ゴシック" pitchFamily="49" charset="-128"/>
            </a:rPr>
            <a:t>年度以来</a:t>
          </a:r>
          <a:r>
            <a:rPr kumimoji="1" lang="en-US" altLang="ja-JP" sz="1200">
              <a:solidFill>
                <a:sysClr val="windowText" lastClr="000000"/>
              </a:solidFill>
              <a:latin typeface="ＭＳ ゴシック" pitchFamily="49" charset="-128"/>
              <a:ea typeface="ＭＳ ゴシック" pitchFamily="49" charset="-128"/>
            </a:rPr>
            <a:t>9</a:t>
          </a:r>
          <a:r>
            <a:rPr kumimoji="1" lang="ja-JP" altLang="en-US" sz="1200">
              <a:solidFill>
                <a:sysClr val="windowText" lastClr="000000"/>
              </a:solidFill>
              <a:latin typeface="ＭＳ ゴシック" pitchFamily="49" charset="-128"/>
              <a:ea typeface="ＭＳ ゴシック" pitchFamily="49" charset="-128"/>
            </a:rPr>
            <a:t>年振りに利子以外の積み立てを行ったことから、令和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年度は前年度から</a:t>
          </a:r>
          <a:r>
            <a:rPr kumimoji="1" lang="en-US" altLang="ja-JP" sz="1200">
              <a:solidFill>
                <a:sysClr val="windowText" lastClr="000000"/>
              </a:solidFill>
              <a:latin typeface="ＭＳ ゴシック" pitchFamily="49" charset="-128"/>
              <a:ea typeface="ＭＳ ゴシック" pitchFamily="49" charset="-128"/>
            </a:rPr>
            <a:t>2.41</a:t>
          </a:r>
          <a:r>
            <a:rPr kumimoji="1" lang="ja-JP" altLang="en-US" sz="1200">
              <a:solidFill>
                <a:sysClr val="windowText" lastClr="000000"/>
              </a:solidFill>
              <a:latin typeface="ＭＳ ゴシック" pitchFamily="49" charset="-128"/>
              <a:ea typeface="ＭＳ ゴシック" pitchFamily="49" charset="-128"/>
            </a:rPr>
            <a:t>ポイントの増加となった。</a:t>
          </a:r>
        </a:p>
        <a:p>
          <a:r>
            <a:rPr kumimoji="1" lang="ja-JP" altLang="en-US" sz="1200">
              <a:solidFill>
                <a:sysClr val="windowText" lastClr="000000"/>
              </a:solidFill>
              <a:latin typeface="ＭＳ ゴシック" pitchFamily="49" charset="-128"/>
              <a:ea typeface="ＭＳ ゴシック" pitchFamily="49" charset="-128"/>
            </a:rPr>
            <a:t>　実質収支額は、ふるさと納税寄付金の増加等により自主財源が増加したことから、令和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年度は前年度から</a:t>
          </a:r>
          <a:r>
            <a:rPr kumimoji="1" lang="en-US" altLang="ja-JP" sz="1200">
              <a:solidFill>
                <a:sysClr val="windowText" lastClr="000000"/>
              </a:solidFill>
              <a:latin typeface="ＭＳ ゴシック" pitchFamily="49" charset="-128"/>
              <a:ea typeface="ＭＳ ゴシック" pitchFamily="49" charset="-128"/>
            </a:rPr>
            <a:t>1.3</a:t>
          </a:r>
          <a:r>
            <a:rPr kumimoji="1" lang="ja-JP" altLang="en-US" sz="1200">
              <a:solidFill>
                <a:sysClr val="windowText" lastClr="000000"/>
              </a:solidFill>
              <a:latin typeface="ＭＳ ゴシック" pitchFamily="49" charset="-128"/>
              <a:ea typeface="ＭＳ ゴシック" pitchFamily="49" charset="-128"/>
            </a:rPr>
            <a:t>ポイントの増加となった。</a:t>
          </a:r>
        </a:p>
        <a:p>
          <a:r>
            <a:rPr kumimoji="1" lang="ja-JP" altLang="en-US" sz="1200">
              <a:solidFill>
                <a:sysClr val="windowText" lastClr="000000"/>
              </a:solidFill>
              <a:latin typeface="ＭＳ ゴシック" pitchFamily="49" charset="-128"/>
              <a:ea typeface="ＭＳ ゴシック" pitchFamily="49" charset="-128"/>
            </a:rPr>
            <a:t>　実質単年度収支は、財政調整基金の取り崩しを行わなかったことから平成</a:t>
          </a:r>
          <a:r>
            <a:rPr kumimoji="1" lang="en-US" altLang="ja-JP" sz="1200">
              <a:solidFill>
                <a:sysClr val="windowText" lastClr="000000"/>
              </a:solidFill>
              <a:latin typeface="ＭＳ ゴシック" pitchFamily="49" charset="-128"/>
              <a:ea typeface="ＭＳ ゴシック" pitchFamily="49" charset="-128"/>
            </a:rPr>
            <a:t>22</a:t>
          </a:r>
          <a:r>
            <a:rPr kumimoji="1" lang="ja-JP" altLang="en-US" sz="1200">
              <a:solidFill>
                <a:sysClr val="windowText" lastClr="000000"/>
              </a:solidFill>
              <a:latin typeface="ＭＳ ゴシック" pitchFamily="49" charset="-128"/>
              <a:ea typeface="ＭＳ ゴシック" pitchFamily="49" charset="-128"/>
            </a:rPr>
            <a:t>年度以降</a:t>
          </a:r>
          <a:r>
            <a:rPr kumimoji="1" lang="en-US" altLang="ja-JP" sz="1200">
              <a:solidFill>
                <a:sysClr val="windowText" lastClr="000000"/>
              </a:solidFill>
              <a:latin typeface="ＭＳ ゴシック" pitchFamily="49" charset="-128"/>
              <a:ea typeface="ＭＳ ゴシック" pitchFamily="49" charset="-128"/>
            </a:rPr>
            <a:t>10</a:t>
          </a:r>
          <a:r>
            <a:rPr kumimoji="1" lang="ja-JP" altLang="en-US" sz="1200">
              <a:solidFill>
                <a:sysClr val="windowText" lastClr="000000"/>
              </a:solidFill>
              <a:latin typeface="ＭＳ ゴシック" pitchFamily="49" charset="-128"/>
              <a:ea typeface="ＭＳ ゴシック" pitchFamily="49" charset="-128"/>
            </a:rPr>
            <a:t>年振りに黒字となり、令和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年度は前年度から</a:t>
          </a:r>
          <a:r>
            <a:rPr kumimoji="1" lang="en-US" altLang="ja-JP" sz="1200">
              <a:solidFill>
                <a:sysClr val="windowText" lastClr="000000"/>
              </a:solidFill>
              <a:latin typeface="ＭＳ ゴシック" pitchFamily="49" charset="-128"/>
              <a:ea typeface="ＭＳ ゴシック" pitchFamily="49" charset="-128"/>
            </a:rPr>
            <a:t>8.05</a:t>
          </a:r>
          <a:r>
            <a:rPr kumimoji="1" lang="ja-JP" altLang="en-US" sz="1200">
              <a:solidFill>
                <a:sysClr val="windowText" lastClr="000000"/>
              </a:solidFill>
              <a:latin typeface="ＭＳ ゴシック" pitchFamily="49" charset="-128"/>
              <a:ea typeface="ＭＳ ゴシック" pitchFamily="49" charset="-128"/>
            </a:rPr>
            <a:t>ポイントの増加となった。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各年度とも全ての会計で赤字は生じておらず、今後も引き続き健全な財政運営に努める。</a:t>
          </a:r>
        </a:p>
        <a:p>
          <a:r>
            <a:rPr kumimoji="1" lang="ja-JP" altLang="en-US" sz="1200">
              <a:solidFill>
                <a:sysClr val="windowText" lastClr="000000"/>
              </a:solidFill>
              <a:latin typeface="ＭＳ ゴシック" pitchFamily="49" charset="-128"/>
              <a:ea typeface="ＭＳ ゴシック" pitchFamily="49" charset="-128"/>
            </a:rPr>
            <a:t>　一般会計は、ふるさと納税寄付金等の自主財源の増加に伴い黒字額が増加したことから、令和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年度は前年度から</a:t>
          </a:r>
          <a:r>
            <a:rPr kumimoji="1" lang="en-US" altLang="ja-JP" sz="1200">
              <a:solidFill>
                <a:sysClr val="windowText" lastClr="000000"/>
              </a:solidFill>
              <a:latin typeface="ＭＳ ゴシック" pitchFamily="49" charset="-128"/>
              <a:ea typeface="ＭＳ ゴシック" pitchFamily="49" charset="-128"/>
            </a:rPr>
            <a:t>1.31</a:t>
          </a:r>
          <a:r>
            <a:rPr kumimoji="1" lang="ja-JP" altLang="en-US" sz="1200">
              <a:solidFill>
                <a:sysClr val="windowText" lastClr="000000"/>
              </a:solidFill>
              <a:latin typeface="ＭＳ ゴシック" pitchFamily="49" charset="-128"/>
              <a:ea typeface="ＭＳ ゴシック" pitchFamily="49" charset="-128"/>
            </a:rPr>
            <a:t>ポイントの増加となった。</a:t>
          </a:r>
        </a:p>
        <a:p>
          <a:r>
            <a:rPr kumimoji="1" lang="ja-JP" altLang="en-US" sz="1200">
              <a:solidFill>
                <a:sysClr val="windowText" lastClr="000000"/>
              </a:solidFill>
              <a:latin typeface="ＭＳ ゴシック" pitchFamily="49" charset="-128"/>
              <a:ea typeface="ＭＳ ゴシック" pitchFamily="49" charset="-128"/>
            </a:rPr>
            <a:t>　下水道事業会計は、令和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年度から公共下水道事業特別会計と農業集落排水事業特別会計が公営企業会計へ移行し</a:t>
          </a:r>
          <a:r>
            <a:rPr kumimoji="1" lang="en-US" altLang="ja-JP" sz="1200">
              <a:solidFill>
                <a:sysClr val="windowText" lastClr="000000"/>
              </a:solidFill>
              <a:latin typeface="ＭＳ ゴシック" pitchFamily="49" charset="-128"/>
              <a:ea typeface="ＭＳ ゴシック" pitchFamily="49" charset="-128"/>
            </a:rPr>
            <a:t>1.10</a:t>
          </a:r>
          <a:r>
            <a:rPr kumimoji="1" lang="ja-JP" altLang="en-US" sz="1200">
              <a:solidFill>
                <a:sysClr val="windowText" lastClr="000000"/>
              </a:solidFill>
              <a:latin typeface="ＭＳ ゴシック" pitchFamily="49" charset="-128"/>
              <a:ea typeface="ＭＳ ゴシック" pitchFamily="49" charset="-128"/>
            </a:rPr>
            <a:t>％となった。下水道事業会計に対する繰出金が年々増加傾向にあることから、更なる経費の節減や施設の維持管理コスト及び今後の更新を見据えた使用料の見直しを図る。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9&#26376;&#36861;&#21152;&#20998;/&#12304;&#36001;&#25919;&#29366;&#27841;&#36039;&#26009;&#38598;&#12305;_043222_&#26449;&#30000;&#30010;_2020(2&#22238;&#3044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131.9</v>
          </cell>
          <cell r="BX51">
            <v>128</v>
          </cell>
          <cell r="CF51">
            <v>129.69999999999999</v>
          </cell>
          <cell r="CN51">
            <v>139.9</v>
          </cell>
          <cell r="CV51">
            <v>115.4</v>
          </cell>
        </row>
        <row r="53">
          <cell r="BP53">
            <v>63.5</v>
          </cell>
          <cell r="BX53">
            <v>60.4</v>
          </cell>
          <cell r="CF53">
            <v>62.3</v>
          </cell>
          <cell r="CN53">
            <v>63.9</v>
          </cell>
          <cell r="CV53">
            <v>65.7</v>
          </cell>
        </row>
        <row r="55">
          <cell r="AN55" t="str">
            <v>類似団体内平均値</v>
          </cell>
          <cell r="BP55">
            <v>38.5</v>
          </cell>
          <cell r="BX55">
            <v>32.799999999999997</v>
          </cell>
          <cell r="CF55">
            <v>20.9</v>
          </cell>
          <cell r="CN55">
            <v>21</v>
          </cell>
          <cell r="CV55">
            <v>23.5</v>
          </cell>
        </row>
        <row r="57">
          <cell r="BP57">
            <v>57.6</v>
          </cell>
          <cell r="BX57">
            <v>58.9</v>
          </cell>
          <cell r="CF57">
            <v>60.5</v>
          </cell>
          <cell r="CN57">
            <v>61.2</v>
          </cell>
          <cell r="CV57">
            <v>61.8</v>
          </cell>
        </row>
        <row r="72">
          <cell r="BP72" t="str">
            <v>H28</v>
          </cell>
          <cell r="BX72" t="str">
            <v>H29</v>
          </cell>
          <cell r="CF72" t="str">
            <v>H30</v>
          </cell>
          <cell r="CN72" t="str">
            <v>R01</v>
          </cell>
          <cell r="CV72" t="str">
            <v>R02</v>
          </cell>
        </row>
        <row r="73">
          <cell r="AN73" t="str">
            <v>当該団体値</v>
          </cell>
          <cell r="BP73">
            <v>131.9</v>
          </cell>
          <cell r="BX73">
            <v>128</v>
          </cell>
          <cell r="CF73">
            <v>129.69999999999999</v>
          </cell>
          <cell r="CN73">
            <v>139.9</v>
          </cell>
          <cell r="CV73">
            <v>115.4</v>
          </cell>
        </row>
        <row r="75">
          <cell r="BP75">
            <v>14.3</v>
          </cell>
          <cell r="BX75">
            <v>13.9</v>
          </cell>
          <cell r="CF75">
            <v>13.6</v>
          </cell>
          <cell r="CN75">
            <v>13.6</v>
          </cell>
          <cell r="CV75">
            <v>12.7</v>
          </cell>
        </row>
        <row r="77">
          <cell r="AN77" t="str">
            <v>類似団体内平均値</v>
          </cell>
          <cell r="BP77">
            <v>38.5</v>
          </cell>
          <cell r="BX77">
            <v>32.799999999999997</v>
          </cell>
          <cell r="CF77">
            <v>20.9</v>
          </cell>
          <cell r="CN77">
            <v>21</v>
          </cell>
          <cell r="CV77">
            <v>23.5</v>
          </cell>
        </row>
        <row r="79">
          <cell r="BP79">
            <v>9.1999999999999993</v>
          </cell>
          <cell r="BX79">
            <v>9.1</v>
          </cell>
          <cell r="CF79">
            <v>9.1</v>
          </cell>
          <cell r="CN79">
            <v>9.1999999999999993</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7470975</v>
      </c>
      <c r="BO4" s="395"/>
      <c r="BP4" s="395"/>
      <c r="BQ4" s="395"/>
      <c r="BR4" s="395"/>
      <c r="BS4" s="395"/>
      <c r="BT4" s="395"/>
      <c r="BU4" s="396"/>
      <c r="BV4" s="394">
        <v>5617532</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4.4000000000000004</v>
      </c>
      <c r="CU4" s="401"/>
      <c r="CV4" s="401"/>
      <c r="CW4" s="401"/>
      <c r="CX4" s="401"/>
      <c r="CY4" s="401"/>
      <c r="CZ4" s="401"/>
      <c r="DA4" s="402"/>
      <c r="DB4" s="400">
        <v>3.1</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7237643</v>
      </c>
      <c r="BO5" s="432"/>
      <c r="BP5" s="432"/>
      <c r="BQ5" s="432"/>
      <c r="BR5" s="432"/>
      <c r="BS5" s="432"/>
      <c r="BT5" s="432"/>
      <c r="BU5" s="433"/>
      <c r="BV5" s="431">
        <v>5435622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94.8</v>
      </c>
      <c r="CU5" s="429"/>
      <c r="CV5" s="429"/>
      <c r="CW5" s="429"/>
      <c r="CX5" s="429"/>
      <c r="CY5" s="429"/>
      <c r="CZ5" s="429"/>
      <c r="DA5" s="430"/>
      <c r="DB5" s="428">
        <v>97.2</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233332</v>
      </c>
      <c r="BO6" s="432"/>
      <c r="BP6" s="432"/>
      <c r="BQ6" s="432"/>
      <c r="BR6" s="432"/>
      <c r="BS6" s="432"/>
      <c r="BT6" s="432"/>
      <c r="BU6" s="433"/>
      <c r="BV6" s="431">
        <v>181910</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98.9</v>
      </c>
      <c r="CU6" s="469"/>
      <c r="CV6" s="469"/>
      <c r="CW6" s="469"/>
      <c r="CX6" s="469"/>
      <c r="CY6" s="469"/>
      <c r="CZ6" s="469"/>
      <c r="DA6" s="470"/>
      <c r="DB6" s="468">
        <v>101.6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67294</v>
      </c>
      <c r="BO7" s="432"/>
      <c r="BP7" s="432"/>
      <c r="BQ7" s="432"/>
      <c r="BR7" s="432"/>
      <c r="BS7" s="432"/>
      <c r="BT7" s="432"/>
      <c r="BU7" s="433"/>
      <c r="BV7" s="431">
        <v>70240</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3763234</v>
      </c>
      <c r="CU7" s="432"/>
      <c r="CV7" s="432"/>
      <c r="CW7" s="432"/>
      <c r="CX7" s="432"/>
      <c r="CY7" s="432"/>
      <c r="CZ7" s="432"/>
      <c r="DA7" s="433"/>
      <c r="DB7" s="431">
        <v>3593067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166038</v>
      </c>
      <c r="BO8" s="432"/>
      <c r="BP8" s="432"/>
      <c r="BQ8" s="432"/>
      <c r="BR8" s="432"/>
      <c r="BS8" s="432"/>
      <c r="BT8" s="432"/>
      <c r="BU8" s="433"/>
      <c r="BV8" s="431">
        <v>111670</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0.43</v>
      </c>
      <c r="CU8" s="472"/>
      <c r="CV8" s="472"/>
      <c r="CW8" s="472"/>
      <c r="CX8" s="472"/>
      <c r="CY8" s="472"/>
      <c r="CZ8" s="472"/>
      <c r="DA8" s="473"/>
      <c r="DB8" s="471">
        <v>0.44</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10666</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54368</v>
      </c>
      <c r="BO9" s="432"/>
      <c r="BP9" s="432"/>
      <c r="BQ9" s="432"/>
      <c r="BR9" s="432"/>
      <c r="BS9" s="432"/>
      <c r="BT9" s="432"/>
      <c r="BU9" s="433"/>
      <c r="BV9" s="431">
        <v>2022</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15.2</v>
      </c>
      <c r="CU9" s="429"/>
      <c r="CV9" s="429"/>
      <c r="CW9" s="429"/>
      <c r="CX9" s="429"/>
      <c r="CY9" s="429"/>
      <c r="CZ9" s="429"/>
      <c r="DA9" s="430"/>
      <c r="DB9" s="428">
        <v>16.8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11501</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94</v>
      </c>
      <c r="AV10" s="464"/>
      <c r="AW10" s="464"/>
      <c r="AX10" s="464"/>
      <c r="AY10" s="465" t="s">
        <v>119</v>
      </c>
      <c r="AZ10" s="466"/>
      <c r="BA10" s="466"/>
      <c r="BB10" s="466"/>
      <c r="BC10" s="466"/>
      <c r="BD10" s="466"/>
      <c r="BE10" s="466"/>
      <c r="BF10" s="466"/>
      <c r="BG10" s="466"/>
      <c r="BH10" s="466"/>
      <c r="BI10" s="466"/>
      <c r="BJ10" s="466"/>
      <c r="BK10" s="466"/>
      <c r="BL10" s="466"/>
      <c r="BM10" s="467"/>
      <c r="BN10" s="431">
        <v>35721</v>
      </c>
      <c r="BO10" s="432"/>
      <c r="BP10" s="432"/>
      <c r="BQ10" s="432"/>
      <c r="BR10" s="432"/>
      <c r="BS10" s="432"/>
      <c r="BT10" s="432"/>
      <c r="BU10" s="433"/>
      <c r="BV10" s="431">
        <v>30</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10606</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205534</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10559</v>
      </c>
      <c r="S13" s="516"/>
      <c r="T13" s="516"/>
      <c r="U13" s="516"/>
      <c r="V13" s="517"/>
      <c r="W13" s="447" t="s">
        <v>138</v>
      </c>
      <c r="X13" s="448"/>
      <c r="Y13" s="448"/>
      <c r="Z13" s="448"/>
      <c r="AA13" s="448"/>
      <c r="AB13" s="438"/>
      <c r="AC13" s="482">
        <v>496</v>
      </c>
      <c r="AD13" s="483"/>
      <c r="AE13" s="483"/>
      <c r="AF13" s="483"/>
      <c r="AG13" s="525"/>
      <c r="AH13" s="482">
        <v>462</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90089</v>
      </c>
      <c r="BO13" s="432"/>
      <c r="BP13" s="432"/>
      <c r="BQ13" s="432"/>
      <c r="BR13" s="432"/>
      <c r="BS13" s="432"/>
      <c r="BT13" s="432"/>
      <c r="BU13" s="433"/>
      <c r="BV13" s="431">
        <v>-203482</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12.7</v>
      </c>
      <c r="CU13" s="429"/>
      <c r="CV13" s="429"/>
      <c r="CW13" s="429"/>
      <c r="CX13" s="429"/>
      <c r="CY13" s="429"/>
      <c r="CZ13" s="429"/>
      <c r="DA13" s="430"/>
      <c r="DB13" s="428">
        <v>13.6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10800</v>
      </c>
      <c r="S14" s="516"/>
      <c r="T14" s="516"/>
      <c r="U14" s="516"/>
      <c r="V14" s="517"/>
      <c r="W14" s="421"/>
      <c r="X14" s="422"/>
      <c r="Y14" s="422"/>
      <c r="Z14" s="422"/>
      <c r="AA14" s="422"/>
      <c r="AB14" s="411"/>
      <c r="AC14" s="518">
        <v>8.8000000000000007</v>
      </c>
      <c r="AD14" s="519"/>
      <c r="AE14" s="519"/>
      <c r="AF14" s="519"/>
      <c r="AG14" s="520"/>
      <c r="AH14" s="518">
        <v>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115.4</v>
      </c>
      <c r="CU14" s="530"/>
      <c r="CV14" s="530"/>
      <c r="CW14" s="530"/>
      <c r="CX14" s="530"/>
      <c r="CY14" s="530"/>
      <c r="CZ14" s="530"/>
      <c r="DA14" s="531"/>
      <c r="DB14" s="529">
        <v>139.9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137</v>
      </c>
      <c r="N15" s="523"/>
      <c r="O15" s="523"/>
      <c r="P15" s="523"/>
      <c r="Q15" s="524"/>
      <c r="R15" s="515">
        <v>10752</v>
      </c>
      <c r="S15" s="516"/>
      <c r="T15" s="516"/>
      <c r="U15" s="516"/>
      <c r="V15" s="517"/>
      <c r="W15" s="447" t="s">
        <v>145</v>
      </c>
      <c r="X15" s="448"/>
      <c r="Y15" s="448"/>
      <c r="Z15" s="448"/>
      <c r="AA15" s="448"/>
      <c r="AB15" s="438"/>
      <c r="AC15" s="482">
        <v>2011</v>
      </c>
      <c r="AD15" s="483"/>
      <c r="AE15" s="483"/>
      <c r="AF15" s="483"/>
      <c r="AG15" s="525"/>
      <c r="AH15" s="482">
        <v>2106</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1374209</v>
      </c>
      <c r="BO15" s="395"/>
      <c r="BP15" s="395"/>
      <c r="BQ15" s="395"/>
      <c r="BR15" s="395"/>
      <c r="BS15" s="395"/>
      <c r="BT15" s="395"/>
      <c r="BU15" s="396"/>
      <c r="BV15" s="394">
        <v>1322422</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35.700000000000003</v>
      </c>
      <c r="AD16" s="519"/>
      <c r="AE16" s="519"/>
      <c r="AF16" s="519"/>
      <c r="AG16" s="520"/>
      <c r="AH16" s="518">
        <v>36.5</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3258486</v>
      </c>
      <c r="BO16" s="432"/>
      <c r="BP16" s="432"/>
      <c r="BQ16" s="432"/>
      <c r="BR16" s="432"/>
      <c r="BS16" s="432"/>
      <c r="BT16" s="432"/>
      <c r="BU16" s="433"/>
      <c r="BV16" s="431">
        <v>3082162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3132</v>
      </c>
      <c r="AD17" s="483"/>
      <c r="AE17" s="483"/>
      <c r="AF17" s="483"/>
      <c r="AG17" s="525"/>
      <c r="AH17" s="482">
        <v>3196</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1728068</v>
      </c>
      <c r="BO17" s="432"/>
      <c r="BP17" s="432"/>
      <c r="BQ17" s="432"/>
      <c r="BR17" s="432"/>
      <c r="BS17" s="432"/>
      <c r="BT17" s="432"/>
      <c r="BU17" s="433"/>
      <c r="BV17" s="431">
        <v>1672626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78.38</v>
      </c>
      <c r="M18" s="547"/>
      <c r="N18" s="547"/>
      <c r="O18" s="547"/>
      <c r="P18" s="547"/>
      <c r="Q18" s="547"/>
      <c r="R18" s="548"/>
      <c r="S18" s="548"/>
      <c r="T18" s="548"/>
      <c r="U18" s="548"/>
      <c r="V18" s="549"/>
      <c r="W18" s="449"/>
      <c r="X18" s="450"/>
      <c r="Y18" s="450"/>
      <c r="Z18" s="450"/>
      <c r="AA18" s="450"/>
      <c r="AB18" s="441"/>
      <c r="AC18" s="550">
        <v>55.5</v>
      </c>
      <c r="AD18" s="551"/>
      <c r="AE18" s="551"/>
      <c r="AF18" s="551"/>
      <c r="AG18" s="552"/>
      <c r="AH18" s="550">
        <v>55.4</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3499638</v>
      </c>
      <c r="BO18" s="432"/>
      <c r="BP18" s="432"/>
      <c r="BQ18" s="432"/>
      <c r="BR18" s="432"/>
      <c r="BS18" s="432"/>
      <c r="BT18" s="432"/>
      <c r="BU18" s="433"/>
      <c r="BV18" s="431">
        <v>3469181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136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4493490</v>
      </c>
      <c r="BO19" s="432"/>
      <c r="BP19" s="432"/>
      <c r="BQ19" s="432"/>
      <c r="BR19" s="432"/>
      <c r="BS19" s="432"/>
      <c r="BT19" s="432"/>
      <c r="BU19" s="433"/>
      <c r="BV19" s="431">
        <v>4196641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3770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6445051</v>
      </c>
      <c r="BO23" s="432"/>
      <c r="BP23" s="432"/>
      <c r="BQ23" s="432"/>
      <c r="BR23" s="432"/>
      <c r="BS23" s="432"/>
      <c r="BT23" s="432"/>
      <c r="BU23" s="433"/>
      <c r="BV23" s="431">
        <v>6429750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5810</v>
      </c>
      <c r="R24" s="483"/>
      <c r="S24" s="483"/>
      <c r="T24" s="483"/>
      <c r="U24" s="483"/>
      <c r="V24" s="525"/>
      <c r="W24" s="584"/>
      <c r="X24" s="572"/>
      <c r="Y24" s="573"/>
      <c r="Z24" s="481" t="s">
        <v>169</v>
      </c>
      <c r="AA24" s="461"/>
      <c r="AB24" s="461"/>
      <c r="AC24" s="461"/>
      <c r="AD24" s="461"/>
      <c r="AE24" s="461"/>
      <c r="AF24" s="461"/>
      <c r="AG24" s="462"/>
      <c r="AH24" s="482">
        <v>118</v>
      </c>
      <c r="AI24" s="483"/>
      <c r="AJ24" s="483"/>
      <c r="AK24" s="483"/>
      <c r="AL24" s="525"/>
      <c r="AM24" s="482">
        <v>356832</v>
      </c>
      <c r="AN24" s="483"/>
      <c r="AO24" s="483"/>
      <c r="AP24" s="483"/>
      <c r="AQ24" s="483"/>
      <c r="AR24" s="525"/>
      <c r="AS24" s="482">
        <v>3024</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5214824</v>
      </c>
      <c r="BO24" s="432"/>
      <c r="BP24" s="432"/>
      <c r="BQ24" s="432"/>
      <c r="BR24" s="432"/>
      <c r="BS24" s="432"/>
      <c r="BT24" s="432"/>
      <c r="BU24" s="433"/>
      <c r="BV24" s="431">
        <v>5355656</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4790</v>
      </c>
      <c r="R25" s="483"/>
      <c r="S25" s="483"/>
      <c r="T25" s="483"/>
      <c r="U25" s="483"/>
      <c r="V25" s="525"/>
      <c r="W25" s="584"/>
      <c r="X25" s="572"/>
      <c r="Y25" s="573"/>
      <c r="Z25" s="481" t="s">
        <v>172</v>
      </c>
      <c r="AA25" s="461"/>
      <c r="AB25" s="461"/>
      <c r="AC25" s="461"/>
      <c r="AD25" s="461"/>
      <c r="AE25" s="461"/>
      <c r="AF25" s="461"/>
      <c r="AG25" s="462"/>
      <c r="AH25" s="482" t="s">
        <v>136</v>
      </c>
      <c r="AI25" s="483"/>
      <c r="AJ25" s="483"/>
      <c r="AK25" s="483"/>
      <c r="AL25" s="525"/>
      <c r="AM25" s="482" t="s">
        <v>173</v>
      </c>
      <c r="AN25" s="483"/>
      <c r="AO25" s="483"/>
      <c r="AP25" s="483"/>
      <c r="AQ25" s="483"/>
      <c r="AR25" s="525"/>
      <c r="AS25" s="482" t="s">
        <v>136</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74734</v>
      </c>
      <c r="BO25" s="395"/>
      <c r="BP25" s="395"/>
      <c r="BQ25" s="395"/>
      <c r="BR25" s="395"/>
      <c r="BS25" s="395"/>
      <c r="BT25" s="395"/>
      <c r="BU25" s="396"/>
      <c r="BV25" s="394">
        <v>86297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4506</v>
      </c>
      <c r="R26" s="483"/>
      <c r="S26" s="483"/>
      <c r="T26" s="483"/>
      <c r="U26" s="483"/>
      <c r="V26" s="525"/>
      <c r="W26" s="584"/>
      <c r="X26" s="572"/>
      <c r="Y26" s="573"/>
      <c r="Z26" s="481" t="s">
        <v>176</v>
      </c>
      <c r="AA26" s="594"/>
      <c r="AB26" s="594"/>
      <c r="AC26" s="594"/>
      <c r="AD26" s="594"/>
      <c r="AE26" s="594"/>
      <c r="AF26" s="594"/>
      <c r="AG26" s="595"/>
      <c r="AH26" s="482">
        <v>5</v>
      </c>
      <c r="AI26" s="483"/>
      <c r="AJ26" s="483"/>
      <c r="AK26" s="483"/>
      <c r="AL26" s="525"/>
      <c r="AM26" s="482">
        <v>11715</v>
      </c>
      <c r="AN26" s="483"/>
      <c r="AO26" s="483"/>
      <c r="AP26" s="483"/>
      <c r="AQ26" s="483"/>
      <c r="AR26" s="525"/>
      <c r="AS26" s="482">
        <v>2343</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136</v>
      </c>
      <c r="BO26" s="432"/>
      <c r="BP26" s="432"/>
      <c r="BQ26" s="432"/>
      <c r="BR26" s="432"/>
      <c r="BS26" s="432"/>
      <c r="BT26" s="432"/>
      <c r="BU26" s="433"/>
      <c r="BV26" s="431" t="s">
        <v>173</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3183</v>
      </c>
      <c r="R27" s="483"/>
      <c r="S27" s="483"/>
      <c r="T27" s="483"/>
      <c r="U27" s="483"/>
      <c r="V27" s="525"/>
      <c r="W27" s="584"/>
      <c r="X27" s="572"/>
      <c r="Y27" s="573"/>
      <c r="Z27" s="481" t="s">
        <v>179</v>
      </c>
      <c r="AA27" s="461"/>
      <c r="AB27" s="461"/>
      <c r="AC27" s="461"/>
      <c r="AD27" s="461"/>
      <c r="AE27" s="461"/>
      <c r="AF27" s="461"/>
      <c r="AG27" s="462"/>
      <c r="AH27" s="482">
        <v>10</v>
      </c>
      <c r="AI27" s="483"/>
      <c r="AJ27" s="483"/>
      <c r="AK27" s="483"/>
      <c r="AL27" s="525"/>
      <c r="AM27" s="482">
        <v>29287</v>
      </c>
      <c r="AN27" s="483"/>
      <c r="AO27" s="483"/>
      <c r="AP27" s="483"/>
      <c r="AQ27" s="483"/>
      <c r="AR27" s="525"/>
      <c r="AS27" s="482">
        <v>2929</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185511</v>
      </c>
      <c r="BO27" s="608"/>
      <c r="BP27" s="608"/>
      <c r="BQ27" s="608"/>
      <c r="BR27" s="608"/>
      <c r="BS27" s="608"/>
      <c r="BT27" s="608"/>
      <c r="BU27" s="609"/>
      <c r="BV27" s="607">
        <v>185510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2727</v>
      </c>
      <c r="R28" s="483"/>
      <c r="S28" s="483"/>
      <c r="T28" s="483"/>
      <c r="U28" s="483"/>
      <c r="V28" s="525"/>
      <c r="W28" s="584"/>
      <c r="X28" s="572"/>
      <c r="Y28" s="573"/>
      <c r="Z28" s="481" t="s">
        <v>182</v>
      </c>
      <c r="AA28" s="461"/>
      <c r="AB28" s="461"/>
      <c r="AC28" s="461"/>
      <c r="AD28" s="461"/>
      <c r="AE28" s="461"/>
      <c r="AF28" s="461"/>
      <c r="AG28" s="462"/>
      <c r="AH28" s="482" t="s">
        <v>136</v>
      </c>
      <c r="AI28" s="483"/>
      <c r="AJ28" s="483"/>
      <c r="AK28" s="483"/>
      <c r="AL28" s="525"/>
      <c r="AM28" s="482" t="s">
        <v>136</v>
      </c>
      <c r="AN28" s="483"/>
      <c r="AO28" s="483"/>
      <c r="AP28" s="483"/>
      <c r="AQ28" s="483"/>
      <c r="AR28" s="525"/>
      <c r="AS28" s="482" t="s">
        <v>136</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248551</v>
      </c>
      <c r="BO28" s="395"/>
      <c r="BP28" s="395"/>
      <c r="BQ28" s="395"/>
      <c r="BR28" s="395"/>
      <c r="BS28" s="395"/>
      <c r="BT28" s="395"/>
      <c r="BU28" s="396"/>
      <c r="BV28" s="394">
        <v>150389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12</v>
      </c>
      <c r="M29" s="483"/>
      <c r="N29" s="483"/>
      <c r="O29" s="483"/>
      <c r="P29" s="525"/>
      <c r="Q29" s="482">
        <v>2632</v>
      </c>
      <c r="R29" s="483"/>
      <c r="S29" s="483"/>
      <c r="T29" s="483"/>
      <c r="U29" s="483"/>
      <c r="V29" s="525"/>
      <c r="W29" s="585"/>
      <c r="X29" s="586"/>
      <c r="Y29" s="587"/>
      <c r="Z29" s="481" t="s">
        <v>185</v>
      </c>
      <c r="AA29" s="461"/>
      <c r="AB29" s="461"/>
      <c r="AC29" s="461"/>
      <c r="AD29" s="461"/>
      <c r="AE29" s="461"/>
      <c r="AF29" s="461"/>
      <c r="AG29" s="462"/>
      <c r="AH29" s="482">
        <v>128</v>
      </c>
      <c r="AI29" s="483"/>
      <c r="AJ29" s="483"/>
      <c r="AK29" s="483"/>
      <c r="AL29" s="525"/>
      <c r="AM29" s="482">
        <v>386119</v>
      </c>
      <c r="AN29" s="483"/>
      <c r="AO29" s="483"/>
      <c r="AP29" s="483"/>
      <c r="AQ29" s="483"/>
      <c r="AR29" s="525"/>
      <c r="AS29" s="482">
        <v>3017</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72699</v>
      </c>
      <c r="BO29" s="432"/>
      <c r="BP29" s="432"/>
      <c r="BQ29" s="432"/>
      <c r="BR29" s="432"/>
      <c r="BS29" s="432"/>
      <c r="BT29" s="432"/>
      <c r="BU29" s="433"/>
      <c r="BV29" s="431">
        <v>42697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92.8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87081</v>
      </c>
      <c r="BO30" s="608"/>
      <c r="BP30" s="608"/>
      <c r="BQ30" s="608"/>
      <c r="BR30" s="608"/>
      <c r="BS30" s="608"/>
      <c r="BT30" s="608"/>
      <c r="BU30" s="609"/>
      <c r="BV30" s="607">
        <v>84242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196</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196</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村田町国民健康保険事業特別会計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村田町上水道事業会計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IF('各会計、関係団体の財政状況及び健全化判断比率'!B34="","",'各会計、関係団体の財政状況及び健全化判断比率'!B34)</f>
        <v>村田町宅地造成事業特別会計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宮城県市町村職員退職手当組合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一般財団法人村田町ふるさとリフレッシュセンター</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村田町介護保険事業特別会計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村田町工業用水道事業会計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宮城県市町村非常勤消防団員補償報償組合</v>
      </c>
      <c r="BZ35" s="621"/>
      <c r="CA35" s="621"/>
      <c r="CB35" s="621"/>
      <c r="CC35" s="621"/>
      <c r="CD35" s="621"/>
      <c r="CE35" s="621"/>
      <c r="CF35" s="621"/>
      <c r="CG35" s="621"/>
      <c r="CH35" s="621"/>
      <c r="CI35" s="621"/>
      <c r="CJ35" s="621"/>
      <c r="CK35" s="621"/>
      <c r="CL35" s="621"/>
      <c r="CM35" s="621"/>
      <c r="CN35" s="214"/>
      <c r="CO35" s="620">
        <f t="shared" ref="CO35:CO43" si="3">IF(CQ35="","",CO34+1)</f>
        <v>17</v>
      </c>
      <c r="CP35" s="620"/>
      <c r="CQ35" s="621" t="str">
        <f>IF('各会計、関係団体の財政状況及び健全化判断比率'!BS8="","",'各会計、関係団体の財政状況及び健全化判断比率'!BS8)</f>
        <v>株式会社まちづくり村田</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村田町後期高齢者医療特別会計</v>
      </c>
      <c r="X36" s="621"/>
      <c r="Y36" s="621"/>
      <c r="Z36" s="621"/>
      <c r="AA36" s="621"/>
      <c r="AB36" s="621"/>
      <c r="AC36" s="621"/>
      <c r="AD36" s="621"/>
      <c r="AE36" s="621"/>
      <c r="AF36" s="621"/>
      <c r="AG36" s="621"/>
      <c r="AH36" s="621"/>
      <c r="AI36" s="621"/>
      <c r="AJ36" s="621"/>
      <c r="AK36" s="621"/>
      <c r="AL36" s="214"/>
      <c r="AM36" s="620">
        <f t="shared" si="0"/>
        <v>7</v>
      </c>
      <c r="AN36" s="620"/>
      <c r="AO36" s="621" t="str">
        <f>IF('各会計、関係団体の財政状況及び健全化判断比率'!B33="","",'各会計、関係団体の財政状況及び健全化判断比率'!B33)</f>
        <v>村田町下水道事業会計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仙南地域広域行政事務組合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宮城県市町村自治振興センター</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みやぎ県南中核病院企業団</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宮城県後期高齢者医療広域連合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宮城県後期高齢者医療事業会計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1ERAWlGyYv2x/GQA7ySDdxFOe01R74Dj5fSBtvLvFdLKsl48BQonaEjc4+FZWp3tycfyPPuc17nZJ2foVFQV7Q==" saltValue="kMo41BFlAWt06sf3ykqb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48576"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2" t="s">
        <v>569</v>
      </c>
      <c r="D34" s="1212"/>
      <c r="E34" s="1213"/>
      <c r="F34" s="32">
        <v>9.93</v>
      </c>
      <c r="G34" s="33">
        <v>12.43</v>
      </c>
      <c r="H34" s="33">
        <v>11.99</v>
      </c>
      <c r="I34" s="33">
        <v>11.71</v>
      </c>
      <c r="J34" s="34">
        <v>12.39</v>
      </c>
      <c r="K34" s="22"/>
      <c r="L34" s="22"/>
      <c r="M34" s="22"/>
      <c r="N34" s="22"/>
      <c r="O34" s="22"/>
      <c r="P34" s="22"/>
    </row>
    <row r="35" spans="1:16" ht="39" customHeight="1" x14ac:dyDescent="0.15">
      <c r="A35" s="22"/>
      <c r="B35" s="35"/>
      <c r="C35" s="1206" t="s">
        <v>570</v>
      </c>
      <c r="D35" s="1207"/>
      <c r="E35" s="1208"/>
      <c r="F35" s="36">
        <v>4.5999999999999996</v>
      </c>
      <c r="G35" s="37">
        <v>3.21</v>
      </c>
      <c r="H35" s="37">
        <v>3.04</v>
      </c>
      <c r="I35" s="37">
        <v>3.1</v>
      </c>
      <c r="J35" s="38">
        <v>4.41</v>
      </c>
      <c r="K35" s="22"/>
      <c r="L35" s="22"/>
      <c r="M35" s="22"/>
      <c r="N35" s="22"/>
      <c r="O35" s="22"/>
      <c r="P35" s="22"/>
    </row>
    <row r="36" spans="1:16" ht="39" customHeight="1" x14ac:dyDescent="0.15">
      <c r="A36" s="22"/>
      <c r="B36" s="35"/>
      <c r="C36" s="1206" t="s">
        <v>571</v>
      </c>
      <c r="D36" s="1207"/>
      <c r="E36" s="1208"/>
      <c r="F36" s="36">
        <v>2.25</v>
      </c>
      <c r="G36" s="37">
        <v>2.29</v>
      </c>
      <c r="H36" s="37">
        <v>2.39</v>
      </c>
      <c r="I36" s="37">
        <v>2.46</v>
      </c>
      <c r="J36" s="38">
        <v>2.4</v>
      </c>
      <c r="K36" s="22"/>
      <c r="L36" s="22"/>
      <c r="M36" s="22"/>
      <c r="N36" s="22"/>
      <c r="O36" s="22"/>
      <c r="P36" s="22"/>
    </row>
    <row r="37" spans="1:16" ht="39" customHeight="1" x14ac:dyDescent="0.15">
      <c r="A37" s="22"/>
      <c r="B37" s="35"/>
      <c r="C37" s="1206" t="s">
        <v>572</v>
      </c>
      <c r="D37" s="1207"/>
      <c r="E37" s="1208"/>
      <c r="F37" s="36" t="s">
        <v>519</v>
      </c>
      <c r="G37" s="37" t="s">
        <v>519</v>
      </c>
      <c r="H37" s="37" t="s">
        <v>519</v>
      </c>
      <c r="I37" s="37" t="s">
        <v>519</v>
      </c>
      <c r="J37" s="38">
        <v>1.1000000000000001</v>
      </c>
      <c r="K37" s="22"/>
      <c r="L37" s="22"/>
      <c r="M37" s="22"/>
      <c r="N37" s="22"/>
      <c r="O37" s="22"/>
      <c r="P37" s="22"/>
    </row>
    <row r="38" spans="1:16" ht="39" customHeight="1" x14ac:dyDescent="0.15">
      <c r="A38" s="22"/>
      <c r="B38" s="35"/>
      <c r="C38" s="1206" t="s">
        <v>573</v>
      </c>
      <c r="D38" s="1207"/>
      <c r="E38" s="1208"/>
      <c r="F38" s="36">
        <v>1.48</v>
      </c>
      <c r="G38" s="37">
        <v>1.61</v>
      </c>
      <c r="H38" s="37">
        <v>1.18</v>
      </c>
      <c r="I38" s="37">
        <v>0.67</v>
      </c>
      <c r="J38" s="38">
        <v>0.81</v>
      </c>
      <c r="K38" s="22"/>
      <c r="L38" s="22"/>
      <c r="M38" s="22"/>
      <c r="N38" s="22"/>
      <c r="O38" s="22"/>
      <c r="P38" s="22"/>
    </row>
    <row r="39" spans="1:16" ht="39" customHeight="1" x14ac:dyDescent="0.15">
      <c r="A39" s="22"/>
      <c r="B39" s="35"/>
      <c r="C39" s="1206" t="s">
        <v>574</v>
      </c>
      <c r="D39" s="1207"/>
      <c r="E39" s="1208"/>
      <c r="F39" s="36">
        <v>3.48</v>
      </c>
      <c r="G39" s="37">
        <v>3.42</v>
      </c>
      <c r="H39" s="37">
        <v>0.38</v>
      </c>
      <c r="I39" s="37">
        <v>0.33</v>
      </c>
      <c r="J39" s="38">
        <v>0.34</v>
      </c>
      <c r="K39" s="22"/>
      <c r="L39" s="22"/>
      <c r="M39" s="22"/>
      <c r="N39" s="22"/>
      <c r="O39" s="22"/>
      <c r="P39" s="22"/>
    </row>
    <row r="40" spans="1:16" ht="39" customHeight="1" x14ac:dyDescent="0.15">
      <c r="A40" s="22"/>
      <c r="B40" s="35"/>
      <c r="C40" s="1206" t="s">
        <v>575</v>
      </c>
      <c r="D40" s="1207"/>
      <c r="E40" s="1208"/>
      <c r="F40" s="36">
        <v>0.02</v>
      </c>
      <c r="G40" s="37">
        <v>0.03</v>
      </c>
      <c r="H40" s="37">
        <v>0.03</v>
      </c>
      <c r="I40" s="37">
        <v>0.03</v>
      </c>
      <c r="J40" s="38">
        <v>0.03</v>
      </c>
      <c r="K40" s="22"/>
      <c r="L40" s="22"/>
      <c r="M40" s="22"/>
      <c r="N40" s="22"/>
      <c r="O40" s="22"/>
      <c r="P40" s="22"/>
    </row>
    <row r="41" spans="1:16" ht="39" customHeight="1" x14ac:dyDescent="0.15">
      <c r="A41" s="22"/>
      <c r="B41" s="35"/>
      <c r="C41" s="1206" t="s">
        <v>576</v>
      </c>
      <c r="D41" s="1207"/>
      <c r="E41" s="1208"/>
      <c r="F41" s="36" t="s">
        <v>519</v>
      </c>
      <c r="G41" s="37" t="s">
        <v>519</v>
      </c>
      <c r="H41" s="37">
        <v>0</v>
      </c>
      <c r="I41" s="37">
        <v>0</v>
      </c>
      <c r="J41" s="38">
        <v>0</v>
      </c>
      <c r="K41" s="22"/>
      <c r="L41" s="22"/>
      <c r="M41" s="22"/>
      <c r="N41" s="22"/>
      <c r="O41" s="22"/>
      <c r="P41" s="22"/>
    </row>
    <row r="42" spans="1:16" ht="39" customHeight="1" x14ac:dyDescent="0.15">
      <c r="A42" s="22"/>
      <c r="B42" s="39"/>
      <c r="C42" s="1206" t="s">
        <v>577</v>
      </c>
      <c r="D42" s="1207"/>
      <c r="E42" s="1208"/>
      <c r="F42" s="36" t="s">
        <v>519</v>
      </c>
      <c r="G42" s="37" t="s">
        <v>519</v>
      </c>
      <c r="H42" s="37" t="s">
        <v>519</v>
      </c>
      <c r="I42" s="37" t="s">
        <v>519</v>
      </c>
      <c r="J42" s="38" t="s">
        <v>519</v>
      </c>
      <c r="K42" s="22"/>
      <c r="L42" s="22"/>
      <c r="M42" s="22"/>
      <c r="N42" s="22"/>
      <c r="O42" s="22"/>
      <c r="P42" s="22"/>
    </row>
    <row r="43" spans="1:16" ht="39" customHeight="1" thickBot="1" x14ac:dyDescent="0.2">
      <c r="A43" s="22"/>
      <c r="B43" s="40"/>
      <c r="C43" s="1209" t="s">
        <v>578</v>
      </c>
      <c r="D43" s="1210"/>
      <c r="E43" s="1211"/>
      <c r="F43" s="41">
        <v>0.24</v>
      </c>
      <c r="G43" s="42">
        <v>0.2</v>
      </c>
      <c r="H43" s="42">
        <v>0.21</v>
      </c>
      <c r="I43" s="42">
        <v>0.57999999999999996</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oOUOGD4laoFrqo8oN2QsTfYWXrzEPvArhA1yVO1OoFM45YsfJQ25HkF8rw287IqZbmyfg7pHNHlVVOXxI7HxQ==" saltValue="NNOZ/W+PkD4XoUkN7xTf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753</v>
      </c>
      <c r="L45" s="60">
        <v>724</v>
      </c>
      <c r="M45" s="60">
        <v>711</v>
      </c>
      <c r="N45" s="60">
        <v>720</v>
      </c>
      <c r="O45" s="61">
        <v>698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519</v>
      </c>
      <c r="L46" s="64" t="s">
        <v>519</v>
      </c>
      <c r="M46" s="64" t="s">
        <v>519</v>
      </c>
      <c r="N46" s="64" t="s">
        <v>519</v>
      </c>
      <c r="O46" s="65" t="s">
        <v>519</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519</v>
      </c>
      <c r="L47" s="64" t="s">
        <v>519</v>
      </c>
      <c r="M47" s="64" t="s">
        <v>519</v>
      </c>
      <c r="N47" s="64" t="s">
        <v>519</v>
      </c>
      <c r="O47" s="65" t="s">
        <v>519</v>
      </c>
      <c r="P47" s="48"/>
      <c r="Q47" s="48"/>
      <c r="R47" s="48"/>
      <c r="S47" s="48"/>
      <c r="T47" s="48"/>
      <c r="U47" s="48"/>
    </row>
    <row r="48" spans="1:21" ht="30.75" customHeight="1" x14ac:dyDescent="0.15">
      <c r="A48" s="48"/>
      <c r="B48" s="1216"/>
      <c r="C48" s="1217"/>
      <c r="D48" s="62"/>
      <c r="E48" s="1222" t="s">
        <v>15</v>
      </c>
      <c r="F48" s="1222"/>
      <c r="G48" s="1222"/>
      <c r="H48" s="1222"/>
      <c r="I48" s="1222"/>
      <c r="J48" s="1223"/>
      <c r="K48" s="63">
        <v>198</v>
      </c>
      <c r="L48" s="64">
        <v>204</v>
      </c>
      <c r="M48" s="64">
        <v>186</v>
      </c>
      <c r="N48" s="64">
        <v>178</v>
      </c>
      <c r="O48" s="65">
        <v>89</v>
      </c>
      <c r="P48" s="48"/>
      <c r="Q48" s="48"/>
      <c r="R48" s="48"/>
      <c r="S48" s="48"/>
      <c r="T48" s="48"/>
      <c r="U48" s="48"/>
    </row>
    <row r="49" spans="1:21" ht="30.75" customHeight="1" x14ac:dyDescent="0.15">
      <c r="A49" s="48"/>
      <c r="B49" s="1216"/>
      <c r="C49" s="1217"/>
      <c r="D49" s="62"/>
      <c r="E49" s="1222" t="s">
        <v>16</v>
      </c>
      <c r="F49" s="1222"/>
      <c r="G49" s="1222"/>
      <c r="H49" s="1222"/>
      <c r="I49" s="1222"/>
      <c r="J49" s="1223"/>
      <c r="K49" s="63">
        <v>89</v>
      </c>
      <c r="L49" s="64">
        <v>77</v>
      </c>
      <c r="M49" s="64">
        <v>77</v>
      </c>
      <c r="N49" s="64">
        <v>81</v>
      </c>
      <c r="O49" s="65">
        <v>94</v>
      </c>
      <c r="P49" s="48"/>
      <c r="Q49" s="48"/>
      <c r="R49" s="48"/>
      <c r="S49" s="48"/>
      <c r="T49" s="48"/>
      <c r="U49" s="48"/>
    </row>
    <row r="50" spans="1:21" ht="30.75" customHeight="1" x14ac:dyDescent="0.15">
      <c r="A50" s="48"/>
      <c r="B50" s="1216"/>
      <c r="C50" s="1217"/>
      <c r="D50" s="62"/>
      <c r="E50" s="1222" t="s">
        <v>17</v>
      </c>
      <c r="F50" s="1222"/>
      <c r="G50" s="1222"/>
      <c r="H50" s="1222"/>
      <c r="I50" s="1222"/>
      <c r="J50" s="1223"/>
      <c r="K50" s="63">
        <v>0</v>
      </c>
      <c r="L50" s="64">
        <v>0</v>
      </c>
      <c r="M50" s="64">
        <v>0</v>
      </c>
      <c r="N50" s="64">
        <v>0</v>
      </c>
      <c r="O50" s="65">
        <v>0</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519</v>
      </c>
      <c r="L51" s="64" t="s">
        <v>519</v>
      </c>
      <c r="M51" s="64" t="s">
        <v>519</v>
      </c>
      <c r="N51" s="64" t="s">
        <v>519</v>
      </c>
      <c r="O51" s="65" t="s">
        <v>519</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613</v>
      </c>
      <c r="L52" s="64">
        <v>591</v>
      </c>
      <c r="M52" s="64">
        <v>560</v>
      </c>
      <c r="N52" s="64">
        <v>555</v>
      </c>
      <c r="O52" s="65">
        <v>532</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427</v>
      </c>
      <c r="L53" s="69">
        <v>414</v>
      </c>
      <c r="M53" s="69">
        <v>414</v>
      </c>
      <c r="N53" s="69">
        <v>424</v>
      </c>
      <c r="O53" s="70">
        <v>349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519</v>
      </c>
      <c r="L57" s="84" t="s">
        <v>519</v>
      </c>
      <c r="M57" s="84" t="s">
        <v>519</v>
      </c>
      <c r="N57" s="84" t="s">
        <v>519</v>
      </c>
      <c r="O57" s="85" t="s">
        <v>519</v>
      </c>
    </row>
    <row r="58" spans="1:21" ht="31.5" customHeight="1" thickBot="1" x14ac:dyDescent="0.2">
      <c r="B58" s="1232"/>
      <c r="C58" s="1233"/>
      <c r="D58" s="1237" t="s">
        <v>27</v>
      </c>
      <c r="E58" s="1238"/>
      <c r="F58" s="1238"/>
      <c r="G58" s="1238"/>
      <c r="H58" s="1238"/>
      <c r="I58" s="1238"/>
      <c r="J58" s="1239"/>
      <c r="K58" s="86" t="s">
        <v>519</v>
      </c>
      <c r="L58" s="87" t="s">
        <v>519</v>
      </c>
      <c r="M58" s="87" t="s">
        <v>519</v>
      </c>
      <c r="N58" s="87" t="s">
        <v>519</v>
      </c>
      <c r="O58" s="88" t="s">
        <v>519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3B/+/RiuErgV7qndX0nJdbLtFG4/xOsa4mCSXBT3khDrz0JZN1hxO9tWyVyu5jnBY8Gxcm9x6KroEtPCLr28Q==" saltValue="qUB+L/dApzE1plX6ZQi6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3"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40" t="s">
        <v>30</v>
      </c>
      <c r="C41" s="1241"/>
      <c r="D41" s="102"/>
      <c r="E41" s="1246" t="s">
        <v>31</v>
      </c>
      <c r="F41" s="1246"/>
      <c r="G41" s="1246"/>
      <c r="H41" s="1247"/>
      <c r="I41" s="103">
        <v>7029</v>
      </c>
      <c r="J41" s="104">
        <v>6693</v>
      </c>
      <c r="K41" s="104">
        <v>6518</v>
      </c>
      <c r="L41" s="104">
        <v>6430</v>
      </c>
      <c r="M41" s="105">
        <v>6442</v>
      </c>
    </row>
    <row r="42" spans="2:13" ht="27.75" customHeight="1" x14ac:dyDescent="0.15">
      <c r="B42" s="1242"/>
      <c r="C42" s="1243"/>
      <c r="D42" s="106"/>
      <c r="E42" s="1248" t="s">
        <v>32</v>
      </c>
      <c r="F42" s="1248"/>
      <c r="G42" s="1248"/>
      <c r="H42" s="1249"/>
      <c r="I42" s="107" t="s">
        <v>519</v>
      </c>
      <c r="J42" s="108" t="s">
        <v>519</v>
      </c>
      <c r="K42" s="108" t="s">
        <v>519</v>
      </c>
      <c r="L42" s="108" t="s">
        <v>519</v>
      </c>
      <c r="M42" s="109" t="s">
        <v>519</v>
      </c>
    </row>
    <row r="43" spans="2:13" ht="27.75" customHeight="1" x14ac:dyDescent="0.15">
      <c r="B43" s="1242"/>
      <c r="C43" s="1243"/>
      <c r="D43" s="106"/>
      <c r="E43" s="1248" t="s">
        <v>33</v>
      </c>
      <c r="F43" s="1248"/>
      <c r="G43" s="1248"/>
      <c r="H43" s="1249"/>
      <c r="I43" s="107">
        <v>1717</v>
      </c>
      <c r="J43" s="108">
        <v>1703</v>
      </c>
      <c r="K43" s="108">
        <v>1612</v>
      </c>
      <c r="L43" s="108">
        <v>1567</v>
      </c>
      <c r="M43" s="109">
        <v>1189</v>
      </c>
    </row>
    <row r="44" spans="2:13" ht="27.75" customHeight="1" x14ac:dyDescent="0.15">
      <c r="B44" s="1242"/>
      <c r="C44" s="1243"/>
      <c r="D44" s="106"/>
      <c r="E44" s="1248" t="s">
        <v>34</v>
      </c>
      <c r="F44" s="1248"/>
      <c r="G44" s="1248"/>
      <c r="H44" s="1249"/>
      <c r="I44" s="107">
        <v>1213</v>
      </c>
      <c r="J44" s="108">
        <v>1159</v>
      </c>
      <c r="K44" s="108">
        <v>1251</v>
      </c>
      <c r="L44" s="108">
        <v>1298</v>
      </c>
      <c r="M44" s="109">
        <v>1213</v>
      </c>
    </row>
    <row r="45" spans="2:13" ht="27.75" customHeight="1" x14ac:dyDescent="0.15">
      <c r="B45" s="1242"/>
      <c r="C45" s="1243"/>
      <c r="D45" s="106"/>
      <c r="E45" s="1248" t="s">
        <v>35</v>
      </c>
      <c r="F45" s="1248"/>
      <c r="G45" s="1248"/>
      <c r="H45" s="1249"/>
      <c r="I45" s="107">
        <v>873</v>
      </c>
      <c r="J45" s="108">
        <v>776</v>
      </c>
      <c r="K45" s="108">
        <v>685</v>
      </c>
      <c r="L45" s="108">
        <v>695</v>
      </c>
      <c r="M45" s="109">
        <v>673</v>
      </c>
    </row>
    <row r="46" spans="2:13" ht="27.75" customHeight="1" x14ac:dyDescent="0.15">
      <c r="B46" s="1242"/>
      <c r="C46" s="1243"/>
      <c r="D46" s="110"/>
      <c r="E46" s="1248" t="s">
        <v>36</v>
      </c>
      <c r="F46" s="1248"/>
      <c r="G46" s="1248"/>
      <c r="H46" s="1249"/>
      <c r="I46" s="107" t="s">
        <v>519</v>
      </c>
      <c r="J46" s="108" t="s">
        <v>519</v>
      </c>
      <c r="K46" s="108" t="s">
        <v>519</v>
      </c>
      <c r="L46" s="108" t="s">
        <v>519</v>
      </c>
      <c r="M46" s="109" t="s">
        <v>519</v>
      </c>
    </row>
    <row r="47" spans="2:13" ht="27.75" customHeight="1" x14ac:dyDescent="0.15">
      <c r="B47" s="1242"/>
      <c r="C47" s="1243"/>
      <c r="D47" s="111"/>
      <c r="E47" s="1250" t="s">
        <v>37</v>
      </c>
      <c r="F47" s="1251"/>
      <c r="G47" s="1251"/>
      <c r="H47" s="1252"/>
      <c r="I47" s="107" t="s">
        <v>519</v>
      </c>
      <c r="J47" s="108" t="s">
        <v>519</v>
      </c>
      <c r="K47" s="108" t="s">
        <v>519</v>
      </c>
      <c r="L47" s="108" t="s">
        <v>519</v>
      </c>
      <c r="M47" s="109" t="s">
        <v>519</v>
      </c>
    </row>
    <row r="48" spans="2:13" ht="27.75" customHeight="1" x14ac:dyDescent="0.15">
      <c r="B48" s="1242"/>
      <c r="C48" s="1243"/>
      <c r="D48" s="106"/>
      <c r="E48" s="1248" t="s">
        <v>38</v>
      </c>
      <c r="F48" s="1248"/>
      <c r="G48" s="1248"/>
      <c r="H48" s="1249"/>
      <c r="I48" s="107" t="s">
        <v>519</v>
      </c>
      <c r="J48" s="108" t="s">
        <v>519</v>
      </c>
      <c r="K48" s="108" t="s">
        <v>519</v>
      </c>
      <c r="L48" s="108" t="s">
        <v>519</v>
      </c>
      <c r="M48" s="109" t="s">
        <v>519</v>
      </c>
    </row>
    <row r="49" spans="2:13" ht="27.75" customHeight="1" x14ac:dyDescent="0.15">
      <c r="B49" s="1244"/>
      <c r="C49" s="1245"/>
      <c r="D49" s="106"/>
      <c r="E49" s="1248" t="s">
        <v>39</v>
      </c>
      <c r="F49" s="1248"/>
      <c r="G49" s="1248"/>
      <c r="H49" s="1249"/>
      <c r="I49" s="107" t="s">
        <v>519</v>
      </c>
      <c r="J49" s="108">
        <v>93</v>
      </c>
      <c r="K49" s="108">
        <v>109</v>
      </c>
      <c r="L49" s="108">
        <v>126</v>
      </c>
      <c r="M49" s="109">
        <v>128</v>
      </c>
    </row>
    <row r="50" spans="2:13" ht="27.75" customHeight="1" x14ac:dyDescent="0.15">
      <c r="B50" s="1253" t="s">
        <v>40</v>
      </c>
      <c r="C50" s="1254"/>
      <c r="D50" s="112"/>
      <c r="E50" s="1248" t="s">
        <v>41</v>
      </c>
      <c r="F50" s="1248"/>
      <c r="G50" s="1248"/>
      <c r="H50" s="1249"/>
      <c r="I50" s="107">
        <v>963</v>
      </c>
      <c r="J50" s="108">
        <v>952</v>
      </c>
      <c r="K50" s="108">
        <v>855</v>
      </c>
      <c r="L50" s="108">
        <v>636</v>
      </c>
      <c r="M50" s="109">
        <v>775</v>
      </c>
    </row>
    <row r="51" spans="2:13" ht="27.75" customHeight="1" x14ac:dyDescent="0.15">
      <c r="B51" s="1242"/>
      <c r="C51" s="1243"/>
      <c r="D51" s="106"/>
      <c r="E51" s="1248" t="s">
        <v>42</v>
      </c>
      <c r="F51" s="1248"/>
      <c r="G51" s="1248"/>
      <c r="H51" s="1249"/>
      <c r="I51" s="107">
        <v>117</v>
      </c>
      <c r="J51" s="108">
        <v>98</v>
      </c>
      <c r="K51" s="108">
        <v>92</v>
      </c>
      <c r="L51" s="108">
        <v>97</v>
      </c>
      <c r="M51" s="109">
        <v>88</v>
      </c>
    </row>
    <row r="52" spans="2:13" ht="27.75" customHeight="1" x14ac:dyDescent="0.15">
      <c r="B52" s="1244"/>
      <c r="C52" s="1245"/>
      <c r="D52" s="106"/>
      <c r="E52" s="1248" t="s">
        <v>43</v>
      </c>
      <c r="F52" s="1248"/>
      <c r="G52" s="1248"/>
      <c r="H52" s="1249"/>
      <c r="I52" s="107">
        <v>5708</v>
      </c>
      <c r="J52" s="108">
        <v>5449</v>
      </c>
      <c r="K52" s="108">
        <v>5271</v>
      </c>
      <c r="L52" s="108">
        <v>5110</v>
      </c>
      <c r="M52" s="109">
        <v>5035</v>
      </c>
    </row>
    <row r="53" spans="2:13" ht="27.75" customHeight="1" thickBot="1" x14ac:dyDescent="0.2">
      <c r="B53" s="1255" t="s">
        <v>44</v>
      </c>
      <c r="C53" s="1256"/>
      <c r="D53" s="113"/>
      <c r="E53" s="1257" t="s">
        <v>45</v>
      </c>
      <c r="F53" s="1257"/>
      <c r="G53" s="1257"/>
      <c r="H53" s="1258"/>
      <c r="I53" s="114">
        <v>4043</v>
      </c>
      <c r="J53" s="115">
        <v>3925</v>
      </c>
      <c r="K53" s="115">
        <v>3957</v>
      </c>
      <c r="L53" s="115">
        <v>4273</v>
      </c>
      <c r="M53" s="116">
        <v>3749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VvUXhjiCWHqxqzQ1TH0IenSS665g7Oq/EYV9qneaIlAqi8mTOeXWX0WJw7/POf8v8U54mMRFWltBEZplSuADQ==" saltValue="AxKuVxmZIXYWBRe/tEOV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7" t="s">
        <v>48</v>
      </c>
      <c r="D55" s="1267"/>
      <c r="E55" s="1268"/>
      <c r="F55" s="128">
        <v>295</v>
      </c>
      <c r="G55" s="128">
        <v>150</v>
      </c>
      <c r="H55" s="129">
        <v>249</v>
      </c>
    </row>
    <row r="56" spans="2:8" ht="52.5" customHeight="1" x14ac:dyDescent="0.15">
      <c r="B56" s="130"/>
      <c r="C56" s="1269" t="s">
        <v>49</v>
      </c>
      <c r="D56" s="1269"/>
      <c r="E56" s="1270"/>
      <c r="F56" s="131">
        <v>86</v>
      </c>
      <c r="G56" s="131">
        <v>43</v>
      </c>
      <c r="H56" s="132">
        <v>73</v>
      </c>
    </row>
    <row r="57" spans="2:8" ht="53.25" customHeight="1" x14ac:dyDescent="0.15">
      <c r="B57" s="130"/>
      <c r="C57" s="1271" t="s">
        <v>50</v>
      </c>
      <c r="D57" s="1271"/>
      <c r="E57" s="1272"/>
      <c r="F57" s="133">
        <v>88</v>
      </c>
      <c r="G57" s="133">
        <v>84</v>
      </c>
      <c r="H57" s="134">
        <v>87</v>
      </c>
    </row>
    <row r="58" spans="2:8" ht="45.75" customHeight="1" x14ac:dyDescent="0.15">
      <c r="B58" s="135"/>
      <c r="C58" s="1259" t="s">
        <v>598</v>
      </c>
      <c r="D58" s="1260"/>
      <c r="E58" s="1261"/>
      <c r="F58" s="136">
        <v>32</v>
      </c>
      <c r="G58" s="136">
        <v>31</v>
      </c>
      <c r="H58" s="137">
        <v>31</v>
      </c>
    </row>
    <row r="59" spans="2:8" ht="45.75" customHeight="1" x14ac:dyDescent="0.15">
      <c r="B59" s="135"/>
      <c r="C59" s="1259" t="s">
        <v>595</v>
      </c>
      <c r="D59" s="1260"/>
      <c r="E59" s="1261"/>
      <c r="F59" s="136">
        <v>26</v>
      </c>
      <c r="G59" s="136">
        <v>26</v>
      </c>
      <c r="H59" s="137">
        <v>26</v>
      </c>
    </row>
    <row r="60" spans="2:8" ht="45.75" customHeight="1" x14ac:dyDescent="0.15">
      <c r="B60" s="135"/>
      <c r="C60" s="1259" t="s">
        <v>596</v>
      </c>
      <c r="D60" s="1260"/>
      <c r="E60" s="1261"/>
      <c r="F60" s="136">
        <v>11</v>
      </c>
      <c r="G60" s="136">
        <v>11</v>
      </c>
      <c r="H60" s="137">
        <v>11</v>
      </c>
    </row>
    <row r="61" spans="2:8" ht="45.75" customHeight="1" x14ac:dyDescent="0.15">
      <c r="B61" s="135"/>
      <c r="C61" s="1259" t="s">
        <v>597</v>
      </c>
      <c r="D61" s="1260"/>
      <c r="E61" s="1261"/>
      <c r="F61" s="136">
        <v>10</v>
      </c>
      <c r="G61" s="136">
        <v>10</v>
      </c>
      <c r="H61" s="137">
        <v>10</v>
      </c>
    </row>
    <row r="62" spans="2:8" ht="45.75" customHeight="1" thickBot="1" x14ac:dyDescent="0.2">
      <c r="B62" s="138"/>
      <c r="C62" s="1262" t="s">
        <v>599</v>
      </c>
      <c r="D62" s="1263"/>
      <c r="E62" s="1264"/>
      <c r="F62" s="139" t="s">
        <v>600</v>
      </c>
      <c r="G62" s="139">
        <v>3</v>
      </c>
      <c r="H62" s="140">
        <v>6</v>
      </c>
    </row>
    <row r="63" spans="2:8" ht="52.5" customHeight="1" thickBot="1" x14ac:dyDescent="0.2">
      <c r="B63" s="141"/>
      <c r="C63" s="1265" t="s">
        <v>51</v>
      </c>
      <c r="D63" s="1265"/>
      <c r="E63" s="1266"/>
      <c r="F63" s="142">
        <v>469</v>
      </c>
      <c r="G63" s="142">
        <v>277</v>
      </c>
      <c r="H63" s="143">
        <v>408</v>
      </c>
    </row>
    <row r="64" spans="2:8" ht="15" customHeight="1" x14ac:dyDescent="0.15"/>
  </sheetData>
  <sheetProtection algorithmName="SHA-512" hashValue="Z/QQlnBYuDmFsW7TWIQj6gLPGDs7TKyRwslrg0bucc5PE3v4kqjkE89apZRmBXSHuSgit/WYkx2VMnqvYi2yLg==" saltValue="fHtZGMv1i6vwZzXgPa7f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W83" sqref="AW83"/>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91" t="s">
        <v>604</v>
      </c>
      <c r="AO42" s="1292"/>
      <c r="AP42" s="1291"/>
      <c r="AQ42" s="1291"/>
      <c r="AR42" s="1291"/>
      <c r="AS42" s="1292"/>
      <c r="AT42" s="1292"/>
      <c r="AU42" s="1292"/>
      <c r="AV42" s="1292"/>
      <c r="AW42" s="1292"/>
      <c r="AX42" s="1292"/>
      <c r="AY42" s="1291"/>
      <c r="AZ42" s="1292"/>
      <c r="BA42" s="1291"/>
      <c r="BB42" s="1291"/>
      <c r="BC42" s="1291"/>
      <c r="BD42" s="1292"/>
      <c r="BE42" s="1292"/>
      <c r="BF42" s="1292"/>
      <c r="BG42" s="1292"/>
      <c r="BH42" s="1292"/>
      <c r="BI42" s="1292"/>
      <c r="BJ42" s="1292"/>
      <c r="BK42" s="1291"/>
      <c r="BL42" s="1292"/>
      <c r="BM42" s="1291"/>
      <c r="BN42" s="1291"/>
      <c r="BO42" s="1291"/>
      <c r="BP42" s="1292"/>
      <c r="BQ42" s="1292"/>
      <c r="BR42" s="1292"/>
      <c r="BS42" s="1292"/>
      <c r="BT42" s="1292"/>
      <c r="BU42" s="1292"/>
      <c r="BV42" s="1292"/>
      <c r="BW42" s="1291"/>
      <c r="BX42" s="1292"/>
      <c r="BY42" s="1291"/>
      <c r="BZ42" s="1291"/>
      <c r="CA42" s="1291"/>
      <c r="CB42" s="1292"/>
      <c r="CC42" s="1292"/>
      <c r="CD42" s="1292"/>
      <c r="CE42" s="1292"/>
      <c r="CF42" s="1292"/>
      <c r="CG42" s="1292"/>
      <c r="CH42" s="1292"/>
      <c r="CI42" s="1291"/>
      <c r="CJ42" s="1292"/>
      <c r="CK42" s="1291"/>
      <c r="CL42" s="1291"/>
      <c r="CM42" s="1291"/>
      <c r="CN42" s="1292"/>
      <c r="CO42" s="1292"/>
      <c r="CP42" s="1292"/>
      <c r="CQ42" s="1292"/>
      <c r="CR42" s="1292"/>
      <c r="CS42" s="1292"/>
      <c r="CT42" s="1292"/>
      <c r="CU42" s="1291"/>
      <c r="CV42" s="1292"/>
      <c r="CW42" s="1291"/>
      <c r="CX42" s="1291"/>
      <c r="CY42" s="1291"/>
      <c r="CZ42" s="1292"/>
      <c r="DA42" s="1292"/>
      <c r="DB42" s="1292"/>
      <c r="DC42" s="1292"/>
    </row>
    <row r="43" spans="2:109" ht="13.5" customHeight="1" x14ac:dyDescent="0.15">
      <c r="B43" s="1282"/>
      <c r="AN43" s="1293" t="s">
        <v>605</v>
      </c>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x14ac:dyDescent="0.15">
      <c r="B44" s="1282"/>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x14ac:dyDescent="0.15">
      <c r="B45" s="1282"/>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x14ac:dyDescent="0.15">
      <c r="B46" s="1282"/>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x14ac:dyDescent="0.15">
      <c r="B47" s="1282"/>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x14ac:dyDescent="0.15">
      <c r="B48" s="1282"/>
      <c r="H48" s="1302"/>
      <c r="I48" s="1302"/>
      <c r="J48" s="1302"/>
      <c r="AN48" s="1302"/>
      <c r="AO48" s="1302"/>
      <c r="AP48" s="1302"/>
      <c r="AZ48" s="1302"/>
      <c r="BA48" s="1302"/>
      <c r="BB48" s="1302"/>
      <c r="BL48" s="1302"/>
      <c r="BM48" s="1302"/>
      <c r="BN48" s="1302"/>
      <c r="BX48" s="1302"/>
      <c r="BY48" s="1302"/>
      <c r="BZ48" s="1302"/>
      <c r="CJ48" s="1302"/>
      <c r="CK48" s="1302"/>
      <c r="CL48" s="1302"/>
      <c r="CV48" s="1302"/>
      <c r="CW48" s="1302"/>
      <c r="CX48" s="1302"/>
    </row>
    <row r="49" spans="1:109" x14ac:dyDescent="0.15">
      <c r="B49" s="1282"/>
      <c r="AN49" s="1275" t="s">
        <v>606</v>
      </c>
    </row>
    <row r="50" spans="1:109" x14ac:dyDescent="0.15">
      <c r="B50" s="1282"/>
      <c r="G50" s="1303"/>
      <c r="H50" s="1303"/>
      <c r="I50" s="1303"/>
      <c r="J50" s="1303"/>
      <c r="K50" s="1304"/>
      <c r="L50" s="1304"/>
      <c r="M50" s="1305"/>
      <c r="N50" s="13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560</v>
      </c>
      <c r="BQ50" s="1309"/>
      <c r="BR50" s="1309"/>
      <c r="BS50" s="1309"/>
      <c r="BT50" s="1309"/>
      <c r="BU50" s="1309"/>
      <c r="BV50" s="1309"/>
      <c r="BW50" s="1309"/>
      <c r="BX50" s="1309" t="s">
        <v>561</v>
      </c>
      <c r="BY50" s="1309"/>
      <c r="BZ50" s="1309"/>
      <c r="CA50" s="1309"/>
      <c r="CB50" s="1309"/>
      <c r="CC50" s="1309"/>
      <c r="CD50" s="1309"/>
      <c r="CE50" s="1309"/>
      <c r="CF50" s="1309" t="s">
        <v>562</v>
      </c>
      <c r="CG50" s="1309"/>
      <c r="CH50" s="1309"/>
      <c r="CI50" s="1309"/>
      <c r="CJ50" s="1309"/>
      <c r="CK50" s="1309"/>
      <c r="CL50" s="1309"/>
      <c r="CM50" s="1309"/>
      <c r="CN50" s="1309" t="s">
        <v>563</v>
      </c>
      <c r="CO50" s="1309"/>
      <c r="CP50" s="1309"/>
      <c r="CQ50" s="1309"/>
      <c r="CR50" s="1309"/>
      <c r="CS50" s="1309"/>
      <c r="CT50" s="1309"/>
      <c r="CU50" s="1309"/>
      <c r="CV50" s="1309" t="s">
        <v>564</v>
      </c>
      <c r="CW50" s="1309"/>
      <c r="CX50" s="1309"/>
      <c r="CY50" s="1309"/>
      <c r="CZ50" s="1309"/>
      <c r="DA50" s="1309"/>
      <c r="DB50" s="1309"/>
      <c r="DC50" s="1309"/>
    </row>
    <row r="51" spans="1:109" ht="13.5" customHeight="1" x14ac:dyDescent="0.15">
      <c r="B51" s="1282"/>
      <c r="G51" s="1310"/>
      <c r="H51" s="1310"/>
      <c r="I51" s="1311"/>
      <c r="J51" s="1311"/>
      <c r="K51" s="1312"/>
      <c r="L51" s="1312"/>
      <c r="M51" s="1312"/>
      <c r="N51" s="1312"/>
      <c r="AM51" s="1302"/>
      <c r="AN51" s="1313" t="s">
        <v>607</v>
      </c>
      <c r="AO51" s="1313"/>
      <c r="AP51" s="1313"/>
      <c r="AQ51" s="1313"/>
      <c r="AR51" s="1313"/>
      <c r="AS51" s="1313"/>
      <c r="AT51" s="1313"/>
      <c r="AU51" s="1313"/>
      <c r="AV51" s="1313"/>
      <c r="AW51" s="1313"/>
      <c r="AX51" s="1313"/>
      <c r="AY51" s="1313"/>
      <c r="AZ51" s="1313"/>
      <c r="BA51" s="1313"/>
      <c r="BB51" s="1313" t="s">
        <v>608</v>
      </c>
      <c r="BC51" s="1313"/>
      <c r="BD51" s="1313"/>
      <c r="BE51" s="1313"/>
      <c r="BF51" s="1313"/>
      <c r="BG51" s="1313"/>
      <c r="BH51" s="1313"/>
      <c r="BI51" s="1313"/>
      <c r="BJ51" s="1313"/>
      <c r="BK51" s="1313"/>
      <c r="BL51" s="1313"/>
      <c r="BM51" s="1313"/>
      <c r="BN51" s="1313"/>
      <c r="BO51" s="1313"/>
      <c r="BP51" s="1314">
        <v>131.9</v>
      </c>
      <c r="BQ51" s="1314"/>
      <c r="BR51" s="1314"/>
      <c r="BS51" s="1314"/>
      <c r="BT51" s="1314"/>
      <c r="BU51" s="1314"/>
      <c r="BV51" s="1314"/>
      <c r="BW51" s="1314"/>
      <c r="BX51" s="1314">
        <v>128</v>
      </c>
      <c r="BY51" s="1314"/>
      <c r="BZ51" s="1314"/>
      <c r="CA51" s="1314"/>
      <c r="CB51" s="1314"/>
      <c r="CC51" s="1314"/>
      <c r="CD51" s="1314"/>
      <c r="CE51" s="1314"/>
      <c r="CF51" s="1314">
        <v>129.69999999999999</v>
      </c>
      <c r="CG51" s="1314"/>
      <c r="CH51" s="1314"/>
      <c r="CI51" s="1314"/>
      <c r="CJ51" s="1314"/>
      <c r="CK51" s="1314"/>
      <c r="CL51" s="1314"/>
      <c r="CM51" s="1314"/>
      <c r="CN51" s="1314">
        <v>139.9</v>
      </c>
      <c r="CO51" s="1314"/>
      <c r="CP51" s="1314"/>
      <c r="CQ51" s="1314"/>
      <c r="CR51" s="1314"/>
      <c r="CS51" s="1314"/>
      <c r="CT51" s="1314"/>
      <c r="CU51" s="1314"/>
      <c r="CV51" s="1314">
        <v>115.4</v>
      </c>
      <c r="CW51" s="1314"/>
      <c r="CX51" s="1314"/>
      <c r="CY51" s="1314"/>
      <c r="CZ51" s="1314"/>
      <c r="DA51" s="1314"/>
      <c r="DB51" s="1314"/>
      <c r="DC51" s="1314"/>
    </row>
    <row r="52" spans="1:109" x14ac:dyDescent="0.15">
      <c r="B52" s="1282"/>
      <c r="G52" s="1310"/>
      <c r="H52" s="1310"/>
      <c r="I52" s="1311"/>
      <c r="J52" s="1311"/>
      <c r="K52" s="1312"/>
      <c r="L52" s="1312"/>
      <c r="M52" s="1312"/>
      <c r="N52" s="1312"/>
      <c r="AM52" s="1302"/>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1290"/>
      <c r="B53" s="1282"/>
      <c r="G53" s="1310"/>
      <c r="H53" s="1310"/>
      <c r="I53" s="1303"/>
      <c r="J53" s="1303"/>
      <c r="K53" s="1312"/>
      <c r="L53" s="1312"/>
      <c r="M53" s="1312"/>
      <c r="N53" s="1312"/>
      <c r="AM53" s="1302"/>
      <c r="AN53" s="1313"/>
      <c r="AO53" s="1313"/>
      <c r="AP53" s="1313"/>
      <c r="AQ53" s="1313"/>
      <c r="AR53" s="1313"/>
      <c r="AS53" s="1313"/>
      <c r="AT53" s="1313"/>
      <c r="AU53" s="1313"/>
      <c r="AV53" s="1313"/>
      <c r="AW53" s="1313"/>
      <c r="AX53" s="1313"/>
      <c r="AY53" s="1313"/>
      <c r="AZ53" s="1313"/>
      <c r="BA53" s="1313"/>
      <c r="BB53" s="1313" t="s">
        <v>609</v>
      </c>
      <c r="BC53" s="1313"/>
      <c r="BD53" s="1313"/>
      <c r="BE53" s="1313"/>
      <c r="BF53" s="1313"/>
      <c r="BG53" s="1313"/>
      <c r="BH53" s="1313"/>
      <c r="BI53" s="1313"/>
      <c r="BJ53" s="1313"/>
      <c r="BK53" s="1313"/>
      <c r="BL53" s="1313"/>
      <c r="BM53" s="1313"/>
      <c r="BN53" s="1313"/>
      <c r="BO53" s="1313"/>
      <c r="BP53" s="1314">
        <v>63.5</v>
      </c>
      <c r="BQ53" s="1314"/>
      <c r="BR53" s="1314"/>
      <c r="BS53" s="1314"/>
      <c r="BT53" s="1314"/>
      <c r="BU53" s="1314"/>
      <c r="BV53" s="1314"/>
      <c r="BW53" s="1314"/>
      <c r="BX53" s="1314">
        <v>60.4</v>
      </c>
      <c r="BY53" s="1314"/>
      <c r="BZ53" s="1314"/>
      <c r="CA53" s="1314"/>
      <c r="CB53" s="1314"/>
      <c r="CC53" s="1314"/>
      <c r="CD53" s="1314"/>
      <c r="CE53" s="1314"/>
      <c r="CF53" s="1314">
        <v>62.3</v>
      </c>
      <c r="CG53" s="1314"/>
      <c r="CH53" s="1314"/>
      <c r="CI53" s="1314"/>
      <c r="CJ53" s="1314"/>
      <c r="CK53" s="1314"/>
      <c r="CL53" s="1314"/>
      <c r="CM53" s="1314"/>
      <c r="CN53" s="1314">
        <v>63.9</v>
      </c>
      <c r="CO53" s="1314"/>
      <c r="CP53" s="1314"/>
      <c r="CQ53" s="1314"/>
      <c r="CR53" s="1314"/>
      <c r="CS53" s="1314"/>
      <c r="CT53" s="1314"/>
      <c r="CU53" s="1314"/>
      <c r="CV53" s="1314">
        <v>65.7</v>
      </c>
      <c r="CW53" s="1314"/>
      <c r="CX53" s="1314"/>
      <c r="CY53" s="1314"/>
      <c r="CZ53" s="1314"/>
      <c r="DA53" s="1314"/>
      <c r="DB53" s="1314"/>
      <c r="DC53" s="1314"/>
    </row>
    <row r="54" spans="1:109" x14ac:dyDescent="0.15">
      <c r="A54" s="1290"/>
      <c r="B54" s="1282"/>
      <c r="G54" s="1310"/>
      <c r="H54" s="1310"/>
      <c r="I54" s="1303"/>
      <c r="J54" s="1303"/>
      <c r="K54" s="1312"/>
      <c r="L54" s="1312"/>
      <c r="M54" s="1312"/>
      <c r="N54" s="1312"/>
      <c r="AM54" s="1302"/>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1290"/>
      <c r="B55" s="1282"/>
      <c r="G55" s="1303"/>
      <c r="H55" s="1303"/>
      <c r="I55" s="1303"/>
      <c r="J55" s="1303"/>
      <c r="K55" s="1312"/>
      <c r="L55" s="1312"/>
      <c r="M55" s="1312"/>
      <c r="N55" s="1312"/>
      <c r="AN55" s="1309" t="s">
        <v>610</v>
      </c>
      <c r="AO55" s="1309"/>
      <c r="AP55" s="1309"/>
      <c r="AQ55" s="1309"/>
      <c r="AR55" s="1309"/>
      <c r="AS55" s="1309"/>
      <c r="AT55" s="1309"/>
      <c r="AU55" s="1309"/>
      <c r="AV55" s="1309"/>
      <c r="AW55" s="1309"/>
      <c r="AX55" s="1309"/>
      <c r="AY55" s="1309"/>
      <c r="AZ55" s="1309"/>
      <c r="BA55" s="1309"/>
      <c r="BB55" s="1313" t="s">
        <v>608</v>
      </c>
      <c r="BC55" s="1313"/>
      <c r="BD55" s="1313"/>
      <c r="BE55" s="1313"/>
      <c r="BF55" s="1313"/>
      <c r="BG55" s="1313"/>
      <c r="BH55" s="1313"/>
      <c r="BI55" s="1313"/>
      <c r="BJ55" s="1313"/>
      <c r="BK55" s="1313"/>
      <c r="BL55" s="1313"/>
      <c r="BM55" s="1313"/>
      <c r="BN55" s="1313"/>
      <c r="BO55" s="1313"/>
      <c r="BP55" s="1314">
        <v>38.5</v>
      </c>
      <c r="BQ55" s="1314"/>
      <c r="BR55" s="1314"/>
      <c r="BS55" s="1314"/>
      <c r="BT55" s="1314"/>
      <c r="BU55" s="1314"/>
      <c r="BV55" s="1314"/>
      <c r="BW55" s="1314"/>
      <c r="BX55" s="1314">
        <v>32.799999999999997</v>
      </c>
      <c r="BY55" s="1314"/>
      <c r="BZ55" s="1314"/>
      <c r="CA55" s="1314"/>
      <c r="CB55" s="1314"/>
      <c r="CC55" s="1314"/>
      <c r="CD55" s="1314"/>
      <c r="CE55" s="1314"/>
      <c r="CF55" s="1314">
        <v>20.9</v>
      </c>
      <c r="CG55" s="1314"/>
      <c r="CH55" s="1314"/>
      <c r="CI55" s="1314"/>
      <c r="CJ55" s="1314"/>
      <c r="CK55" s="1314"/>
      <c r="CL55" s="1314"/>
      <c r="CM55" s="1314"/>
      <c r="CN55" s="1314">
        <v>21</v>
      </c>
      <c r="CO55" s="1314"/>
      <c r="CP55" s="1314"/>
      <c r="CQ55" s="1314"/>
      <c r="CR55" s="1314"/>
      <c r="CS55" s="1314"/>
      <c r="CT55" s="1314"/>
      <c r="CU55" s="1314"/>
      <c r="CV55" s="1314">
        <v>23.5</v>
      </c>
      <c r="CW55" s="1314"/>
      <c r="CX55" s="1314"/>
      <c r="CY55" s="1314"/>
      <c r="CZ55" s="1314"/>
      <c r="DA55" s="1314"/>
      <c r="DB55" s="1314"/>
      <c r="DC55" s="1314"/>
    </row>
    <row r="56" spans="1:109" x14ac:dyDescent="0.15">
      <c r="A56" s="1290"/>
      <c r="B56" s="1282"/>
      <c r="G56" s="1303"/>
      <c r="H56" s="1303"/>
      <c r="I56" s="1303"/>
      <c r="J56" s="1303"/>
      <c r="K56" s="1312"/>
      <c r="L56" s="1312"/>
      <c r="M56" s="1312"/>
      <c r="N56" s="1312"/>
      <c r="AN56" s="1309"/>
      <c r="AO56" s="1309"/>
      <c r="AP56" s="1309"/>
      <c r="AQ56" s="1309"/>
      <c r="AR56" s="1309"/>
      <c r="AS56" s="1309"/>
      <c r="AT56" s="1309"/>
      <c r="AU56" s="1309"/>
      <c r="AV56" s="1309"/>
      <c r="AW56" s="1309"/>
      <c r="AX56" s="1309"/>
      <c r="AY56" s="1309"/>
      <c r="AZ56" s="1309"/>
      <c r="BA56" s="1309"/>
      <c r="BB56" s="1313"/>
      <c r="BC56" s="1313"/>
      <c r="BD56" s="1313"/>
      <c r="BE56" s="1313"/>
      <c r="BF56" s="1313"/>
      <c r="BG56" s="1313"/>
      <c r="BH56" s="1313"/>
      <c r="BI56" s="1313"/>
      <c r="BJ56" s="1313"/>
      <c r="BK56" s="1313"/>
      <c r="BL56" s="1313"/>
      <c r="BM56" s="1313"/>
      <c r="BN56" s="1313"/>
      <c r="BO56" s="1313"/>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1290" customFormat="1" x14ac:dyDescent="0.15">
      <c r="B57" s="1315"/>
      <c r="G57" s="1303"/>
      <c r="H57" s="1303"/>
      <c r="I57" s="1316"/>
      <c r="J57" s="1316"/>
      <c r="K57" s="1312"/>
      <c r="L57" s="1312"/>
      <c r="M57" s="1312"/>
      <c r="N57" s="1312"/>
      <c r="AM57" s="1275"/>
      <c r="AN57" s="1309"/>
      <c r="AO57" s="1309"/>
      <c r="AP57" s="1309"/>
      <c r="AQ57" s="1309"/>
      <c r="AR57" s="1309"/>
      <c r="AS57" s="1309"/>
      <c r="AT57" s="1309"/>
      <c r="AU57" s="1309"/>
      <c r="AV57" s="1309"/>
      <c r="AW57" s="1309"/>
      <c r="AX57" s="1309"/>
      <c r="AY57" s="1309"/>
      <c r="AZ57" s="1309"/>
      <c r="BA57" s="1309"/>
      <c r="BB57" s="1313" t="s">
        <v>609</v>
      </c>
      <c r="BC57" s="1313"/>
      <c r="BD57" s="1313"/>
      <c r="BE57" s="1313"/>
      <c r="BF57" s="1313"/>
      <c r="BG57" s="1313"/>
      <c r="BH57" s="1313"/>
      <c r="BI57" s="1313"/>
      <c r="BJ57" s="1313"/>
      <c r="BK57" s="1313"/>
      <c r="BL57" s="1313"/>
      <c r="BM57" s="1313"/>
      <c r="BN57" s="1313"/>
      <c r="BO57" s="1313"/>
      <c r="BP57" s="1314">
        <v>57.6</v>
      </c>
      <c r="BQ57" s="1314"/>
      <c r="BR57" s="1314"/>
      <c r="BS57" s="1314"/>
      <c r="BT57" s="1314"/>
      <c r="BU57" s="1314"/>
      <c r="BV57" s="1314"/>
      <c r="BW57" s="1314"/>
      <c r="BX57" s="1314">
        <v>58.9</v>
      </c>
      <c r="BY57" s="1314"/>
      <c r="BZ57" s="1314"/>
      <c r="CA57" s="1314"/>
      <c r="CB57" s="1314"/>
      <c r="CC57" s="1314"/>
      <c r="CD57" s="1314"/>
      <c r="CE57" s="1314"/>
      <c r="CF57" s="1314">
        <v>60.5</v>
      </c>
      <c r="CG57" s="1314"/>
      <c r="CH57" s="1314"/>
      <c r="CI57" s="1314"/>
      <c r="CJ57" s="1314"/>
      <c r="CK57" s="1314"/>
      <c r="CL57" s="1314"/>
      <c r="CM57" s="1314"/>
      <c r="CN57" s="1314">
        <v>61.2</v>
      </c>
      <c r="CO57" s="1314"/>
      <c r="CP57" s="1314"/>
      <c r="CQ57" s="1314"/>
      <c r="CR57" s="1314"/>
      <c r="CS57" s="1314"/>
      <c r="CT57" s="1314"/>
      <c r="CU57" s="1314"/>
      <c r="CV57" s="1314">
        <v>61.8</v>
      </c>
      <c r="CW57" s="1314"/>
      <c r="CX57" s="1314"/>
      <c r="CY57" s="1314"/>
      <c r="CZ57" s="1314"/>
      <c r="DA57" s="1314"/>
      <c r="DB57" s="1314"/>
      <c r="DC57" s="1314"/>
      <c r="DD57" s="1317"/>
      <c r="DE57" s="1315"/>
    </row>
    <row r="58" spans="1:109" s="1290" customFormat="1" x14ac:dyDescent="0.15">
      <c r="A58" s="1275"/>
      <c r="B58" s="1315"/>
      <c r="G58" s="1303"/>
      <c r="H58" s="1303"/>
      <c r="I58" s="1316"/>
      <c r="J58" s="1316"/>
      <c r="K58" s="1312"/>
      <c r="L58" s="1312"/>
      <c r="M58" s="1312"/>
      <c r="N58" s="1312"/>
      <c r="AM58" s="1275"/>
      <c r="AN58" s="1309"/>
      <c r="AO58" s="1309"/>
      <c r="AP58" s="1309"/>
      <c r="AQ58" s="1309"/>
      <c r="AR58" s="1309"/>
      <c r="AS58" s="1309"/>
      <c r="AT58" s="1309"/>
      <c r="AU58" s="1309"/>
      <c r="AV58" s="1309"/>
      <c r="AW58" s="1309"/>
      <c r="AX58" s="1309"/>
      <c r="AY58" s="1309"/>
      <c r="AZ58" s="1309"/>
      <c r="BA58" s="1309"/>
      <c r="BB58" s="1313"/>
      <c r="BC58" s="1313"/>
      <c r="BD58" s="1313"/>
      <c r="BE58" s="1313"/>
      <c r="BF58" s="1313"/>
      <c r="BG58" s="1313"/>
      <c r="BH58" s="1313"/>
      <c r="BI58" s="1313"/>
      <c r="BJ58" s="1313"/>
      <c r="BK58" s="1313"/>
      <c r="BL58" s="1313"/>
      <c r="BM58" s="1313"/>
      <c r="BN58" s="1313"/>
      <c r="BO58" s="1313"/>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1317"/>
      <c r="DE58" s="1315"/>
    </row>
    <row r="59" spans="1:109" s="1290" customFormat="1" x14ac:dyDescent="0.15">
      <c r="A59" s="1275"/>
      <c r="B59" s="1315"/>
      <c r="K59" s="1318"/>
      <c r="L59" s="1318"/>
      <c r="M59" s="1318"/>
      <c r="N59" s="1318"/>
      <c r="AQ59" s="1318"/>
      <c r="AR59" s="1318"/>
      <c r="AS59" s="1318"/>
      <c r="AT59" s="1318"/>
      <c r="BC59" s="1318"/>
      <c r="BD59" s="1318"/>
      <c r="BE59" s="1318"/>
      <c r="BF59" s="1318"/>
      <c r="BO59" s="1318"/>
      <c r="BP59" s="1318"/>
      <c r="BQ59" s="1318"/>
      <c r="BR59" s="1318"/>
      <c r="CA59" s="1318"/>
      <c r="CB59" s="1318"/>
      <c r="CC59" s="1318"/>
      <c r="CD59" s="1318"/>
      <c r="CM59" s="1318"/>
      <c r="CN59" s="1318"/>
      <c r="CO59" s="1318"/>
      <c r="CP59" s="1318"/>
      <c r="CY59" s="1318"/>
      <c r="CZ59" s="1318"/>
      <c r="DA59" s="1318"/>
      <c r="DB59" s="1318"/>
      <c r="DC59" s="1318"/>
      <c r="DD59" s="1317"/>
      <c r="DE59" s="1315"/>
    </row>
    <row r="60" spans="1:109" s="1290" customFormat="1" x14ac:dyDescent="0.15">
      <c r="A60" s="1275"/>
      <c r="B60" s="1315"/>
      <c r="K60" s="1318"/>
      <c r="L60" s="1318"/>
      <c r="M60" s="1318"/>
      <c r="N60" s="1318"/>
      <c r="AQ60" s="1318"/>
      <c r="AR60" s="1318"/>
      <c r="AS60" s="1318"/>
      <c r="AT60" s="1318"/>
      <c r="BC60" s="1318"/>
      <c r="BD60" s="1318"/>
      <c r="BE60" s="1318"/>
      <c r="BF60" s="1318"/>
      <c r="BO60" s="1318"/>
      <c r="BP60" s="1318"/>
      <c r="BQ60" s="1318"/>
      <c r="BR60" s="1318"/>
      <c r="CA60" s="1318"/>
      <c r="CB60" s="1318"/>
      <c r="CC60" s="1318"/>
      <c r="CD60" s="1318"/>
      <c r="CM60" s="1318"/>
      <c r="CN60" s="1318"/>
      <c r="CO60" s="1318"/>
      <c r="CP60" s="1318"/>
      <c r="CY60" s="1318"/>
      <c r="CZ60" s="1318"/>
      <c r="DA60" s="1318"/>
      <c r="DB60" s="1318"/>
      <c r="DC60" s="1318"/>
      <c r="DD60" s="1317"/>
      <c r="DE60" s="1315"/>
    </row>
    <row r="61" spans="1:109" s="1290" customFormat="1" x14ac:dyDescent="0.15">
      <c r="A61" s="1275"/>
      <c r="B61" s="1319"/>
      <c r="C61" s="1320"/>
      <c r="D61" s="1320"/>
      <c r="E61" s="1320"/>
      <c r="F61" s="1320"/>
      <c r="G61" s="1320"/>
      <c r="H61" s="1320"/>
      <c r="I61" s="1320"/>
      <c r="J61" s="1320"/>
      <c r="K61" s="1320"/>
      <c r="L61" s="1320"/>
      <c r="M61" s="1321"/>
      <c r="N61" s="1321"/>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21"/>
      <c r="AT61" s="1321"/>
      <c r="AU61" s="1320"/>
      <c r="AV61" s="1320"/>
      <c r="AW61" s="1320"/>
      <c r="AX61" s="1320"/>
      <c r="AY61" s="1320"/>
      <c r="AZ61" s="1320"/>
      <c r="BA61" s="1320"/>
      <c r="BB61" s="1320"/>
      <c r="BC61" s="1320"/>
      <c r="BD61" s="1320"/>
      <c r="BE61" s="1321"/>
      <c r="BF61" s="1321"/>
      <c r="BG61" s="1320"/>
      <c r="BH61" s="1320"/>
      <c r="BI61" s="1320"/>
      <c r="BJ61" s="1320"/>
      <c r="BK61" s="1320"/>
      <c r="BL61" s="1320"/>
      <c r="BM61" s="1320"/>
      <c r="BN61" s="1320"/>
      <c r="BO61" s="1320"/>
      <c r="BP61" s="1320"/>
      <c r="BQ61" s="1321"/>
      <c r="BR61" s="1321"/>
      <c r="BS61" s="1320"/>
      <c r="BT61" s="1320"/>
      <c r="BU61" s="1320"/>
      <c r="BV61" s="1320"/>
      <c r="BW61" s="1320"/>
      <c r="BX61" s="1320"/>
      <c r="BY61" s="1320"/>
      <c r="BZ61" s="1320"/>
      <c r="CA61" s="1320"/>
      <c r="CB61" s="1320"/>
      <c r="CC61" s="1321"/>
      <c r="CD61" s="1321"/>
      <c r="CE61" s="1320"/>
      <c r="CF61" s="1320"/>
      <c r="CG61" s="1320"/>
      <c r="CH61" s="1320"/>
      <c r="CI61" s="1320"/>
      <c r="CJ61" s="1320"/>
      <c r="CK61" s="1320"/>
      <c r="CL61" s="1320"/>
      <c r="CM61" s="1320"/>
      <c r="CN61" s="1320"/>
      <c r="CO61" s="1321"/>
      <c r="CP61" s="1321"/>
      <c r="CQ61" s="1320"/>
      <c r="CR61" s="1320"/>
      <c r="CS61" s="1320"/>
      <c r="CT61" s="1320"/>
      <c r="CU61" s="1320"/>
      <c r="CV61" s="1320"/>
      <c r="CW61" s="1320"/>
      <c r="CX61" s="1320"/>
      <c r="CY61" s="1320"/>
      <c r="CZ61" s="1320"/>
      <c r="DA61" s="1321"/>
      <c r="DB61" s="1321"/>
      <c r="DC61" s="1321"/>
      <c r="DD61" s="1322"/>
      <c r="DE61" s="1315"/>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3" t="s">
        <v>611</v>
      </c>
    </row>
    <row r="64" spans="1:109" x14ac:dyDescent="0.15">
      <c r="B64" s="1282"/>
      <c r="G64" s="1289"/>
      <c r="I64" s="1324"/>
      <c r="J64" s="1324"/>
      <c r="K64" s="1324"/>
      <c r="L64" s="1324"/>
      <c r="M64" s="1324"/>
      <c r="N64" s="1325"/>
      <c r="AM64" s="1289"/>
      <c r="AN64" s="1291" t="s">
        <v>604</v>
      </c>
      <c r="AO64" s="1292"/>
      <c r="AP64" s="1291"/>
      <c r="AQ64" s="1291"/>
      <c r="AR64" s="1291"/>
      <c r="AS64" s="1292"/>
      <c r="AT64" s="1292"/>
      <c r="AU64" s="1292"/>
      <c r="AV64" s="1292"/>
      <c r="AW64" s="1292"/>
      <c r="AX64" s="1292"/>
      <c r="AY64" s="1291"/>
      <c r="AZ64" s="1292"/>
      <c r="BA64" s="1291"/>
      <c r="BB64" s="1291"/>
      <c r="BC64" s="1291"/>
      <c r="BD64" s="1292"/>
      <c r="BE64" s="1292"/>
      <c r="BF64" s="1292"/>
      <c r="BG64" s="1292"/>
      <c r="BH64" s="1292"/>
      <c r="BI64" s="1292"/>
      <c r="BJ64" s="1292"/>
      <c r="BK64" s="1291"/>
      <c r="BL64" s="1292"/>
      <c r="BM64" s="1291"/>
      <c r="BN64" s="1291"/>
      <c r="BO64" s="1291"/>
      <c r="BP64" s="1292"/>
      <c r="BQ64" s="1292"/>
      <c r="BR64" s="1292"/>
      <c r="BS64" s="1292"/>
      <c r="BT64" s="1292"/>
      <c r="BU64" s="1292"/>
      <c r="BV64" s="1292"/>
      <c r="BW64" s="1291"/>
      <c r="BX64" s="1292"/>
      <c r="BY64" s="1291"/>
      <c r="BZ64" s="1291"/>
      <c r="CA64" s="1291"/>
      <c r="CB64" s="1292"/>
      <c r="CC64" s="1292"/>
      <c r="CD64" s="1292"/>
      <c r="CE64" s="1292"/>
      <c r="CF64" s="1292"/>
      <c r="CG64" s="1292"/>
      <c r="CH64" s="1292"/>
      <c r="CI64" s="1291"/>
      <c r="CJ64" s="1292"/>
      <c r="CK64" s="1291"/>
      <c r="CL64" s="1291"/>
      <c r="CM64" s="1291"/>
      <c r="CN64" s="1292"/>
      <c r="CO64" s="1292"/>
      <c r="CP64" s="1292"/>
      <c r="CQ64" s="1292"/>
      <c r="CR64" s="1292"/>
      <c r="CS64" s="1292"/>
      <c r="CT64" s="1292"/>
      <c r="CU64" s="1291"/>
      <c r="CV64" s="1292"/>
      <c r="CW64" s="1291"/>
      <c r="CX64" s="1291"/>
      <c r="CY64" s="1291"/>
      <c r="CZ64" s="1292"/>
      <c r="DA64" s="1292"/>
      <c r="DB64" s="1292"/>
      <c r="DC64" s="1292"/>
    </row>
    <row r="65" spans="2:107" x14ac:dyDescent="0.15">
      <c r="B65" s="1282"/>
      <c r="AN65" s="1293" t="s">
        <v>612</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x14ac:dyDescent="0.15">
      <c r="B66" s="1282"/>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x14ac:dyDescent="0.15">
      <c r="B67" s="1282"/>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x14ac:dyDescent="0.15">
      <c r="B68" s="1282"/>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x14ac:dyDescent="0.15">
      <c r="B69" s="1282"/>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x14ac:dyDescent="0.15">
      <c r="B70" s="1282"/>
      <c r="H70" s="1326"/>
      <c r="I70" s="1326"/>
      <c r="J70" s="1327"/>
      <c r="K70" s="1327"/>
      <c r="L70" s="1328"/>
      <c r="M70" s="1327"/>
      <c r="N70" s="1328"/>
      <c r="AN70" s="1302"/>
      <c r="AO70" s="1302"/>
      <c r="AP70" s="1302"/>
      <c r="AZ70" s="1302"/>
      <c r="BA70" s="1302"/>
      <c r="BB70" s="1302"/>
      <c r="BL70" s="1302"/>
      <c r="BM70" s="1302"/>
      <c r="BN70" s="1302"/>
      <c r="BX70" s="1302"/>
      <c r="BY70" s="1302"/>
      <c r="BZ70" s="1302"/>
      <c r="CJ70" s="1302"/>
      <c r="CK70" s="1302"/>
      <c r="CL70" s="1302"/>
      <c r="CV70" s="1302"/>
      <c r="CW70" s="1302"/>
      <c r="CX70" s="1302"/>
    </row>
    <row r="71" spans="2:107" x14ac:dyDescent="0.15">
      <c r="B71" s="1282"/>
      <c r="G71" s="1329"/>
      <c r="I71" s="1330"/>
      <c r="J71" s="1327"/>
      <c r="K71" s="1327"/>
      <c r="L71" s="1328"/>
      <c r="M71" s="1327"/>
      <c r="N71" s="1328"/>
      <c r="AM71" s="1329"/>
      <c r="AN71" s="1275" t="s">
        <v>606</v>
      </c>
    </row>
    <row r="72" spans="2:107" x14ac:dyDescent="0.15">
      <c r="B72" s="1282"/>
      <c r="G72" s="1303"/>
      <c r="H72" s="1303"/>
      <c r="I72" s="1303"/>
      <c r="J72" s="1303"/>
      <c r="K72" s="1304"/>
      <c r="L72" s="1304"/>
      <c r="M72" s="1305"/>
      <c r="N72" s="13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560</v>
      </c>
      <c r="BQ72" s="1309"/>
      <c r="BR72" s="1309"/>
      <c r="BS72" s="1309"/>
      <c r="BT72" s="1309"/>
      <c r="BU72" s="1309"/>
      <c r="BV72" s="1309"/>
      <c r="BW72" s="1309"/>
      <c r="BX72" s="1309" t="s">
        <v>561</v>
      </c>
      <c r="BY72" s="1309"/>
      <c r="BZ72" s="1309"/>
      <c r="CA72" s="1309"/>
      <c r="CB72" s="1309"/>
      <c r="CC72" s="1309"/>
      <c r="CD72" s="1309"/>
      <c r="CE72" s="1309"/>
      <c r="CF72" s="1309" t="s">
        <v>562</v>
      </c>
      <c r="CG72" s="1309"/>
      <c r="CH72" s="1309"/>
      <c r="CI72" s="1309"/>
      <c r="CJ72" s="1309"/>
      <c r="CK72" s="1309"/>
      <c r="CL72" s="1309"/>
      <c r="CM72" s="1309"/>
      <c r="CN72" s="1309" t="s">
        <v>563</v>
      </c>
      <c r="CO72" s="1309"/>
      <c r="CP72" s="1309"/>
      <c r="CQ72" s="1309"/>
      <c r="CR72" s="1309"/>
      <c r="CS72" s="1309"/>
      <c r="CT72" s="1309"/>
      <c r="CU72" s="1309"/>
      <c r="CV72" s="1309" t="s">
        <v>564</v>
      </c>
      <c r="CW72" s="1309"/>
      <c r="CX72" s="1309"/>
      <c r="CY72" s="1309"/>
      <c r="CZ72" s="1309"/>
      <c r="DA72" s="1309"/>
      <c r="DB72" s="1309"/>
      <c r="DC72" s="1309"/>
    </row>
    <row r="73" spans="2:107" x14ac:dyDescent="0.15">
      <c r="B73" s="1282"/>
      <c r="G73" s="1310"/>
      <c r="H73" s="1310"/>
      <c r="I73" s="1310"/>
      <c r="J73" s="1310"/>
      <c r="K73" s="1331"/>
      <c r="L73" s="1331"/>
      <c r="M73" s="1331"/>
      <c r="N73" s="1331"/>
      <c r="AM73" s="1302"/>
      <c r="AN73" s="1313" t="s">
        <v>607</v>
      </c>
      <c r="AO73" s="1313"/>
      <c r="AP73" s="1313"/>
      <c r="AQ73" s="1313"/>
      <c r="AR73" s="1313"/>
      <c r="AS73" s="1313"/>
      <c r="AT73" s="1313"/>
      <c r="AU73" s="1313"/>
      <c r="AV73" s="1313"/>
      <c r="AW73" s="1313"/>
      <c r="AX73" s="1313"/>
      <c r="AY73" s="1313"/>
      <c r="AZ73" s="1313"/>
      <c r="BA73" s="1313"/>
      <c r="BB73" s="1313" t="s">
        <v>608</v>
      </c>
      <c r="BC73" s="1313"/>
      <c r="BD73" s="1313"/>
      <c r="BE73" s="1313"/>
      <c r="BF73" s="1313"/>
      <c r="BG73" s="1313"/>
      <c r="BH73" s="1313"/>
      <c r="BI73" s="1313"/>
      <c r="BJ73" s="1313"/>
      <c r="BK73" s="1313"/>
      <c r="BL73" s="1313"/>
      <c r="BM73" s="1313"/>
      <c r="BN73" s="1313"/>
      <c r="BO73" s="1313"/>
      <c r="BP73" s="1314">
        <v>131.9</v>
      </c>
      <c r="BQ73" s="1314"/>
      <c r="BR73" s="1314"/>
      <c r="BS73" s="1314"/>
      <c r="BT73" s="1314"/>
      <c r="BU73" s="1314"/>
      <c r="BV73" s="1314"/>
      <c r="BW73" s="1314"/>
      <c r="BX73" s="1314">
        <v>128</v>
      </c>
      <c r="BY73" s="1314"/>
      <c r="BZ73" s="1314"/>
      <c r="CA73" s="1314"/>
      <c r="CB73" s="1314"/>
      <c r="CC73" s="1314"/>
      <c r="CD73" s="1314"/>
      <c r="CE73" s="1314"/>
      <c r="CF73" s="1314">
        <v>129.69999999999999</v>
      </c>
      <c r="CG73" s="1314"/>
      <c r="CH73" s="1314"/>
      <c r="CI73" s="1314"/>
      <c r="CJ73" s="1314"/>
      <c r="CK73" s="1314"/>
      <c r="CL73" s="1314"/>
      <c r="CM73" s="1314"/>
      <c r="CN73" s="1314">
        <v>139.9</v>
      </c>
      <c r="CO73" s="1314"/>
      <c r="CP73" s="1314"/>
      <c r="CQ73" s="1314"/>
      <c r="CR73" s="1314"/>
      <c r="CS73" s="1314"/>
      <c r="CT73" s="1314"/>
      <c r="CU73" s="1314"/>
      <c r="CV73" s="1314">
        <v>115.4</v>
      </c>
      <c r="CW73" s="1314"/>
      <c r="CX73" s="1314"/>
      <c r="CY73" s="1314"/>
      <c r="CZ73" s="1314"/>
      <c r="DA73" s="1314"/>
      <c r="DB73" s="1314"/>
      <c r="DC73" s="1314"/>
    </row>
    <row r="74" spans="2:107" x14ac:dyDescent="0.15">
      <c r="B74" s="1282"/>
      <c r="G74" s="1310"/>
      <c r="H74" s="1310"/>
      <c r="I74" s="1310"/>
      <c r="J74" s="1310"/>
      <c r="K74" s="1331"/>
      <c r="L74" s="1331"/>
      <c r="M74" s="1331"/>
      <c r="N74" s="1331"/>
      <c r="AM74" s="1302"/>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1282"/>
      <c r="G75" s="1310"/>
      <c r="H75" s="1310"/>
      <c r="I75" s="1303"/>
      <c r="J75" s="1303"/>
      <c r="K75" s="1312"/>
      <c r="L75" s="1312"/>
      <c r="M75" s="1312"/>
      <c r="N75" s="1312"/>
      <c r="AM75" s="1302"/>
      <c r="AN75" s="1313"/>
      <c r="AO75" s="1313"/>
      <c r="AP75" s="1313"/>
      <c r="AQ75" s="1313"/>
      <c r="AR75" s="1313"/>
      <c r="AS75" s="1313"/>
      <c r="AT75" s="1313"/>
      <c r="AU75" s="1313"/>
      <c r="AV75" s="1313"/>
      <c r="AW75" s="1313"/>
      <c r="AX75" s="1313"/>
      <c r="AY75" s="1313"/>
      <c r="AZ75" s="1313"/>
      <c r="BA75" s="1313"/>
      <c r="BB75" s="1313" t="s">
        <v>613</v>
      </c>
      <c r="BC75" s="1313"/>
      <c r="BD75" s="1313"/>
      <c r="BE75" s="1313"/>
      <c r="BF75" s="1313"/>
      <c r="BG75" s="1313"/>
      <c r="BH75" s="1313"/>
      <c r="BI75" s="1313"/>
      <c r="BJ75" s="1313"/>
      <c r="BK75" s="1313"/>
      <c r="BL75" s="1313"/>
      <c r="BM75" s="1313"/>
      <c r="BN75" s="1313"/>
      <c r="BO75" s="1313"/>
      <c r="BP75" s="1314">
        <v>14.3</v>
      </c>
      <c r="BQ75" s="1314"/>
      <c r="BR75" s="1314"/>
      <c r="BS75" s="1314"/>
      <c r="BT75" s="1314"/>
      <c r="BU75" s="1314"/>
      <c r="BV75" s="1314"/>
      <c r="BW75" s="1314"/>
      <c r="BX75" s="1314">
        <v>13.9</v>
      </c>
      <c r="BY75" s="1314"/>
      <c r="BZ75" s="1314"/>
      <c r="CA75" s="1314"/>
      <c r="CB75" s="1314"/>
      <c r="CC75" s="1314"/>
      <c r="CD75" s="1314"/>
      <c r="CE75" s="1314"/>
      <c r="CF75" s="1314">
        <v>13.6</v>
      </c>
      <c r="CG75" s="1314"/>
      <c r="CH75" s="1314"/>
      <c r="CI75" s="1314"/>
      <c r="CJ75" s="1314"/>
      <c r="CK75" s="1314"/>
      <c r="CL75" s="1314"/>
      <c r="CM75" s="1314"/>
      <c r="CN75" s="1314">
        <v>13.6</v>
      </c>
      <c r="CO75" s="1314"/>
      <c r="CP75" s="1314"/>
      <c r="CQ75" s="1314"/>
      <c r="CR75" s="1314"/>
      <c r="CS75" s="1314"/>
      <c r="CT75" s="1314"/>
      <c r="CU75" s="1314"/>
      <c r="CV75" s="1314">
        <v>12.7</v>
      </c>
      <c r="CW75" s="1314"/>
      <c r="CX75" s="1314"/>
      <c r="CY75" s="1314"/>
      <c r="CZ75" s="1314"/>
      <c r="DA75" s="1314"/>
      <c r="DB75" s="1314"/>
      <c r="DC75" s="1314"/>
    </row>
    <row r="76" spans="2:107" x14ac:dyDescent="0.15">
      <c r="B76" s="1282"/>
      <c r="G76" s="1310"/>
      <c r="H76" s="1310"/>
      <c r="I76" s="1303"/>
      <c r="J76" s="1303"/>
      <c r="K76" s="1312"/>
      <c r="L76" s="1312"/>
      <c r="M76" s="1312"/>
      <c r="N76" s="1312"/>
      <c r="AM76" s="1302"/>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1282"/>
      <c r="G77" s="1303"/>
      <c r="H77" s="1303"/>
      <c r="I77" s="1303"/>
      <c r="J77" s="1303"/>
      <c r="K77" s="1331"/>
      <c r="L77" s="1331"/>
      <c r="M77" s="1331"/>
      <c r="N77" s="1331"/>
      <c r="AN77" s="1309" t="s">
        <v>610</v>
      </c>
      <c r="AO77" s="1309"/>
      <c r="AP77" s="1309"/>
      <c r="AQ77" s="1309"/>
      <c r="AR77" s="1309"/>
      <c r="AS77" s="1309"/>
      <c r="AT77" s="1309"/>
      <c r="AU77" s="1309"/>
      <c r="AV77" s="1309"/>
      <c r="AW77" s="1309"/>
      <c r="AX77" s="1309"/>
      <c r="AY77" s="1309"/>
      <c r="AZ77" s="1309"/>
      <c r="BA77" s="1309"/>
      <c r="BB77" s="1313" t="s">
        <v>608</v>
      </c>
      <c r="BC77" s="1313"/>
      <c r="BD77" s="1313"/>
      <c r="BE77" s="1313"/>
      <c r="BF77" s="1313"/>
      <c r="BG77" s="1313"/>
      <c r="BH77" s="1313"/>
      <c r="BI77" s="1313"/>
      <c r="BJ77" s="1313"/>
      <c r="BK77" s="1313"/>
      <c r="BL77" s="1313"/>
      <c r="BM77" s="1313"/>
      <c r="BN77" s="1313"/>
      <c r="BO77" s="1313"/>
      <c r="BP77" s="1314">
        <v>38.5</v>
      </c>
      <c r="BQ77" s="1314"/>
      <c r="BR77" s="1314"/>
      <c r="BS77" s="1314"/>
      <c r="BT77" s="1314"/>
      <c r="BU77" s="1314"/>
      <c r="BV77" s="1314"/>
      <c r="BW77" s="1314"/>
      <c r="BX77" s="1314">
        <v>32.799999999999997</v>
      </c>
      <c r="BY77" s="1314"/>
      <c r="BZ77" s="1314"/>
      <c r="CA77" s="1314"/>
      <c r="CB77" s="1314"/>
      <c r="CC77" s="1314"/>
      <c r="CD77" s="1314"/>
      <c r="CE77" s="1314"/>
      <c r="CF77" s="1314">
        <v>20.9</v>
      </c>
      <c r="CG77" s="1314"/>
      <c r="CH77" s="1314"/>
      <c r="CI77" s="1314"/>
      <c r="CJ77" s="1314"/>
      <c r="CK77" s="1314"/>
      <c r="CL77" s="1314"/>
      <c r="CM77" s="1314"/>
      <c r="CN77" s="1314">
        <v>21</v>
      </c>
      <c r="CO77" s="1314"/>
      <c r="CP77" s="1314"/>
      <c r="CQ77" s="1314"/>
      <c r="CR77" s="1314"/>
      <c r="CS77" s="1314"/>
      <c r="CT77" s="1314"/>
      <c r="CU77" s="1314"/>
      <c r="CV77" s="1314">
        <v>23.5</v>
      </c>
      <c r="CW77" s="1314"/>
      <c r="CX77" s="1314"/>
      <c r="CY77" s="1314"/>
      <c r="CZ77" s="1314"/>
      <c r="DA77" s="1314"/>
      <c r="DB77" s="1314"/>
      <c r="DC77" s="1314"/>
    </row>
    <row r="78" spans="2:107" x14ac:dyDescent="0.15">
      <c r="B78" s="1282"/>
      <c r="G78" s="1303"/>
      <c r="H78" s="1303"/>
      <c r="I78" s="1303"/>
      <c r="J78" s="1303"/>
      <c r="K78" s="1331"/>
      <c r="L78" s="1331"/>
      <c r="M78" s="1331"/>
      <c r="N78" s="1331"/>
      <c r="AN78" s="1309"/>
      <c r="AO78" s="1309"/>
      <c r="AP78" s="1309"/>
      <c r="AQ78" s="1309"/>
      <c r="AR78" s="1309"/>
      <c r="AS78" s="1309"/>
      <c r="AT78" s="1309"/>
      <c r="AU78" s="1309"/>
      <c r="AV78" s="1309"/>
      <c r="AW78" s="1309"/>
      <c r="AX78" s="1309"/>
      <c r="AY78" s="1309"/>
      <c r="AZ78" s="1309"/>
      <c r="BA78" s="1309"/>
      <c r="BB78" s="1313"/>
      <c r="BC78" s="1313"/>
      <c r="BD78" s="1313"/>
      <c r="BE78" s="1313"/>
      <c r="BF78" s="1313"/>
      <c r="BG78" s="1313"/>
      <c r="BH78" s="1313"/>
      <c r="BI78" s="1313"/>
      <c r="BJ78" s="1313"/>
      <c r="BK78" s="1313"/>
      <c r="BL78" s="1313"/>
      <c r="BM78" s="1313"/>
      <c r="BN78" s="1313"/>
      <c r="BO78" s="1313"/>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1282"/>
      <c r="G79" s="1303"/>
      <c r="H79" s="1303"/>
      <c r="I79" s="1316"/>
      <c r="J79" s="1316"/>
      <c r="K79" s="1332"/>
      <c r="L79" s="1332"/>
      <c r="M79" s="1332"/>
      <c r="N79" s="1332"/>
      <c r="AN79" s="1309"/>
      <c r="AO79" s="1309"/>
      <c r="AP79" s="1309"/>
      <c r="AQ79" s="1309"/>
      <c r="AR79" s="1309"/>
      <c r="AS79" s="1309"/>
      <c r="AT79" s="1309"/>
      <c r="AU79" s="1309"/>
      <c r="AV79" s="1309"/>
      <c r="AW79" s="1309"/>
      <c r="AX79" s="1309"/>
      <c r="AY79" s="1309"/>
      <c r="AZ79" s="1309"/>
      <c r="BA79" s="1309"/>
      <c r="BB79" s="1313" t="s">
        <v>613</v>
      </c>
      <c r="BC79" s="1313"/>
      <c r="BD79" s="1313"/>
      <c r="BE79" s="1313"/>
      <c r="BF79" s="1313"/>
      <c r="BG79" s="1313"/>
      <c r="BH79" s="1313"/>
      <c r="BI79" s="1313"/>
      <c r="BJ79" s="1313"/>
      <c r="BK79" s="1313"/>
      <c r="BL79" s="1313"/>
      <c r="BM79" s="1313"/>
      <c r="BN79" s="1313"/>
      <c r="BO79" s="1313"/>
      <c r="BP79" s="1314">
        <v>9.1999999999999993</v>
      </c>
      <c r="BQ79" s="1314"/>
      <c r="BR79" s="1314"/>
      <c r="BS79" s="1314"/>
      <c r="BT79" s="1314"/>
      <c r="BU79" s="1314"/>
      <c r="BV79" s="1314"/>
      <c r="BW79" s="1314"/>
      <c r="BX79" s="1314">
        <v>9.1</v>
      </c>
      <c r="BY79" s="1314"/>
      <c r="BZ79" s="1314"/>
      <c r="CA79" s="1314"/>
      <c r="CB79" s="1314"/>
      <c r="CC79" s="1314"/>
      <c r="CD79" s="1314"/>
      <c r="CE79" s="1314"/>
      <c r="CF79" s="1314">
        <v>9.1</v>
      </c>
      <c r="CG79" s="1314"/>
      <c r="CH79" s="1314"/>
      <c r="CI79" s="1314"/>
      <c r="CJ79" s="1314"/>
      <c r="CK79" s="1314"/>
      <c r="CL79" s="1314"/>
      <c r="CM79" s="1314"/>
      <c r="CN79" s="1314">
        <v>9.1999999999999993</v>
      </c>
      <c r="CO79" s="1314"/>
      <c r="CP79" s="1314"/>
      <c r="CQ79" s="1314"/>
      <c r="CR79" s="1314"/>
      <c r="CS79" s="1314"/>
      <c r="CT79" s="1314"/>
      <c r="CU79" s="1314"/>
      <c r="CV79" s="1314">
        <v>8.6</v>
      </c>
      <c r="CW79" s="1314"/>
      <c r="CX79" s="1314"/>
      <c r="CY79" s="1314"/>
      <c r="CZ79" s="1314"/>
      <c r="DA79" s="1314"/>
      <c r="DB79" s="1314"/>
      <c r="DC79" s="1314"/>
    </row>
    <row r="80" spans="2:107" x14ac:dyDescent="0.15">
      <c r="B80" s="1282"/>
      <c r="G80" s="1303"/>
      <c r="H80" s="1303"/>
      <c r="I80" s="1316"/>
      <c r="J80" s="1316"/>
      <c r="K80" s="1332"/>
      <c r="L80" s="1332"/>
      <c r="M80" s="1332"/>
      <c r="N80" s="1332"/>
      <c r="AN80" s="1309"/>
      <c r="AO80" s="1309"/>
      <c r="AP80" s="1309"/>
      <c r="AQ80" s="1309"/>
      <c r="AR80" s="1309"/>
      <c r="AS80" s="1309"/>
      <c r="AT80" s="1309"/>
      <c r="AU80" s="1309"/>
      <c r="AV80" s="1309"/>
      <c r="AW80" s="1309"/>
      <c r="AX80" s="1309"/>
      <c r="AY80" s="1309"/>
      <c r="AZ80" s="1309"/>
      <c r="BA80" s="1309"/>
      <c r="BB80" s="1313"/>
      <c r="BC80" s="1313"/>
      <c r="BD80" s="1313"/>
      <c r="BE80" s="1313"/>
      <c r="BF80" s="1313"/>
      <c r="BG80" s="1313"/>
      <c r="BH80" s="1313"/>
      <c r="BI80" s="1313"/>
      <c r="BJ80" s="1313"/>
      <c r="BK80" s="1313"/>
      <c r="BL80" s="1313"/>
      <c r="BM80" s="1313"/>
      <c r="BN80" s="1313"/>
      <c r="BO80" s="1313"/>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1282"/>
    </row>
    <row r="82" spans="2:109" ht="17.25" x14ac:dyDescent="0.15">
      <c r="B82" s="1282"/>
      <c r="K82" s="1333"/>
      <c r="L82" s="1333"/>
      <c r="M82" s="1333"/>
      <c r="N82" s="1333"/>
      <c r="AQ82" s="1333"/>
      <c r="AR82" s="1333"/>
      <c r="AS82" s="1333"/>
      <c r="AT82" s="1333"/>
      <c r="BC82" s="1333"/>
      <c r="BD82" s="1333"/>
      <c r="BE82" s="1333"/>
      <c r="BF82" s="1333"/>
      <c r="BO82" s="1333"/>
      <c r="BP82" s="1333"/>
      <c r="BQ82" s="1333"/>
      <c r="BR82" s="1333"/>
      <c r="CA82" s="1333"/>
      <c r="CB82" s="1333"/>
      <c r="CC82" s="1333"/>
      <c r="CD82" s="1333"/>
      <c r="CM82" s="1333"/>
      <c r="CN82" s="1333"/>
      <c r="CO82" s="1333"/>
      <c r="CP82" s="1333"/>
      <c r="CY82" s="1333"/>
      <c r="CZ82" s="1333"/>
      <c r="DA82" s="1333"/>
      <c r="DB82" s="1333"/>
      <c r="DC82" s="1333"/>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4"/>
      <c r="AQ87" s="1334"/>
      <c r="BC87" s="1334"/>
      <c r="BO87" s="1334"/>
      <c r="CA87" s="1334"/>
      <c r="CM87" s="1334"/>
      <c r="CY87" s="1334"/>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25TyUYITjTtL1/LSZtfpL7JCL+icRoJXJZcciR0XifIZxB1CC/9oMYecceg+tiEWrKvpZ7RNqK7txhL/frlnMg==" saltValue="7GCvitKLsWuLH8hfm1XK/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W83" sqref="AW8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iLvMZpphPqpCVwVRAScO/g1H1Eb3dNKCKBVU1V6wBbnuQoUCLyolsLHIAxeulgyM5uhOPIQ6Hmb5T59YtkUMqw==" saltValue="wmE9tAWFDFh4A8BtA1KDY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W83" sqref="AW8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MdHJ2gAlig5ynPUcaJQdn61aXRh3Z1fJ5CrhKKzy/8Pubow9sCkWkdbQh/JgmBvzthTjIaoFDtFYQHpeZZ72DA==" saltValue="3tjBvFpeKoluo9S1QbrL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39790</v>
      </c>
      <c r="E3" s="162"/>
      <c r="F3" s="163">
        <v>78903</v>
      </c>
      <c r="G3" s="164"/>
      <c r="H3" s="165"/>
    </row>
    <row r="4" spans="1:8" x14ac:dyDescent="0.15">
      <c r="A4" s="166"/>
      <c r="B4" s="167"/>
      <c r="C4" s="168"/>
      <c r="D4" s="169">
        <v>16134</v>
      </c>
      <c r="E4" s="170"/>
      <c r="F4" s="171">
        <v>49201</v>
      </c>
      <c r="G4" s="172"/>
      <c r="H4" s="173"/>
    </row>
    <row r="5" spans="1:8" x14ac:dyDescent="0.15">
      <c r="A5" s="154" t="s">
        <v>552</v>
      </c>
      <c r="B5" s="159"/>
      <c r="C5" s="160"/>
      <c r="D5" s="161">
        <v>38158</v>
      </c>
      <c r="E5" s="162"/>
      <c r="F5" s="163">
        <v>82993</v>
      </c>
      <c r="G5" s="164"/>
      <c r="H5" s="165"/>
    </row>
    <row r="6" spans="1:8" x14ac:dyDescent="0.15">
      <c r="A6" s="166"/>
      <c r="B6" s="167"/>
      <c r="C6" s="168"/>
      <c r="D6" s="169">
        <v>9520</v>
      </c>
      <c r="E6" s="170"/>
      <c r="F6" s="171">
        <v>46787</v>
      </c>
      <c r="G6" s="172"/>
      <c r="H6" s="173"/>
    </row>
    <row r="7" spans="1:8" x14ac:dyDescent="0.15">
      <c r="A7" s="154" t="s">
        <v>553</v>
      </c>
      <c r="B7" s="159"/>
      <c r="C7" s="160"/>
      <c r="D7" s="161">
        <v>48201</v>
      </c>
      <c r="E7" s="162"/>
      <c r="F7" s="163">
        <v>108252</v>
      </c>
      <c r="G7" s="164"/>
      <c r="H7" s="165"/>
    </row>
    <row r="8" spans="1:8" x14ac:dyDescent="0.15">
      <c r="A8" s="166"/>
      <c r="B8" s="167"/>
      <c r="C8" s="168"/>
      <c r="D8" s="169">
        <v>31510</v>
      </c>
      <c r="E8" s="170"/>
      <c r="F8" s="171">
        <v>50321</v>
      </c>
      <c r="G8" s="172"/>
      <c r="H8" s="173"/>
    </row>
    <row r="9" spans="1:8" x14ac:dyDescent="0.15">
      <c r="A9" s="154" t="s">
        <v>554</v>
      </c>
      <c r="B9" s="159"/>
      <c r="C9" s="160"/>
      <c r="D9" s="161">
        <v>52364</v>
      </c>
      <c r="E9" s="162"/>
      <c r="F9" s="163">
        <v>93492</v>
      </c>
      <c r="G9" s="164"/>
      <c r="H9" s="165"/>
    </row>
    <row r="10" spans="1:8" x14ac:dyDescent="0.15">
      <c r="A10" s="166"/>
      <c r="B10" s="167"/>
      <c r="C10" s="168"/>
      <c r="D10" s="169">
        <v>23238</v>
      </c>
      <c r="E10" s="170"/>
      <c r="F10" s="171">
        <v>53316</v>
      </c>
      <c r="G10" s="172"/>
      <c r="H10" s="173"/>
    </row>
    <row r="11" spans="1:8" x14ac:dyDescent="0.15">
      <c r="A11" s="154" t="s">
        <v>555</v>
      </c>
      <c r="B11" s="159"/>
      <c r="C11" s="160"/>
      <c r="D11" s="161">
        <v>65308</v>
      </c>
      <c r="E11" s="162"/>
      <c r="F11" s="163">
        <v>94796</v>
      </c>
      <c r="G11" s="164"/>
      <c r="H11" s="165"/>
    </row>
    <row r="12" spans="1:8" x14ac:dyDescent="0.15">
      <c r="A12" s="166"/>
      <c r="B12" s="167"/>
      <c r="C12" s="174"/>
      <c r="D12" s="169">
        <v>27856</v>
      </c>
      <c r="E12" s="170"/>
      <c r="F12" s="171">
        <v>55781</v>
      </c>
      <c r="G12" s="172"/>
      <c r="H12" s="173"/>
    </row>
    <row r="13" spans="1:8" x14ac:dyDescent="0.15">
      <c r="A13" s="154"/>
      <c r="B13" s="159"/>
      <c r="C13" s="175"/>
      <c r="D13" s="176">
        <v>48764</v>
      </c>
      <c r="E13" s="177"/>
      <c r="F13" s="178">
        <v>91687</v>
      </c>
      <c r="G13" s="179"/>
      <c r="H13" s="165"/>
    </row>
    <row r="14" spans="1:8" x14ac:dyDescent="0.15">
      <c r="A14" s="166"/>
      <c r="B14" s="167"/>
      <c r="C14" s="168"/>
      <c r="D14" s="169">
        <v>21652</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4.6100000000000003</v>
      </c>
      <c r="C19" s="180">
        <f>ROUND(VALUE(SUBSTITUTE(実質収支比率等に係る経年分析!G$48,"▲","-")),2)</f>
        <v>3.22</v>
      </c>
      <c r="D19" s="180">
        <f>ROUND(VALUE(SUBSTITUTE(実質収支比率等に係る経年分析!H$48,"▲","-")),2)</f>
        <v>3.05</v>
      </c>
      <c r="E19" s="180">
        <f>ROUND(VALUE(SUBSTITUTE(実質収支比率等に係る経年分析!I$48,"▲","-")),2)</f>
        <v>3.11</v>
      </c>
      <c r="F19" s="180">
        <f>ROUND(VALUE(SUBSTITUTE(実質収支比率等に係る経年分析!J$48,"▲","-")),2)</f>
        <v>4.41</v>
      </c>
    </row>
    <row r="20" spans="1:11" x14ac:dyDescent="0.15">
      <c r="A20" s="180" t="s">
        <v>55</v>
      </c>
      <c r="B20" s="180">
        <f>ROUND(VALUE(SUBSTITUTE(実質収支比率等に係る経年分析!F$47,"▲","-")),2)</f>
        <v>13.04</v>
      </c>
      <c r="C20" s="180">
        <f>ROUND(VALUE(SUBSTITUTE(実質収支比率等に係る経年分析!G$47,"▲","-")),2)</f>
        <v>11.35</v>
      </c>
      <c r="D20" s="180">
        <f>ROUND(VALUE(SUBSTITUTE(実質収支比率等に係る経年分析!H$47,"▲","-")),2)</f>
        <v>8.2200000000000006</v>
      </c>
      <c r="E20" s="180">
        <f>ROUND(VALUE(SUBSTITUTE(実質収支比率等に係る経年分析!I$47,"▲","-")),2)</f>
        <v>4.1900000000000004</v>
      </c>
      <c r="F20" s="180">
        <f>ROUND(VALUE(SUBSTITUTE(実質収支比率等に係る経年分析!J$47,"▲","-")),2)</f>
        <v>6.6</v>
      </c>
    </row>
    <row r="21" spans="1:11" x14ac:dyDescent="0.15">
      <c r="A21" s="180" t="s">
        <v>56</v>
      </c>
      <c r="B21" s="180">
        <f>IF(ISNUMBER(VALUE(SUBSTITUTE(実質収支比率等に係る経年分析!F$49,"▲","-"))),ROUND(VALUE(SUBSTITUTE(実質収支比率等に係る経年分析!F$49,"▲","-")),2),NA())</f>
        <v>-4.3</v>
      </c>
      <c r="C21" s="180">
        <f>IF(ISNUMBER(VALUE(SUBSTITUTE(実質収支比率等に係る経年分析!G$49,"▲","-"))),ROUND(VALUE(SUBSTITUTE(実質収支比率等に係る経年分析!G$49,"▲","-")),2),NA())</f>
        <v>-5.85</v>
      </c>
      <c r="D21" s="180">
        <f>IF(ISNUMBER(VALUE(SUBSTITUTE(実質収支比率等に係る経年分析!H$49,"▲","-"))),ROUND(VALUE(SUBSTITUTE(実質収支比率等に係る経年分析!H$49,"▲","-")),2),NA())</f>
        <v>-5.36</v>
      </c>
      <c r="E21" s="180">
        <f>IF(ISNUMBER(VALUE(SUBSTITUTE(実質収支比率等に係る経年分析!I$49,"▲","-"))),ROUND(VALUE(SUBSTITUTE(実質収支比率等に係る経年分析!I$49,"▲","-")),2),NA())</f>
        <v>-5.66</v>
      </c>
      <c r="F21" s="180">
        <f>IF(ISNUMBER(VALUE(SUBSTITUTE(実質収支比率等に係る経年分析!J$49,"▲","-"))),ROUND(VALUE(SUBSTITUTE(実質収支比率等に係る経年分析!J$49,"▲","-")),2),NA())</f>
        <v>2.39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0.57999999999999996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村田町宅地造成事業特別会計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村田町後期高齢者医療特別会計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村田町国民健康保険事業特別会計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3.48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3.42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0.34</v>
      </c>
    </row>
    <row r="32" spans="1:11" x14ac:dyDescent="0.15">
      <c r="A32" s="181" t="str">
        <f>IF(連結実質赤字比率に係る赤字・黒字の構成分析!C$38="",NA(),連結実質赤字比率に係る赤字・黒字の構成分析!C$38)</f>
        <v>村田町介護保険事業特別会計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0.81</v>
      </c>
    </row>
    <row r="33" spans="1:16" x14ac:dyDescent="0.15">
      <c r="A33" s="181" t="str">
        <f>IF(連結実質赤字比率に係る赤字・黒字の構成分析!C$37="",NA(),連結実質赤字比率に係る赤字・黒字の構成分析!C$37)</f>
        <v>村田町下水道事業会計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1.1000000000000001</v>
      </c>
    </row>
    <row r="34" spans="1:16" x14ac:dyDescent="0.15">
      <c r="A34" s="181" t="str">
        <f>IF(連結実質赤字比率に係る赤字・黒字の構成分析!C$36="",NA(),連結実質赤字比率に係る赤字・黒字の構成分析!C$36)</f>
        <v>村田町工業用水道事業会計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4.5999999999999996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4.41</v>
      </c>
    </row>
    <row r="36" spans="1:16" x14ac:dyDescent="0.15">
      <c r="A36" s="181" t="str">
        <f>IF(連結実質赤字比率に係る赤字・黒字の構成分析!C$34="",NA(),連結実質赤字比率に係る赤字・黒字の構成分析!C$34)</f>
        <v>村田町上水道事業会計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12.39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613</v>
      </c>
      <c r="E42" s="182"/>
      <c r="F42" s="182"/>
      <c r="G42" s="182">
        <f>'実質公債費比率（分子）の構造'!L$52</f>
        <v>591</v>
      </c>
      <c r="H42" s="182"/>
      <c r="I42" s="182"/>
      <c r="J42" s="182">
        <f>'実質公債費比率（分子）の構造'!M$52</f>
        <v>560</v>
      </c>
      <c r="K42" s="182"/>
      <c r="L42" s="182"/>
      <c r="M42" s="182">
        <f>'実質公債費比率（分子）の構造'!N$52</f>
        <v>555</v>
      </c>
      <c r="N42" s="182"/>
      <c r="O42" s="182"/>
      <c r="P42" s="182">
        <f>'実質公債費比率（分子）の構造'!O$52</f>
        <v>532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89</v>
      </c>
      <c r="C45" s="182"/>
      <c r="D45" s="182"/>
      <c r="E45" s="182">
        <f>'実質公債費比率（分子）の構造'!L$49</f>
        <v>77</v>
      </c>
      <c r="F45" s="182"/>
      <c r="G45" s="182"/>
      <c r="H45" s="182">
        <f>'実質公債費比率（分子）の構造'!M$49</f>
        <v>77</v>
      </c>
      <c r="I45" s="182"/>
      <c r="J45" s="182"/>
      <c r="K45" s="182">
        <f>'実質公債費比率（分子）の構造'!N$49</f>
        <v>81</v>
      </c>
      <c r="L45" s="182"/>
      <c r="M45" s="182"/>
      <c r="N45" s="182">
        <f>'実質公債費比率（分子）の構造'!O$49</f>
        <v>94</v>
      </c>
      <c r="O45" s="182"/>
      <c r="P45" s="182"/>
    </row>
    <row r="46" spans="1:16" x14ac:dyDescent="0.15">
      <c r="A46" s="182" t="s">
        <v>67</v>
      </c>
      <c r="B46" s="182">
        <f>'実質公債費比率（分子）の構造'!K$48</f>
        <v>198</v>
      </c>
      <c r="C46" s="182"/>
      <c r="D46" s="182"/>
      <c r="E46" s="182">
        <f>'実質公債費比率（分子）の構造'!L$48</f>
        <v>204</v>
      </c>
      <c r="F46" s="182"/>
      <c r="G46" s="182"/>
      <c r="H46" s="182">
        <f>'実質公債費比率（分子）の構造'!M$48</f>
        <v>186</v>
      </c>
      <c r="I46" s="182"/>
      <c r="J46" s="182"/>
      <c r="K46" s="182">
        <f>'実質公債費比率（分子）の構造'!N$48</f>
        <v>178</v>
      </c>
      <c r="L46" s="182"/>
      <c r="M46" s="182"/>
      <c r="N46" s="182">
        <f>'実質公債費比率（分子）の構造'!O$48</f>
        <v>89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753</v>
      </c>
      <c r="C49" s="182"/>
      <c r="D49" s="182"/>
      <c r="E49" s="182">
        <f>'実質公債費比率（分子）の構造'!L$45</f>
        <v>724</v>
      </c>
      <c r="F49" s="182"/>
      <c r="G49" s="182"/>
      <c r="H49" s="182">
        <f>'実質公債費比率（分子）の構造'!M$45</f>
        <v>711</v>
      </c>
      <c r="I49" s="182"/>
      <c r="J49" s="182"/>
      <c r="K49" s="182">
        <f>'実質公債費比率（分子）の構造'!N$45</f>
        <v>720</v>
      </c>
      <c r="L49" s="182"/>
      <c r="M49" s="182"/>
      <c r="N49" s="182">
        <f>'実質公債費比率（分子）の構造'!O$45</f>
        <v>698</v>
      </c>
      <c r="O49" s="182"/>
      <c r="P49" s="182"/>
    </row>
    <row r="50" spans="1:16" x14ac:dyDescent="0.15">
      <c r="A50" s="182" t="s">
        <v>71</v>
      </c>
      <c r="B50" s="182" t="e">
        <f>NA()</f>
        <v>#N/A</v>
      </c>
      <c r="C50" s="182">
        <f>IF(ISNUMBER('実質公債費比率（分子）の構造'!K$53),'実質公債費比率（分子）の構造'!K$53,NA())</f>
        <v>427</v>
      </c>
      <c r="D50" s="182" t="e">
        <f>NA()</f>
        <v>#N/A</v>
      </c>
      <c r="E50" s="182" t="e">
        <f>NA()</f>
        <v>#N/A</v>
      </c>
      <c r="F50" s="182">
        <f>IF(ISNUMBER('実質公債費比率（分子）の構造'!L$53),'実質公債費比率（分子）の構造'!L$53,NA())</f>
        <v>414</v>
      </c>
      <c r="G50" s="182" t="e">
        <f>NA()</f>
        <v>#N/A</v>
      </c>
      <c r="H50" s="182" t="e">
        <f>NA()</f>
        <v>#N/A</v>
      </c>
      <c r="I50" s="182">
        <f>IF(ISNUMBER('実質公債費比率（分子）の構造'!M$53),'実質公債費比率（分子）の構造'!M$53,NA())</f>
        <v>414</v>
      </c>
      <c r="J50" s="182" t="e">
        <f>NA()</f>
        <v>#N/A</v>
      </c>
      <c r="K50" s="182" t="e">
        <f>NA()</f>
        <v>#N/A</v>
      </c>
      <c r="L50" s="182">
        <f>IF(ISNUMBER('実質公債費比率（分子）の構造'!N$53),'実質公債費比率（分子）の構造'!N$53,NA())</f>
        <v>424</v>
      </c>
      <c r="M50" s="182" t="e">
        <f>NA()</f>
        <v>#N/A</v>
      </c>
      <c r="N50" s="182" t="e">
        <f>NA()</f>
        <v>#N/A</v>
      </c>
      <c r="O50" s="182">
        <f>IF(ISNUMBER('実質公債費比率（分子）の構造'!O$53),'実質公債費比率（分子）の構造'!O$53,NA())</f>
        <v>349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5708</v>
      </c>
      <c r="E56" s="181"/>
      <c r="F56" s="181"/>
      <c r="G56" s="181">
        <f>'将来負担比率（分子）の構造'!J$52</f>
        <v>5449</v>
      </c>
      <c r="H56" s="181"/>
      <c r="I56" s="181"/>
      <c r="J56" s="181">
        <f>'将来負担比率（分子）の構造'!K$52</f>
        <v>5271</v>
      </c>
      <c r="K56" s="181"/>
      <c r="L56" s="181"/>
      <c r="M56" s="181">
        <f>'将来負担比率（分子）の構造'!L$52</f>
        <v>5110</v>
      </c>
      <c r="N56" s="181"/>
      <c r="O56" s="181"/>
      <c r="P56" s="181">
        <f>'将来負担比率（分子）の構造'!M$52</f>
        <v>5035</v>
      </c>
    </row>
    <row r="57" spans="1:16" x14ac:dyDescent="0.15">
      <c r="A57" s="181" t="s">
        <v>42</v>
      </c>
      <c r="B57" s="181"/>
      <c r="C57" s="181"/>
      <c r="D57" s="181">
        <f>'将来負担比率（分子）の構造'!I$51</f>
        <v>117</v>
      </c>
      <c r="E57" s="181"/>
      <c r="F57" s="181"/>
      <c r="G57" s="181">
        <f>'将来負担比率（分子）の構造'!J$51</f>
        <v>98</v>
      </c>
      <c r="H57" s="181"/>
      <c r="I57" s="181"/>
      <c r="J57" s="181">
        <f>'将来負担比率（分子）の構造'!K$51</f>
        <v>92</v>
      </c>
      <c r="K57" s="181"/>
      <c r="L57" s="181"/>
      <c r="M57" s="181">
        <f>'将来負担比率（分子）の構造'!L$51</f>
        <v>97</v>
      </c>
      <c r="N57" s="181"/>
      <c r="O57" s="181"/>
      <c r="P57" s="181">
        <f>'将来負担比率（分子）の構造'!M$51</f>
        <v>88</v>
      </c>
    </row>
    <row r="58" spans="1:16" x14ac:dyDescent="0.15">
      <c r="A58" s="181" t="s">
        <v>41</v>
      </c>
      <c r="B58" s="181"/>
      <c r="C58" s="181"/>
      <c r="D58" s="181">
        <f>'将来負担比率（分子）の構造'!I$50</f>
        <v>963</v>
      </c>
      <c r="E58" s="181"/>
      <c r="F58" s="181"/>
      <c r="G58" s="181">
        <f>'将来負担比率（分子）の構造'!J$50</f>
        <v>952</v>
      </c>
      <c r="H58" s="181"/>
      <c r="I58" s="181"/>
      <c r="J58" s="181">
        <f>'将来負担比率（分子）の構造'!K$50</f>
        <v>855</v>
      </c>
      <c r="K58" s="181"/>
      <c r="L58" s="181"/>
      <c r="M58" s="181">
        <f>'将来負担比率（分子）の構造'!L$50</f>
        <v>636</v>
      </c>
      <c r="N58" s="181"/>
      <c r="O58" s="181"/>
      <c r="P58" s="181">
        <f>'将来負担比率（分子）の構造'!M$50</f>
        <v>775</v>
      </c>
    </row>
    <row r="59" spans="1:16" x14ac:dyDescent="0.15">
      <c r="A59" s="181" t="s">
        <v>39</v>
      </c>
      <c r="B59" s="181" t="str">
        <f>'将来負担比率（分子）の構造'!I$49</f>
        <v>-</v>
      </c>
      <c r="C59" s="181"/>
      <c r="D59" s="181"/>
      <c r="E59" s="181">
        <f>'将来負担比率（分子）の構造'!J$49</f>
        <v>93</v>
      </c>
      <c r="F59" s="181"/>
      <c r="G59" s="181"/>
      <c r="H59" s="181">
        <f>'将来負担比率（分子）の構造'!K$49</f>
        <v>109</v>
      </c>
      <c r="I59" s="181"/>
      <c r="J59" s="181"/>
      <c r="K59" s="181">
        <f>'将来負担比率（分子）の構造'!L$49</f>
        <v>126</v>
      </c>
      <c r="L59" s="181"/>
      <c r="M59" s="181"/>
      <c r="N59" s="181">
        <f>'将来負担比率（分子）の構造'!M$49</f>
        <v>128</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873</v>
      </c>
      <c r="C62" s="181"/>
      <c r="D62" s="181"/>
      <c r="E62" s="181">
        <f>'将来負担比率（分子）の構造'!J$45</f>
        <v>776</v>
      </c>
      <c r="F62" s="181"/>
      <c r="G62" s="181"/>
      <c r="H62" s="181">
        <f>'将来負担比率（分子）の構造'!K$45</f>
        <v>685</v>
      </c>
      <c r="I62" s="181"/>
      <c r="J62" s="181"/>
      <c r="K62" s="181">
        <f>'将来負担比率（分子）の構造'!L$45</f>
        <v>695</v>
      </c>
      <c r="L62" s="181"/>
      <c r="M62" s="181"/>
      <c r="N62" s="181">
        <f>'将来負担比率（分子）の構造'!M$45</f>
        <v>673</v>
      </c>
      <c r="O62" s="181"/>
      <c r="P62" s="181"/>
    </row>
    <row r="63" spans="1:16" x14ac:dyDescent="0.15">
      <c r="A63" s="181" t="s">
        <v>34</v>
      </c>
      <c r="B63" s="181">
        <f>'将来負担比率（分子）の構造'!I$44</f>
        <v>1213</v>
      </c>
      <c r="C63" s="181"/>
      <c r="D63" s="181"/>
      <c r="E63" s="181">
        <f>'将来負担比率（分子）の構造'!J$44</f>
        <v>1159</v>
      </c>
      <c r="F63" s="181"/>
      <c r="G63" s="181"/>
      <c r="H63" s="181">
        <f>'将来負担比率（分子）の構造'!K$44</f>
        <v>1251</v>
      </c>
      <c r="I63" s="181"/>
      <c r="J63" s="181"/>
      <c r="K63" s="181">
        <f>'将来負担比率（分子）の構造'!L$44</f>
        <v>1298</v>
      </c>
      <c r="L63" s="181"/>
      <c r="M63" s="181"/>
      <c r="N63" s="181">
        <f>'将来負担比率（分子）の構造'!M$44</f>
        <v>1213</v>
      </c>
      <c r="O63" s="181"/>
      <c r="P63" s="181"/>
    </row>
    <row r="64" spans="1:16" x14ac:dyDescent="0.15">
      <c r="A64" s="181" t="s">
        <v>33</v>
      </c>
      <c r="B64" s="181">
        <f>'将来負担比率（分子）の構造'!I$43</f>
        <v>1717</v>
      </c>
      <c r="C64" s="181"/>
      <c r="D64" s="181"/>
      <c r="E64" s="181">
        <f>'将来負担比率（分子）の構造'!J$43</f>
        <v>1703</v>
      </c>
      <c r="F64" s="181"/>
      <c r="G64" s="181"/>
      <c r="H64" s="181">
        <f>'将来負担比率（分子）の構造'!K$43</f>
        <v>1612</v>
      </c>
      <c r="I64" s="181"/>
      <c r="J64" s="181"/>
      <c r="K64" s="181">
        <f>'将来負担比率（分子）の構造'!L$43</f>
        <v>1567</v>
      </c>
      <c r="L64" s="181"/>
      <c r="M64" s="181"/>
      <c r="N64" s="181">
        <f>'将来負担比率（分子）の構造'!M$43</f>
        <v>1189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7029</v>
      </c>
      <c r="C66" s="181"/>
      <c r="D66" s="181"/>
      <c r="E66" s="181">
        <f>'将来負担比率（分子）の構造'!J$41</f>
        <v>6693</v>
      </c>
      <c r="F66" s="181"/>
      <c r="G66" s="181"/>
      <c r="H66" s="181">
        <f>'将来負担比率（分子）の構造'!K$41</f>
        <v>6518</v>
      </c>
      <c r="I66" s="181"/>
      <c r="J66" s="181"/>
      <c r="K66" s="181">
        <f>'将来負担比率（分子）の構造'!L$41</f>
        <v>6430</v>
      </c>
      <c r="L66" s="181"/>
      <c r="M66" s="181"/>
      <c r="N66" s="181">
        <f>'将来負担比率（分子）の構造'!M$41</f>
        <v>6442</v>
      </c>
      <c r="O66" s="181"/>
      <c r="P66" s="181"/>
    </row>
    <row r="67" spans="1:16" x14ac:dyDescent="0.15">
      <c r="A67" s="181" t="s">
        <v>75</v>
      </c>
      <c r="B67" s="181" t="e">
        <f>NA()</f>
        <v>#N/A</v>
      </c>
      <c r="C67" s="181">
        <f>IF(ISNUMBER('将来負担比率（分子）の構造'!I$53), IF('将来負担比率（分子）の構造'!I$53 &lt; 0, 0, '将来負担比率（分子）の構造'!I$53), NA())</f>
        <v>4043</v>
      </c>
      <c r="D67" s="181" t="e">
        <f>NA()</f>
        <v>#N/A</v>
      </c>
      <c r="E67" s="181" t="e">
        <f>NA()</f>
        <v>#N/A</v>
      </c>
      <c r="F67" s="181">
        <f>IF(ISNUMBER('将来負担比率（分子）の構造'!J$53), IF('将来負担比率（分子）の構造'!J$53 &lt; 0, 0, '将来負担比率（分子）の構造'!J$53), NA())</f>
        <v>3925</v>
      </c>
      <c r="G67" s="181" t="e">
        <f>NA()</f>
        <v>#N/A</v>
      </c>
      <c r="H67" s="181" t="e">
        <f>NA()</f>
        <v>#N/A</v>
      </c>
      <c r="I67" s="181">
        <f>IF(ISNUMBER('将来負担比率（分子）の構造'!K$53), IF('将来負担比率（分子）の構造'!K$53 &lt; 0, 0, '将来負担比率（分子）の構造'!K$53), NA())</f>
        <v>3957</v>
      </c>
      <c r="J67" s="181" t="e">
        <f>NA()</f>
        <v>#N/A</v>
      </c>
      <c r="K67" s="181" t="e">
        <f>NA()</f>
        <v>#N/A</v>
      </c>
      <c r="L67" s="181">
        <f>IF(ISNUMBER('将来負担比率（分子）の構造'!L$53), IF('将来負担比率（分子）の構造'!L$53 &lt; 0, 0, '将来負担比率（分子）の構造'!L$53), NA())</f>
        <v>4273</v>
      </c>
      <c r="M67" s="181" t="e">
        <f>NA()</f>
        <v>#N/A</v>
      </c>
      <c r="N67" s="181" t="e">
        <f>NA()</f>
        <v>#N/A</v>
      </c>
      <c r="O67" s="181">
        <f>IF(ISNUMBER('将来負担比率（分子）の構造'!M$53), IF('将来負担比率（分子）の構造'!M$53 &lt; 0, 0, '将来負担比率（分子）の構造'!M$53), NA())</f>
        <v>3749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295</v>
      </c>
      <c r="C72" s="185">
        <f>基金残高に係る経年分析!G55</f>
        <v>150</v>
      </c>
      <c r="D72" s="185">
        <f>基金残高に係る経年分析!H55</f>
        <v>249</v>
      </c>
    </row>
    <row r="73" spans="1:16" x14ac:dyDescent="0.15">
      <c r="A73" s="184" t="s">
        <v>78</v>
      </c>
      <c r="B73" s="185">
        <f>基金残高に係る経年分析!F56</f>
        <v>86</v>
      </c>
      <c r="C73" s="185">
        <f>基金残高に係る経年分析!G56</f>
        <v>43</v>
      </c>
      <c r="D73" s="185">
        <f>基金残高に係る経年分析!H56</f>
        <v>73</v>
      </c>
    </row>
    <row r="74" spans="1:16" x14ac:dyDescent="0.15">
      <c r="A74" s="184" t="s">
        <v>79</v>
      </c>
      <c r="B74" s="185">
        <f>基金残高に係る経年分析!F57</f>
        <v>88</v>
      </c>
      <c r="C74" s="185">
        <f>基金残高に係る経年分析!G57</f>
        <v>84</v>
      </c>
      <c r="D74" s="185">
        <f>基金残高に係る経年分析!H57</f>
        <v>87</v>
      </c>
    </row>
  </sheetData>
  <sheetProtection algorithmName="SHA-512" hashValue="KMvfEnJMMf7I/HHMkom5cdc9BLpo5mumzEwlVqS5vLK1OZ/gk35nTya19zl+jUJfKJ3MH7wP1i34VbAlL6DHkw==" saltValue="HrrNSr3DZmDxL4ZwOgWG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1277752</v>
      </c>
      <c r="S5" s="637"/>
      <c r="T5" s="637"/>
      <c r="U5" s="637"/>
      <c r="V5" s="637"/>
      <c r="W5" s="637"/>
      <c r="X5" s="637"/>
      <c r="Y5" s="638"/>
      <c r="Z5" s="639">
        <v>17.100000000000001</v>
      </c>
      <c r="AA5" s="639"/>
      <c r="AB5" s="639"/>
      <c r="AC5" s="639"/>
      <c r="AD5" s="640">
        <v>1277752</v>
      </c>
      <c r="AE5" s="640"/>
      <c r="AF5" s="640"/>
      <c r="AG5" s="640"/>
      <c r="AH5" s="640"/>
      <c r="AI5" s="640"/>
      <c r="AJ5" s="640"/>
      <c r="AK5" s="640"/>
      <c r="AL5" s="641">
        <v>36.1</v>
      </c>
      <c r="AM5" s="642"/>
      <c r="AN5" s="642"/>
      <c r="AO5" s="643"/>
      <c r="AP5" s="633" t="s">
        <v>225</v>
      </c>
      <c r="AQ5" s="634"/>
      <c r="AR5" s="634"/>
      <c r="AS5" s="634"/>
      <c r="AT5" s="634"/>
      <c r="AU5" s="634"/>
      <c r="AV5" s="634"/>
      <c r="AW5" s="634"/>
      <c r="AX5" s="634"/>
      <c r="AY5" s="634"/>
      <c r="AZ5" s="634"/>
      <c r="BA5" s="634"/>
      <c r="BB5" s="634"/>
      <c r="BC5" s="634"/>
      <c r="BD5" s="634"/>
      <c r="BE5" s="634"/>
      <c r="BF5" s="635"/>
      <c r="BG5" s="647">
        <v>1277163</v>
      </c>
      <c r="BH5" s="648"/>
      <c r="BI5" s="648"/>
      <c r="BJ5" s="648"/>
      <c r="BK5" s="648"/>
      <c r="BL5" s="648"/>
      <c r="BM5" s="648"/>
      <c r="BN5" s="649"/>
      <c r="BO5" s="650">
        <v>100</v>
      </c>
      <c r="BP5" s="650"/>
      <c r="BQ5" s="650"/>
      <c r="BR5" s="650"/>
      <c r="BS5" s="651" t="s">
        <v>136</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72100</v>
      </c>
      <c r="S6" s="648"/>
      <c r="T6" s="648"/>
      <c r="U6" s="648"/>
      <c r="V6" s="648"/>
      <c r="W6" s="648"/>
      <c r="X6" s="648"/>
      <c r="Y6" s="649"/>
      <c r="Z6" s="650">
        <v>1</v>
      </c>
      <c r="AA6" s="650"/>
      <c r="AB6" s="650"/>
      <c r="AC6" s="650"/>
      <c r="AD6" s="651">
        <v>72100</v>
      </c>
      <c r="AE6" s="651"/>
      <c r="AF6" s="651"/>
      <c r="AG6" s="651"/>
      <c r="AH6" s="651"/>
      <c r="AI6" s="651"/>
      <c r="AJ6" s="651"/>
      <c r="AK6" s="651"/>
      <c r="AL6" s="652">
        <v>2</v>
      </c>
      <c r="AM6" s="653"/>
      <c r="AN6" s="653"/>
      <c r="AO6" s="654"/>
      <c r="AP6" s="644" t="s">
        <v>230</v>
      </c>
      <c r="AQ6" s="645"/>
      <c r="AR6" s="645"/>
      <c r="AS6" s="645"/>
      <c r="AT6" s="645"/>
      <c r="AU6" s="645"/>
      <c r="AV6" s="645"/>
      <c r="AW6" s="645"/>
      <c r="AX6" s="645"/>
      <c r="AY6" s="645"/>
      <c r="AZ6" s="645"/>
      <c r="BA6" s="645"/>
      <c r="BB6" s="645"/>
      <c r="BC6" s="645"/>
      <c r="BD6" s="645"/>
      <c r="BE6" s="645"/>
      <c r="BF6" s="646"/>
      <c r="BG6" s="647">
        <v>1277163</v>
      </c>
      <c r="BH6" s="648"/>
      <c r="BI6" s="648"/>
      <c r="BJ6" s="648"/>
      <c r="BK6" s="648"/>
      <c r="BL6" s="648"/>
      <c r="BM6" s="648"/>
      <c r="BN6" s="649"/>
      <c r="BO6" s="650">
        <v>100</v>
      </c>
      <c r="BP6" s="650"/>
      <c r="BQ6" s="650"/>
      <c r="BR6" s="650"/>
      <c r="BS6" s="651" t="s">
        <v>173</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85219</v>
      </c>
      <c r="CS6" s="648"/>
      <c r="CT6" s="648"/>
      <c r="CU6" s="648"/>
      <c r="CV6" s="648"/>
      <c r="CW6" s="648"/>
      <c r="CX6" s="648"/>
      <c r="CY6" s="649"/>
      <c r="CZ6" s="641">
        <v>1.2</v>
      </c>
      <c r="DA6" s="642"/>
      <c r="DB6" s="642"/>
      <c r="DC6" s="661"/>
      <c r="DD6" s="656" t="s">
        <v>173</v>
      </c>
      <c r="DE6" s="648"/>
      <c r="DF6" s="648"/>
      <c r="DG6" s="648"/>
      <c r="DH6" s="648"/>
      <c r="DI6" s="648"/>
      <c r="DJ6" s="648"/>
      <c r="DK6" s="648"/>
      <c r="DL6" s="648"/>
      <c r="DM6" s="648"/>
      <c r="DN6" s="648"/>
      <c r="DO6" s="648"/>
      <c r="DP6" s="649"/>
      <c r="DQ6" s="656">
        <v>85219</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545</v>
      </c>
      <c r="S7" s="648"/>
      <c r="T7" s="648"/>
      <c r="U7" s="648"/>
      <c r="V7" s="648"/>
      <c r="W7" s="648"/>
      <c r="X7" s="648"/>
      <c r="Y7" s="649"/>
      <c r="Z7" s="650">
        <v>0</v>
      </c>
      <c r="AA7" s="650"/>
      <c r="AB7" s="650"/>
      <c r="AC7" s="650"/>
      <c r="AD7" s="651">
        <v>545</v>
      </c>
      <c r="AE7" s="651"/>
      <c r="AF7" s="651"/>
      <c r="AG7" s="651"/>
      <c r="AH7" s="651"/>
      <c r="AI7" s="651"/>
      <c r="AJ7" s="651"/>
      <c r="AK7" s="651"/>
      <c r="AL7" s="652">
        <v>0</v>
      </c>
      <c r="AM7" s="653"/>
      <c r="AN7" s="653"/>
      <c r="AO7" s="654"/>
      <c r="AP7" s="644" t="s">
        <v>233</v>
      </c>
      <c r="AQ7" s="645"/>
      <c r="AR7" s="645"/>
      <c r="AS7" s="645"/>
      <c r="AT7" s="645"/>
      <c r="AU7" s="645"/>
      <c r="AV7" s="645"/>
      <c r="AW7" s="645"/>
      <c r="AX7" s="645"/>
      <c r="AY7" s="645"/>
      <c r="AZ7" s="645"/>
      <c r="BA7" s="645"/>
      <c r="BB7" s="645"/>
      <c r="BC7" s="645"/>
      <c r="BD7" s="645"/>
      <c r="BE7" s="645"/>
      <c r="BF7" s="646"/>
      <c r="BG7" s="647">
        <v>466607</v>
      </c>
      <c r="BH7" s="648"/>
      <c r="BI7" s="648"/>
      <c r="BJ7" s="648"/>
      <c r="BK7" s="648"/>
      <c r="BL7" s="648"/>
      <c r="BM7" s="648"/>
      <c r="BN7" s="649"/>
      <c r="BO7" s="650">
        <v>36.5</v>
      </c>
      <c r="BP7" s="650"/>
      <c r="BQ7" s="650"/>
      <c r="BR7" s="650"/>
      <c r="BS7" s="651" t="s">
        <v>173</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2087699</v>
      </c>
      <c r="CS7" s="648"/>
      <c r="CT7" s="648"/>
      <c r="CU7" s="648"/>
      <c r="CV7" s="648"/>
      <c r="CW7" s="648"/>
      <c r="CX7" s="648"/>
      <c r="CY7" s="649"/>
      <c r="CZ7" s="650">
        <v>28.8</v>
      </c>
      <c r="DA7" s="650"/>
      <c r="DB7" s="650"/>
      <c r="DC7" s="650"/>
      <c r="DD7" s="656">
        <v>36970</v>
      </c>
      <c r="DE7" s="648"/>
      <c r="DF7" s="648"/>
      <c r="DG7" s="648"/>
      <c r="DH7" s="648"/>
      <c r="DI7" s="648"/>
      <c r="DJ7" s="648"/>
      <c r="DK7" s="648"/>
      <c r="DL7" s="648"/>
      <c r="DM7" s="648"/>
      <c r="DN7" s="648"/>
      <c r="DO7" s="648"/>
      <c r="DP7" s="649"/>
      <c r="DQ7" s="656">
        <v>860887</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2488</v>
      </c>
      <c r="S8" s="648"/>
      <c r="T8" s="648"/>
      <c r="U8" s="648"/>
      <c r="V8" s="648"/>
      <c r="W8" s="648"/>
      <c r="X8" s="648"/>
      <c r="Y8" s="649"/>
      <c r="Z8" s="650">
        <v>0</v>
      </c>
      <c r="AA8" s="650"/>
      <c r="AB8" s="650"/>
      <c r="AC8" s="650"/>
      <c r="AD8" s="651">
        <v>2488</v>
      </c>
      <c r="AE8" s="651"/>
      <c r="AF8" s="651"/>
      <c r="AG8" s="651"/>
      <c r="AH8" s="651"/>
      <c r="AI8" s="651"/>
      <c r="AJ8" s="651"/>
      <c r="AK8" s="651"/>
      <c r="AL8" s="652">
        <v>0.1</v>
      </c>
      <c r="AM8" s="653"/>
      <c r="AN8" s="653"/>
      <c r="AO8" s="654"/>
      <c r="AP8" s="644" t="s">
        <v>236</v>
      </c>
      <c r="AQ8" s="645"/>
      <c r="AR8" s="645"/>
      <c r="AS8" s="645"/>
      <c r="AT8" s="645"/>
      <c r="AU8" s="645"/>
      <c r="AV8" s="645"/>
      <c r="AW8" s="645"/>
      <c r="AX8" s="645"/>
      <c r="AY8" s="645"/>
      <c r="AZ8" s="645"/>
      <c r="BA8" s="645"/>
      <c r="BB8" s="645"/>
      <c r="BC8" s="645"/>
      <c r="BD8" s="645"/>
      <c r="BE8" s="645"/>
      <c r="BF8" s="646"/>
      <c r="BG8" s="647">
        <v>17732</v>
      </c>
      <c r="BH8" s="648"/>
      <c r="BI8" s="648"/>
      <c r="BJ8" s="648"/>
      <c r="BK8" s="648"/>
      <c r="BL8" s="648"/>
      <c r="BM8" s="648"/>
      <c r="BN8" s="649"/>
      <c r="BO8" s="650">
        <v>1.4</v>
      </c>
      <c r="BP8" s="650"/>
      <c r="BQ8" s="650"/>
      <c r="BR8" s="650"/>
      <c r="BS8" s="656" t="s">
        <v>173</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1235763</v>
      </c>
      <c r="CS8" s="648"/>
      <c r="CT8" s="648"/>
      <c r="CU8" s="648"/>
      <c r="CV8" s="648"/>
      <c r="CW8" s="648"/>
      <c r="CX8" s="648"/>
      <c r="CY8" s="649"/>
      <c r="CZ8" s="650">
        <v>17.100000000000001</v>
      </c>
      <c r="DA8" s="650"/>
      <c r="DB8" s="650"/>
      <c r="DC8" s="650"/>
      <c r="DD8" s="656">
        <v>1245</v>
      </c>
      <c r="DE8" s="648"/>
      <c r="DF8" s="648"/>
      <c r="DG8" s="648"/>
      <c r="DH8" s="648"/>
      <c r="DI8" s="648"/>
      <c r="DJ8" s="648"/>
      <c r="DK8" s="648"/>
      <c r="DL8" s="648"/>
      <c r="DM8" s="648"/>
      <c r="DN8" s="648"/>
      <c r="DO8" s="648"/>
      <c r="DP8" s="649"/>
      <c r="DQ8" s="656">
        <v>775156</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2799</v>
      </c>
      <c r="S9" s="648"/>
      <c r="T9" s="648"/>
      <c r="U9" s="648"/>
      <c r="V9" s="648"/>
      <c r="W9" s="648"/>
      <c r="X9" s="648"/>
      <c r="Y9" s="649"/>
      <c r="Z9" s="650">
        <v>0</v>
      </c>
      <c r="AA9" s="650"/>
      <c r="AB9" s="650"/>
      <c r="AC9" s="650"/>
      <c r="AD9" s="651">
        <v>2799</v>
      </c>
      <c r="AE9" s="651"/>
      <c r="AF9" s="651"/>
      <c r="AG9" s="651"/>
      <c r="AH9" s="651"/>
      <c r="AI9" s="651"/>
      <c r="AJ9" s="651"/>
      <c r="AK9" s="651"/>
      <c r="AL9" s="652">
        <v>0.1</v>
      </c>
      <c r="AM9" s="653"/>
      <c r="AN9" s="653"/>
      <c r="AO9" s="654"/>
      <c r="AP9" s="644" t="s">
        <v>239</v>
      </c>
      <c r="AQ9" s="645"/>
      <c r="AR9" s="645"/>
      <c r="AS9" s="645"/>
      <c r="AT9" s="645"/>
      <c r="AU9" s="645"/>
      <c r="AV9" s="645"/>
      <c r="AW9" s="645"/>
      <c r="AX9" s="645"/>
      <c r="AY9" s="645"/>
      <c r="AZ9" s="645"/>
      <c r="BA9" s="645"/>
      <c r="BB9" s="645"/>
      <c r="BC9" s="645"/>
      <c r="BD9" s="645"/>
      <c r="BE9" s="645"/>
      <c r="BF9" s="646"/>
      <c r="BG9" s="647">
        <v>363855</v>
      </c>
      <c r="BH9" s="648"/>
      <c r="BI9" s="648"/>
      <c r="BJ9" s="648"/>
      <c r="BK9" s="648"/>
      <c r="BL9" s="648"/>
      <c r="BM9" s="648"/>
      <c r="BN9" s="649"/>
      <c r="BO9" s="650">
        <v>28.5</v>
      </c>
      <c r="BP9" s="650"/>
      <c r="BQ9" s="650"/>
      <c r="BR9" s="650"/>
      <c r="BS9" s="656" t="s">
        <v>173</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583981</v>
      </c>
      <c r="CS9" s="648"/>
      <c r="CT9" s="648"/>
      <c r="CU9" s="648"/>
      <c r="CV9" s="648"/>
      <c r="CW9" s="648"/>
      <c r="CX9" s="648"/>
      <c r="CY9" s="649"/>
      <c r="CZ9" s="650">
        <v>8.1</v>
      </c>
      <c r="DA9" s="650"/>
      <c r="DB9" s="650"/>
      <c r="DC9" s="650"/>
      <c r="DD9" s="656">
        <v>6530</v>
      </c>
      <c r="DE9" s="648"/>
      <c r="DF9" s="648"/>
      <c r="DG9" s="648"/>
      <c r="DH9" s="648"/>
      <c r="DI9" s="648"/>
      <c r="DJ9" s="648"/>
      <c r="DK9" s="648"/>
      <c r="DL9" s="648"/>
      <c r="DM9" s="648"/>
      <c r="DN9" s="648"/>
      <c r="DO9" s="648"/>
      <c r="DP9" s="649"/>
      <c r="DQ9" s="656">
        <v>523707</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173</v>
      </c>
      <c r="S10" s="648"/>
      <c r="T10" s="648"/>
      <c r="U10" s="648"/>
      <c r="V10" s="648"/>
      <c r="W10" s="648"/>
      <c r="X10" s="648"/>
      <c r="Y10" s="649"/>
      <c r="Z10" s="650" t="s">
        <v>173</v>
      </c>
      <c r="AA10" s="650"/>
      <c r="AB10" s="650"/>
      <c r="AC10" s="650"/>
      <c r="AD10" s="651" t="s">
        <v>136</v>
      </c>
      <c r="AE10" s="651"/>
      <c r="AF10" s="651"/>
      <c r="AG10" s="651"/>
      <c r="AH10" s="651"/>
      <c r="AI10" s="651"/>
      <c r="AJ10" s="651"/>
      <c r="AK10" s="651"/>
      <c r="AL10" s="652" t="s">
        <v>173</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33148</v>
      </c>
      <c r="BH10" s="648"/>
      <c r="BI10" s="648"/>
      <c r="BJ10" s="648"/>
      <c r="BK10" s="648"/>
      <c r="BL10" s="648"/>
      <c r="BM10" s="648"/>
      <c r="BN10" s="649"/>
      <c r="BO10" s="650">
        <v>2.6</v>
      </c>
      <c r="BP10" s="650"/>
      <c r="BQ10" s="650"/>
      <c r="BR10" s="650"/>
      <c r="BS10" s="656" t="s">
        <v>243</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17154</v>
      </c>
      <c r="CS10" s="648"/>
      <c r="CT10" s="648"/>
      <c r="CU10" s="648"/>
      <c r="CV10" s="648"/>
      <c r="CW10" s="648"/>
      <c r="CX10" s="648"/>
      <c r="CY10" s="649"/>
      <c r="CZ10" s="650">
        <v>0.2</v>
      </c>
      <c r="DA10" s="650"/>
      <c r="DB10" s="650"/>
      <c r="DC10" s="650"/>
      <c r="DD10" s="656">
        <v>9090</v>
      </c>
      <c r="DE10" s="648"/>
      <c r="DF10" s="648"/>
      <c r="DG10" s="648"/>
      <c r="DH10" s="648"/>
      <c r="DI10" s="648"/>
      <c r="DJ10" s="648"/>
      <c r="DK10" s="648"/>
      <c r="DL10" s="648"/>
      <c r="DM10" s="648"/>
      <c r="DN10" s="648"/>
      <c r="DO10" s="648"/>
      <c r="DP10" s="649"/>
      <c r="DQ10" s="656">
        <v>4806</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255756</v>
      </c>
      <c r="S11" s="648"/>
      <c r="T11" s="648"/>
      <c r="U11" s="648"/>
      <c r="V11" s="648"/>
      <c r="W11" s="648"/>
      <c r="X11" s="648"/>
      <c r="Y11" s="649"/>
      <c r="Z11" s="652">
        <v>3.4</v>
      </c>
      <c r="AA11" s="653"/>
      <c r="AB11" s="653"/>
      <c r="AC11" s="665"/>
      <c r="AD11" s="656">
        <v>255756</v>
      </c>
      <c r="AE11" s="648"/>
      <c r="AF11" s="648"/>
      <c r="AG11" s="648"/>
      <c r="AH11" s="648"/>
      <c r="AI11" s="648"/>
      <c r="AJ11" s="648"/>
      <c r="AK11" s="649"/>
      <c r="AL11" s="652">
        <v>7.2</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51872</v>
      </c>
      <c r="BH11" s="648"/>
      <c r="BI11" s="648"/>
      <c r="BJ11" s="648"/>
      <c r="BK11" s="648"/>
      <c r="BL11" s="648"/>
      <c r="BM11" s="648"/>
      <c r="BN11" s="649"/>
      <c r="BO11" s="650">
        <v>4.0999999999999996</v>
      </c>
      <c r="BP11" s="650"/>
      <c r="BQ11" s="650"/>
      <c r="BR11" s="650"/>
      <c r="BS11" s="656" t="s">
        <v>173</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248898</v>
      </c>
      <c r="CS11" s="648"/>
      <c r="CT11" s="648"/>
      <c r="CU11" s="648"/>
      <c r="CV11" s="648"/>
      <c r="CW11" s="648"/>
      <c r="CX11" s="648"/>
      <c r="CY11" s="649"/>
      <c r="CZ11" s="650">
        <v>3.4</v>
      </c>
      <c r="DA11" s="650"/>
      <c r="DB11" s="650"/>
      <c r="DC11" s="650"/>
      <c r="DD11" s="656">
        <v>50208</v>
      </c>
      <c r="DE11" s="648"/>
      <c r="DF11" s="648"/>
      <c r="DG11" s="648"/>
      <c r="DH11" s="648"/>
      <c r="DI11" s="648"/>
      <c r="DJ11" s="648"/>
      <c r="DK11" s="648"/>
      <c r="DL11" s="648"/>
      <c r="DM11" s="648"/>
      <c r="DN11" s="648"/>
      <c r="DO11" s="648"/>
      <c r="DP11" s="649"/>
      <c r="DQ11" s="656">
        <v>159881</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v>11314</v>
      </c>
      <c r="S12" s="648"/>
      <c r="T12" s="648"/>
      <c r="U12" s="648"/>
      <c r="V12" s="648"/>
      <c r="W12" s="648"/>
      <c r="X12" s="648"/>
      <c r="Y12" s="649"/>
      <c r="Z12" s="650">
        <v>0.2</v>
      </c>
      <c r="AA12" s="650"/>
      <c r="AB12" s="650"/>
      <c r="AC12" s="650"/>
      <c r="AD12" s="651">
        <v>11314</v>
      </c>
      <c r="AE12" s="651"/>
      <c r="AF12" s="651"/>
      <c r="AG12" s="651"/>
      <c r="AH12" s="651"/>
      <c r="AI12" s="651"/>
      <c r="AJ12" s="651"/>
      <c r="AK12" s="651"/>
      <c r="AL12" s="652">
        <v>0.3</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676227</v>
      </c>
      <c r="BH12" s="648"/>
      <c r="BI12" s="648"/>
      <c r="BJ12" s="648"/>
      <c r="BK12" s="648"/>
      <c r="BL12" s="648"/>
      <c r="BM12" s="648"/>
      <c r="BN12" s="649"/>
      <c r="BO12" s="650">
        <v>52.9</v>
      </c>
      <c r="BP12" s="650"/>
      <c r="BQ12" s="650"/>
      <c r="BR12" s="650"/>
      <c r="BS12" s="656" t="s">
        <v>136</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176364</v>
      </c>
      <c r="CS12" s="648"/>
      <c r="CT12" s="648"/>
      <c r="CU12" s="648"/>
      <c r="CV12" s="648"/>
      <c r="CW12" s="648"/>
      <c r="CX12" s="648"/>
      <c r="CY12" s="649"/>
      <c r="CZ12" s="650">
        <v>2.4</v>
      </c>
      <c r="DA12" s="650"/>
      <c r="DB12" s="650"/>
      <c r="DC12" s="650"/>
      <c r="DD12" s="656">
        <v>12611</v>
      </c>
      <c r="DE12" s="648"/>
      <c r="DF12" s="648"/>
      <c r="DG12" s="648"/>
      <c r="DH12" s="648"/>
      <c r="DI12" s="648"/>
      <c r="DJ12" s="648"/>
      <c r="DK12" s="648"/>
      <c r="DL12" s="648"/>
      <c r="DM12" s="648"/>
      <c r="DN12" s="648"/>
      <c r="DO12" s="648"/>
      <c r="DP12" s="649"/>
      <c r="DQ12" s="656">
        <v>123448</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173</v>
      </c>
      <c r="S13" s="648"/>
      <c r="T13" s="648"/>
      <c r="U13" s="648"/>
      <c r="V13" s="648"/>
      <c r="W13" s="648"/>
      <c r="X13" s="648"/>
      <c r="Y13" s="649"/>
      <c r="Z13" s="650" t="s">
        <v>243</v>
      </c>
      <c r="AA13" s="650"/>
      <c r="AB13" s="650"/>
      <c r="AC13" s="650"/>
      <c r="AD13" s="651" t="s">
        <v>173</v>
      </c>
      <c r="AE13" s="651"/>
      <c r="AF13" s="651"/>
      <c r="AG13" s="651"/>
      <c r="AH13" s="651"/>
      <c r="AI13" s="651"/>
      <c r="AJ13" s="651"/>
      <c r="AK13" s="651"/>
      <c r="AL13" s="652" t="s">
        <v>136</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675263</v>
      </c>
      <c r="BH13" s="648"/>
      <c r="BI13" s="648"/>
      <c r="BJ13" s="648"/>
      <c r="BK13" s="648"/>
      <c r="BL13" s="648"/>
      <c r="BM13" s="648"/>
      <c r="BN13" s="649"/>
      <c r="BO13" s="650">
        <v>52.8</v>
      </c>
      <c r="BP13" s="650"/>
      <c r="BQ13" s="650"/>
      <c r="BR13" s="650"/>
      <c r="BS13" s="656" t="s">
        <v>173</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740433</v>
      </c>
      <c r="CS13" s="648"/>
      <c r="CT13" s="648"/>
      <c r="CU13" s="648"/>
      <c r="CV13" s="648"/>
      <c r="CW13" s="648"/>
      <c r="CX13" s="648"/>
      <c r="CY13" s="649"/>
      <c r="CZ13" s="650">
        <v>10.199999999999999</v>
      </c>
      <c r="DA13" s="650"/>
      <c r="DB13" s="650"/>
      <c r="DC13" s="650"/>
      <c r="DD13" s="656">
        <v>497323</v>
      </c>
      <c r="DE13" s="648"/>
      <c r="DF13" s="648"/>
      <c r="DG13" s="648"/>
      <c r="DH13" s="648"/>
      <c r="DI13" s="648"/>
      <c r="DJ13" s="648"/>
      <c r="DK13" s="648"/>
      <c r="DL13" s="648"/>
      <c r="DM13" s="648"/>
      <c r="DN13" s="648"/>
      <c r="DO13" s="648"/>
      <c r="DP13" s="649"/>
      <c r="DQ13" s="656">
        <v>291072</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243</v>
      </c>
      <c r="S14" s="648"/>
      <c r="T14" s="648"/>
      <c r="U14" s="648"/>
      <c r="V14" s="648"/>
      <c r="W14" s="648"/>
      <c r="X14" s="648"/>
      <c r="Y14" s="649"/>
      <c r="Z14" s="650" t="s">
        <v>243</v>
      </c>
      <c r="AA14" s="650"/>
      <c r="AB14" s="650"/>
      <c r="AC14" s="650"/>
      <c r="AD14" s="651" t="s">
        <v>173</v>
      </c>
      <c r="AE14" s="651"/>
      <c r="AF14" s="651"/>
      <c r="AG14" s="651"/>
      <c r="AH14" s="651"/>
      <c r="AI14" s="651"/>
      <c r="AJ14" s="651"/>
      <c r="AK14" s="651"/>
      <c r="AL14" s="652" t="s">
        <v>136</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42650</v>
      </c>
      <c r="BH14" s="648"/>
      <c r="BI14" s="648"/>
      <c r="BJ14" s="648"/>
      <c r="BK14" s="648"/>
      <c r="BL14" s="648"/>
      <c r="BM14" s="648"/>
      <c r="BN14" s="649"/>
      <c r="BO14" s="650">
        <v>3.3</v>
      </c>
      <c r="BP14" s="650"/>
      <c r="BQ14" s="650"/>
      <c r="BR14" s="650"/>
      <c r="BS14" s="656" t="s">
        <v>173</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215844</v>
      </c>
      <c r="CS14" s="648"/>
      <c r="CT14" s="648"/>
      <c r="CU14" s="648"/>
      <c r="CV14" s="648"/>
      <c r="CW14" s="648"/>
      <c r="CX14" s="648"/>
      <c r="CY14" s="649"/>
      <c r="CZ14" s="650">
        <v>3</v>
      </c>
      <c r="DA14" s="650"/>
      <c r="DB14" s="650"/>
      <c r="DC14" s="650"/>
      <c r="DD14" s="656">
        <v>6463</v>
      </c>
      <c r="DE14" s="648"/>
      <c r="DF14" s="648"/>
      <c r="DG14" s="648"/>
      <c r="DH14" s="648"/>
      <c r="DI14" s="648"/>
      <c r="DJ14" s="648"/>
      <c r="DK14" s="648"/>
      <c r="DL14" s="648"/>
      <c r="DM14" s="648"/>
      <c r="DN14" s="648"/>
      <c r="DO14" s="648"/>
      <c r="DP14" s="649"/>
      <c r="DQ14" s="656">
        <v>212131</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173</v>
      </c>
      <c r="S15" s="648"/>
      <c r="T15" s="648"/>
      <c r="U15" s="648"/>
      <c r="V15" s="648"/>
      <c r="W15" s="648"/>
      <c r="X15" s="648"/>
      <c r="Y15" s="649"/>
      <c r="Z15" s="650" t="s">
        <v>173</v>
      </c>
      <c r="AA15" s="650"/>
      <c r="AB15" s="650"/>
      <c r="AC15" s="650"/>
      <c r="AD15" s="651" t="s">
        <v>173</v>
      </c>
      <c r="AE15" s="651"/>
      <c r="AF15" s="651"/>
      <c r="AG15" s="651"/>
      <c r="AH15" s="651"/>
      <c r="AI15" s="651"/>
      <c r="AJ15" s="651"/>
      <c r="AK15" s="651"/>
      <c r="AL15" s="652" t="s">
        <v>173</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91679</v>
      </c>
      <c r="BH15" s="648"/>
      <c r="BI15" s="648"/>
      <c r="BJ15" s="648"/>
      <c r="BK15" s="648"/>
      <c r="BL15" s="648"/>
      <c r="BM15" s="648"/>
      <c r="BN15" s="649"/>
      <c r="BO15" s="650">
        <v>7.2</v>
      </c>
      <c r="BP15" s="650"/>
      <c r="BQ15" s="650"/>
      <c r="BR15" s="650"/>
      <c r="BS15" s="656" t="s">
        <v>173</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679954</v>
      </c>
      <c r="CS15" s="648"/>
      <c r="CT15" s="648"/>
      <c r="CU15" s="648"/>
      <c r="CV15" s="648"/>
      <c r="CW15" s="648"/>
      <c r="CX15" s="648"/>
      <c r="CY15" s="649"/>
      <c r="CZ15" s="650">
        <v>9.4</v>
      </c>
      <c r="DA15" s="650"/>
      <c r="DB15" s="650"/>
      <c r="DC15" s="650"/>
      <c r="DD15" s="656">
        <v>72217</v>
      </c>
      <c r="DE15" s="648"/>
      <c r="DF15" s="648"/>
      <c r="DG15" s="648"/>
      <c r="DH15" s="648"/>
      <c r="DI15" s="648"/>
      <c r="DJ15" s="648"/>
      <c r="DK15" s="648"/>
      <c r="DL15" s="648"/>
      <c r="DM15" s="648"/>
      <c r="DN15" s="648"/>
      <c r="DO15" s="648"/>
      <c r="DP15" s="649"/>
      <c r="DQ15" s="656">
        <v>532978</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6148</v>
      </c>
      <c r="S16" s="648"/>
      <c r="T16" s="648"/>
      <c r="U16" s="648"/>
      <c r="V16" s="648"/>
      <c r="W16" s="648"/>
      <c r="X16" s="648"/>
      <c r="Y16" s="649"/>
      <c r="Z16" s="650">
        <v>0.1</v>
      </c>
      <c r="AA16" s="650"/>
      <c r="AB16" s="650"/>
      <c r="AC16" s="650"/>
      <c r="AD16" s="651">
        <v>6148</v>
      </c>
      <c r="AE16" s="651"/>
      <c r="AF16" s="651"/>
      <c r="AG16" s="651"/>
      <c r="AH16" s="651"/>
      <c r="AI16" s="651"/>
      <c r="AJ16" s="651"/>
      <c r="AK16" s="651"/>
      <c r="AL16" s="652">
        <v>0.2</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173</v>
      </c>
      <c r="BH16" s="648"/>
      <c r="BI16" s="648"/>
      <c r="BJ16" s="648"/>
      <c r="BK16" s="648"/>
      <c r="BL16" s="648"/>
      <c r="BM16" s="648"/>
      <c r="BN16" s="649"/>
      <c r="BO16" s="650" t="s">
        <v>173</v>
      </c>
      <c r="BP16" s="650"/>
      <c r="BQ16" s="650"/>
      <c r="BR16" s="650"/>
      <c r="BS16" s="656" t="s">
        <v>136</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468741</v>
      </c>
      <c r="CS16" s="648"/>
      <c r="CT16" s="648"/>
      <c r="CU16" s="648"/>
      <c r="CV16" s="648"/>
      <c r="CW16" s="648"/>
      <c r="CX16" s="648"/>
      <c r="CY16" s="649"/>
      <c r="CZ16" s="650">
        <v>6.5</v>
      </c>
      <c r="DA16" s="650"/>
      <c r="DB16" s="650"/>
      <c r="DC16" s="650"/>
      <c r="DD16" s="656" t="s">
        <v>173</v>
      </c>
      <c r="DE16" s="648"/>
      <c r="DF16" s="648"/>
      <c r="DG16" s="648"/>
      <c r="DH16" s="648"/>
      <c r="DI16" s="648"/>
      <c r="DJ16" s="648"/>
      <c r="DK16" s="648"/>
      <c r="DL16" s="648"/>
      <c r="DM16" s="648"/>
      <c r="DN16" s="648"/>
      <c r="DO16" s="648"/>
      <c r="DP16" s="649"/>
      <c r="DQ16" s="656">
        <v>8773</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10413</v>
      </c>
      <c r="S17" s="648"/>
      <c r="T17" s="648"/>
      <c r="U17" s="648"/>
      <c r="V17" s="648"/>
      <c r="W17" s="648"/>
      <c r="X17" s="648"/>
      <c r="Y17" s="649"/>
      <c r="Z17" s="650">
        <v>0.1</v>
      </c>
      <c r="AA17" s="650"/>
      <c r="AB17" s="650"/>
      <c r="AC17" s="650"/>
      <c r="AD17" s="651">
        <v>10413</v>
      </c>
      <c r="AE17" s="651"/>
      <c r="AF17" s="651"/>
      <c r="AG17" s="651"/>
      <c r="AH17" s="651"/>
      <c r="AI17" s="651"/>
      <c r="AJ17" s="651"/>
      <c r="AK17" s="651"/>
      <c r="AL17" s="652">
        <v>0.3</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173</v>
      </c>
      <c r="BH17" s="648"/>
      <c r="BI17" s="648"/>
      <c r="BJ17" s="648"/>
      <c r="BK17" s="648"/>
      <c r="BL17" s="648"/>
      <c r="BM17" s="648"/>
      <c r="BN17" s="649"/>
      <c r="BO17" s="650" t="s">
        <v>173</v>
      </c>
      <c r="BP17" s="650"/>
      <c r="BQ17" s="650"/>
      <c r="BR17" s="650"/>
      <c r="BS17" s="656" t="s">
        <v>173</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697593</v>
      </c>
      <c r="CS17" s="648"/>
      <c r="CT17" s="648"/>
      <c r="CU17" s="648"/>
      <c r="CV17" s="648"/>
      <c r="CW17" s="648"/>
      <c r="CX17" s="648"/>
      <c r="CY17" s="649"/>
      <c r="CZ17" s="650">
        <v>9.6</v>
      </c>
      <c r="DA17" s="650"/>
      <c r="DB17" s="650"/>
      <c r="DC17" s="650"/>
      <c r="DD17" s="656" t="s">
        <v>136</v>
      </c>
      <c r="DE17" s="648"/>
      <c r="DF17" s="648"/>
      <c r="DG17" s="648"/>
      <c r="DH17" s="648"/>
      <c r="DI17" s="648"/>
      <c r="DJ17" s="648"/>
      <c r="DK17" s="648"/>
      <c r="DL17" s="648"/>
      <c r="DM17" s="648"/>
      <c r="DN17" s="648"/>
      <c r="DO17" s="648"/>
      <c r="DP17" s="649"/>
      <c r="DQ17" s="656">
        <v>682100</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10756</v>
      </c>
      <c r="S18" s="648"/>
      <c r="T18" s="648"/>
      <c r="U18" s="648"/>
      <c r="V18" s="648"/>
      <c r="W18" s="648"/>
      <c r="X18" s="648"/>
      <c r="Y18" s="649"/>
      <c r="Z18" s="650">
        <v>0.1</v>
      </c>
      <c r="AA18" s="650"/>
      <c r="AB18" s="650"/>
      <c r="AC18" s="650"/>
      <c r="AD18" s="651">
        <v>10756</v>
      </c>
      <c r="AE18" s="651"/>
      <c r="AF18" s="651"/>
      <c r="AG18" s="651"/>
      <c r="AH18" s="651"/>
      <c r="AI18" s="651"/>
      <c r="AJ18" s="651"/>
      <c r="AK18" s="651"/>
      <c r="AL18" s="652">
        <v>0.3</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173</v>
      </c>
      <c r="BH18" s="648"/>
      <c r="BI18" s="648"/>
      <c r="BJ18" s="648"/>
      <c r="BK18" s="648"/>
      <c r="BL18" s="648"/>
      <c r="BM18" s="648"/>
      <c r="BN18" s="649"/>
      <c r="BO18" s="650" t="s">
        <v>173</v>
      </c>
      <c r="BP18" s="650"/>
      <c r="BQ18" s="650"/>
      <c r="BR18" s="650"/>
      <c r="BS18" s="656" t="s">
        <v>136</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173</v>
      </c>
      <c r="CS18" s="648"/>
      <c r="CT18" s="648"/>
      <c r="CU18" s="648"/>
      <c r="CV18" s="648"/>
      <c r="CW18" s="648"/>
      <c r="CX18" s="648"/>
      <c r="CY18" s="649"/>
      <c r="CZ18" s="650" t="s">
        <v>173</v>
      </c>
      <c r="DA18" s="650"/>
      <c r="DB18" s="650"/>
      <c r="DC18" s="650"/>
      <c r="DD18" s="656" t="s">
        <v>243</v>
      </c>
      <c r="DE18" s="648"/>
      <c r="DF18" s="648"/>
      <c r="DG18" s="648"/>
      <c r="DH18" s="648"/>
      <c r="DI18" s="648"/>
      <c r="DJ18" s="648"/>
      <c r="DK18" s="648"/>
      <c r="DL18" s="648"/>
      <c r="DM18" s="648"/>
      <c r="DN18" s="648"/>
      <c r="DO18" s="648"/>
      <c r="DP18" s="649"/>
      <c r="DQ18" s="656" t="s">
        <v>243</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6980</v>
      </c>
      <c r="S19" s="648"/>
      <c r="T19" s="648"/>
      <c r="U19" s="648"/>
      <c r="V19" s="648"/>
      <c r="W19" s="648"/>
      <c r="X19" s="648"/>
      <c r="Y19" s="649"/>
      <c r="Z19" s="650">
        <v>0.1</v>
      </c>
      <c r="AA19" s="650"/>
      <c r="AB19" s="650"/>
      <c r="AC19" s="650"/>
      <c r="AD19" s="651">
        <v>6980</v>
      </c>
      <c r="AE19" s="651"/>
      <c r="AF19" s="651"/>
      <c r="AG19" s="651"/>
      <c r="AH19" s="651"/>
      <c r="AI19" s="651"/>
      <c r="AJ19" s="651"/>
      <c r="AK19" s="651"/>
      <c r="AL19" s="652">
        <v>0.2</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589</v>
      </c>
      <c r="BH19" s="648"/>
      <c r="BI19" s="648"/>
      <c r="BJ19" s="648"/>
      <c r="BK19" s="648"/>
      <c r="BL19" s="648"/>
      <c r="BM19" s="648"/>
      <c r="BN19" s="649"/>
      <c r="BO19" s="650">
        <v>0</v>
      </c>
      <c r="BP19" s="650"/>
      <c r="BQ19" s="650"/>
      <c r="BR19" s="650"/>
      <c r="BS19" s="656" t="s">
        <v>173</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173</v>
      </c>
      <c r="CS19" s="648"/>
      <c r="CT19" s="648"/>
      <c r="CU19" s="648"/>
      <c r="CV19" s="648"/>
      <c r="CW19" s="648"/>
      <c r="CX19" s="648"/>
      <c r="CY19" s="649"/>
      <c r="CZ19" s="650" t="s">
        <v>173</v>
      </c>
      <c r="DA19" s="650"/>
      <c r="DB19" s="650"/>
      <c r="DC19" s="650"/>
      <c r="DD19" s="656" t="s">
        <v>173</v>
      </c>
      <c r="DE19" s="648"/>
      <c r="DF19" s="648"/>
      <c r="DG19" s="648"/>
      <c r="DH19" s="648"/>
      <c r="DI19" s="648"/>
      <c r="DJ19" s="648"/>
      <c r="DK19" s="648"/>
      <c r="DL19" s="648"/>
      <c r="DM19" s="648"/>
      <c r="DN19" s="648"/>
      <c r="DO19" s="648"/>
      <c r="DP19" s="649"/>
      <c r="DQ19" s="656" t="s">
        <v>173</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2906</v>
      </c>
      <c r="S20" s="648"/>
      <c r="T20" s="648"/>
      <c r="U20" s="648"/>
      <c r="V20" s="648"/>
      <c r="W20" s="648"/>
      <c r="X20" s="648"/>
      <c r="Y20" s="649"/>
      <c r="Z20" s="650">
        <v>0</v>
      </c>
      <c r="AA20" s="650"/>
      <c r="AB20" s="650"/>
      <c r="AC20" s="650"/>
      <c r="AD20" s="651">
        <v>2906</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589</v>
      </c>
      <c r="BH20" s="648"/>
      <c r="BI20" s="648"/>
      <c r="BJ20" s="648"/>
      <c r="BK20" s="648"/>
      <c r="BL20" s="648"/>
      <c r="BM20" s="648"/>
      <c r="BN20" s="649"/>
      <c r="BO20" s="650">
        <v>0</v>
      </c>
      <c r="BP20" s="650"/>
      <c r="BQ20" s="650"/>
      <c r="BR20" s="650"/>
      <c r="BS20" s="656" t="s">
        <v>136</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7237643</v>
      </c>
      <c r="CS20" s="648"/>
      <c r="CT20" s="648"/>
      <c r="CU20" s="648"/>
      <c r="CV20" s="648"/>
      <c r="CW20" s="648"/>
      <c r="CX20" s="648"/>
      <c r="CY20" s="649"/>
      <c r="CZ20" s="650">
        <v>100</v>
      </c>
      <c r="DA20" s="650"/>
      <c r="DB20" s="650"/>
      <c r="DC20" s="650"/>
      <c r="DD20" s="656">
        <v>692657</v>
      </c>
      <c r="DE20" s="648"/>
      <c r="DF20" s="648"/>
      <c r="DG20" s="648"/>
      <c r="DH20" s="648"/>
      <c r="DI20" s="648"/>
      <c r="DJ20" s="648"/>
      <c r="DK20" s="648"/>
      <c r="DL20" s="648"/>
      <c r="DM20" s="648"/>
      <c r="DN20" s="648"/>
      <c r="DO20" s="648"/>
      <c r="DP20" s="649"/>
      <c r="DQ20" s="656">
        <v>4260158</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870</v>
      </c>
      <c r="S21" s="648"/>
      <c r="T21" s="648"/>
      <c r="U21" s="648"/>
      <c r="V21" s="648"/>
      <c r="W21" s="648"/>
      <c r="X21" s="648"/>
      <c r="Y21" s="649"/>
      <c r="Z21" s="650">
        <v>0</v>
      </c>
      <c r="AA21" s="650"/>
      <c r="AB21" s="650"/>
      <c r="AC21" s="650"/>
      <c r="AD21" s="651">
        <v>870</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589</v>
      </c>
      <c r="BH21" s="648"/>
      <c r="BI21" s="648"/>
      <c r="BJ21" s="648"/>
      <c r="BK21" s="648"/>
      <c r="BL21" s="648"/>
      <c r="BM21" s="648"/>
      <c r="BN21" s="649"/>
      <c r="BO21" s="650">
        <v>0</v>
      </c>
      <c r="BP21" s="650"/>
      <c r="BQ21" s="650"/>
      <c r="BR21" s="650"/>
      <c r="BS21" s="656" t="s">
        <v>173</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2109577</v>
      </c>
      <c r="S22" s="648"/>
      <c r="T22" s="648"/>
      <c r="U22" s="648"/>
      <c r="V22" s="648"/>
      <c r="W22" s="648"/>
      <c r="X22" s="648"/>
      <c r="Y22" s="649"/>
      <c r="Z22" s="650">
        <v>28.2</v>
      </c>
      <c r="AA22" s="650"/>
      <c r="AB22" s="650"/>
      <c r="AC22" s="650"/>
      <c r="AD22" s="651">
        <v>1882612</v>
      </c>
      <c r="AE22" s="651"/>
      <c r="AF22" s="651"/>
      <c r="AG22" s="651"/>
      <c r="AH22" s="651"/>
      <c r="AI22" s="651"/>
      <c r="AJ22" s="651"/>
      <c r="AK22" s="651"/>
      <c r="AL22" s="652">
        <v>53.2</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136</v>
      </c>
      <c r="BH22" s="648"/>
      <c r="BI22" s="648"/>
      <c r="BJ22" s="648"/>
      <c r="BK22" s="648"/>
      <c r="BL22" s="648"/>
      <c r="BM22" s="648"/>
      <c r="BN22" s="649"/>
      <c r="BO22" s="650" t="s">
        <v>243</v>
      </c>
      <c r="BP22" s="650"/>
      <c r="BQ22" s="650"/>
      <c r="BR22" s="650"/>
      <c r="BS22" s="656" t="s">
        <v>173</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1882612</v>
      </c>
      <c r="S23" s="648"/>
      <c r="T23" s="648"/>
      <c r="U23" s="648"/>
      <c r="V23" s="648"/>
      <c r="W23" s="648"/>
      <c r="X23" s="648"/>
      <c r="Y23" s="649"/>
      <c r="Z23" s="650">
        <v>25.2</v>
      </c>
      <c r="AA23" s="650"/>
      <c r="AB23" s="650"/>
      <c r="AC23" s="650"/>
      <c r="AD23" s="651">
        <v>1882612</v>
      </c>
      <c r="AE23" s="651"/>
      <c r="AF23" s="651"/>
      <c r="AG23" s="651"/>
      <c r="AH23" s="651"/>
      <c r="AI23" s="651"/>
      <c r="AJ23" s="651"/>
      <c r="AK23" s="651"/>
      <c r="AL23" s="652">
        <v>53.2</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173</v>
      </c>
      <c r="BH23" s="648"/>
      <c r="BI23" s="648"/>
      <c r="BJ23" s="648"/>
      <c r="BK23" s="648"/>
      <c r="BL23" s="648"/>
      <c r="BM23" s="648"/>
      <c r="BN23" s="649"/>
      <c r="BO23" s="650" t="s">
        <v>243</v>
      </c>
      <c r="BP23" s="650"/>
      <c r="BQ23" s="650"/>
      <c r="BR23" s="650"/>
      <c r="BS23" s="656" t="s">
        <v>243</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177543</v>
      </c>
      <c r="S24" s="648"/>
      <c r="T24" s="648"/>
      <c r="U24" s="648"/>
      <c r="V24" s="648"/>
      <c r="W24" s="648"/>
      <c r="X24" s="648"/>
      <c r="Y24" s="649"/>
      <c r="Z24" s="650">
        <v>2.4</v>
      </c>
      <c r="AA24" s="650"/>
      <c r="AB24" s="650"/>
      <c r="AC24" s="650"/>
      <c r="AD24" s="651" t="s">
        <v>243</v>
      </c>
      <c r="AE24" s="651"/>
      <c r="AF24" s="651"/>
      <c r="AG24" s="651"/>
      <c r="AH24" s="651"/>
      <c r="AI24" s="651"/>
      <c r="AJ24" s="651"/>
      <c r="AK24" s="651"/>
      <c r="AL24" s="652" t="s">
        <v>136</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173</v>
      </c>
      <c r="BH24" s="648"/>
      <c r="BI24" s="648"/>
      <c r="BJ24" s="648"/>
      <c r="BK24" s="648"/>
      <c r="BL24" s="648"/>
      <c r="BM24" s="648"/>
      <c r="BN24" s="649"/>
      <c r="BO24" s="650" t="s">
        <v>173</v>
      </c>
      <c r="BP24" s="650"/>
      <c r="BQ24" s="650"/>
      <c r="BR24" s="650"/>
      <c r="BS24" s="656" t="s">
        <v>243</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2395908</v>
      </c>
      <c r="CS24" s="637"/>
      <c r="CT24" s="637"/>
      <c r="CU24" s="637"/>
      <c r="CV24" s="637"/>
      <c r="CW24" s="637"/>
      <c r="CX24" s="637"/>
      <c r="CY24" s="638"/>
      <c r="CZ24" s="641">
        <v>33.1</v>
      </c>
      <c r="DA24" s="642"/>
      <c r="DB24" s="642"/>
      <c r="DC24" s="661"/>
      <c r="DD24" s="686">
        <v>1962942</v>
      </c>
      <c r="DE24" s="637"/>
      <c r="DF24" s="637"/>
      <c r="DG24" s="637"/>
      <c r="DH24" s="637"/>
      <c r="DI24" s="637"/>
      <c r="DJ24" s="637"/>
      <c r="DK24" s="638"/>
      <c r="DL24" s="686">
        <v>1962942</v>
      </c>
      <c r="DM24" s="637"/>
      <c r="DN24" s="637"/>
      <c r="DO24" s="637"/>
      <c r="DP24" s="637"/>
      <c r="DQ24" s="637"/>
      <c r="DR24" s="637"/>
      <c r="DS24" s="637"/>
      <c r="DT24" s="637"/>
      <c r="DU24" s="637"/>
      <c r="DV24" s="638"/>
      <c r="DW24" s="641">
        <v>53.2</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v>49422</v>
      </c>
      <c r="S25" s="648"/>
      <c r="T25" s="648"/>
      <c r="U25" s="648"/>
      <c r="V25" s="648"/>
      <c r="W25" s="648"/>
      <c r="X25" s="648"/>
      <c r="Y25" s="649"/>
      <c r="Z25" s="650">
        <v>0.7</v>
      </c>
      <c r="AA25" s="650"/>
      <c r="AB25" s="650"/>
      <c r="AC25" s="650"/>
      <c r="AD25" s="651" t="s">
        <v>136</v>
      </c>
      <c r="AE25" s="651"/>
      <c r="AF25" s="651"/>
      <c r="AG25" s="651"/>
      <c r="AH25" s="651"/>
      <c r="AI25" s="651"/>
      <c r="AJ25" s="651"/>
      <c r="AK25" s="651"/>
      <c r="AL25" s="652" t="s">
        <v>173</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136</v>
      </c>
      <c r="BH25" s="648"/>
      <c r="BI25" s="648"/>
      <c r="BJ25" s="648"/>
      <c r="BK25" s="648"/>
      <c r="BL25" s="648"/>
      <c r="BM25" s="648"/>
      <c r="BN25" s="649"/>
      <c r="BO25" s="650" t="s">
        <v>173</v>
      </c>
      <c r="BP25" s="650"/>
      <c r="BQ25" s="650"/>
      <c r="BR25" s="650"/>
      <c r="BS25" s="656" t="s">
        <v>173</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1206641</v>
      </c>
      <c r="CS25" s="683"/>
      <c r="CT25" s="683"/>
      <c r="CU25" s="683"/>
      <c r="CV25" s="683"/>
      <c r="CW25" s="683"/>
      <c r="CX25" s="683"/>
      <c r="CY25" s="684"/>
      <c r="CZ25" s="652">
        <v>16.7</v>
      </c>
      <c r="DA25" s="681"/>
      <c r="DB25" s="681"/>
      <c r="DC25" s="685"/>
      <c r="DD25" s="656">
        <v>1134187</v>
      </c>
      <c r="DE25" s="683"/>
      <c r="DF25" s="683"/>
      <c r="DG25" s="683"/>
      <c r="DH25" s="683"/>
      <c r="DI25" s="683"/>
      <c r="DJ25" s="683"/>
      <c r="DK25" s="684"/>
      <c r="DL25" s="656">
        <v>1134187</v>
      </c>
      <c r="DM25" s="683"/>
      <c r="DN25" s="683"/>
      <c r="DO25" s="683"/>
      <c r="DP25" s="683"/>
      <c r="DQ25" s="683"/>
      <c r="DR25" s="683"/>
      <c r="DS25" s="683"/>
      <c r="DT25" s="683"/>
      <c r="DU25" s="683"/>
      <c r="DV25" s="684"/>
      <c r="DW25" s="652">
        <v>30.7</v>
      </c>
      <c r="DX25" s="681"/>
      <c r="DY25" s="681"/>
      <c r="DZ25" s="681"/>
      <c r="EA25" s="681"/>
      <c r="EB25" s="681"/>
      <c r="EC25" s="682"/>
    </row>
    <row r="26" spans="2:133" ht="11.25" customHeight="1" x14ac:dyDescent="0.15">
      <c r="B26" s="644" t="s">
        <v>293</v>
      </c>
      <c r="C26" s="645"/>
      <c r="D26" s="645"/>
      <c r="E26" s="645"/>
      <c r="F26" s="645"/>
      <c r="G26" s="645"/>
      <c r="H26" s="645"/>
      <c r="I26" s="645"/>
      <c r="J26" s="645"/>
      <c r="K26" s="645"/>
      <c r="L26" s="645"/>
      <c r="M26" s="645"/>
      <c r="N26" s="645"/>
      <c r="O26" s="645"/>
      <c r="P26" s="645"/>
      <c r="Q26" s="646"/>
      <c r="R26" s="647">
        <v>3759648</v>
      </c>
      <c r="S26" s="648"/>
      <c r="T26" s="648"/>
      <c r="U26" s="648"/>
      <c r="V26" s="648"/>
      <c r="W26" s="648"/>
      <c r="X26" s="648"/>
      <c r="Y26" s="649"/>
      <c r="Z26" s="650">
        <v>50.3</v>
      </c>
      <c r="AA26" s="650"/>
      <c r="AB26" s="650"/>
      <c r="AC26" s="650"/>
      <c r="AD26" s="651">
        <v>3532683</v>
      </c>
      <c r="AE26" s="651"/>
      <c r="AF26" s="651"/>
      <c r="AG26" s="651"/>
      <c r="AH26" s="651"/>
      <c r="AI26" s="651"/>
      <c r="AJ26" s="651"/>
      <c r="AK26" s="651"/>
      <c r="AL26" s="652">
        <v>99.8</v>
      </c>
      <c r="AM26" s="653"/>
      <c r="AN26" s="653"/>
      <c r="AO26" s="654"/>
      <c r="AP26" s="666" t="s">
        <v>294</v>
      </c>
      <c r="AQ26" s="696"/>
      <c r="AR26" s="696"/>
      <c r="AS26" s="696"/>
      <c r="AT26" s="696"/>
      <c r="AU26" s="696"/>
      <c r="AV26" s="696"/>
      <c r="AW26" s="696"/>
      <c r="AX26" s="696"/>
      <c r="AY26" s="696"/>
      <c r="AZ26" s="696"/>
      <c r="BA26" s="696"/>
      <c r="BB26" s="696"/>
      <c r="BC26" s="696"/>
      <c r="BD26" s="696"/>
      <c r="BE26" s="696"/>
      <c r="BF26" s="668"/>
      <c r="BG26" s="647" t="s">
        <v>173</v>
      </c>
      <c r="BH26" s="648"/>
      <c r="BI26" s="648"/>
      <c r="BJ26" s="648"/>
      <c r="BK26" s="648"/>
      <c r="BL26" s="648"/>
      <c r="BM26" s="648"/>
      <c r="BN26" s="649"/>
      <c r="BO26" s="650" t="s">
        <v>173</v>
      </c>
      <c r="BP26" s="650"/>
      <c r="BQ26" s="650"/>
      <c r="BR26" s="650"/>
      <c r="BS26" s="656" t="s">
        <v>173</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739321</v>
      </c>
      <c r="CS26" s="648"/>
      <c r="CT26" s="648"/>
      <c r="CU26" s="648"/>
      <c r="CV26" s="648"/>
      <c r="CW26" s="648"/>
      <c r="CX26" s="648"/>
      <c r="CY26" s="649"/>
      <c r="CZ26" s="652">
        <v>10.199999999999999</v>
      </c>
      <c r="DA26" s="681"/>
      <c r="DB26" s="681"/>
      <c r="DC26" s="685"/>
      <c r="DD26" s="656">
        <v>690680</v>
      </c>
      <c r="DE26" s="648"/>
      <c r="DF26" s="648"/>
      <c r="DG26" s="648"/>
      <c r="DH26" s="648"/>
      <c r="DI26" s="648"/>
      <c r="DJ26" s="648"/>
      <c r="DK26" s="649"/>
      <c r="DL26" s="656" t="s">
        <v>136</v>
      </c>
      <c r="DM26" s="648"/>
      <c r="DN26" s="648"/>
      <c r="DO26" s="648"/>
      <c r="DP26" s="648"/>
      <c r="DQ26" s="648"/>
      <c r="DR26" s="648"/>
      <c r="DS26" s="648"/>
      <c r="DT26" s="648"/>
      <c r="DU26" s="648"/>
      <c r="DV26" s="649"/>
      <c r="DW26" s="652" t="s">
        <v>173</v>
      </c>
      <c r="DX26" s="681"/>
      <c r="DY26" s="681"/>
      <c r="DZ26" s="681"/>
      <c r="EA26" s="681"/>
      <c r="EB26" s="681"/>
      <c r="EC26" s="682"/>
    </row>
    <row r="27" spans="2:133" ht="11.25" customHeight="1" x14ac:dyDescent="0.15">
      <c r="B27" s="644" t="s">
        <v>296</v>
      </c>
      <c r="C27" s="645"/>
      <c r="D27" s="645"/>
      <c r="E27" s="645"/>
      <c r="F27" s="645"/>
      <c r="G27" s="645"/>
      <c r="H27" s="645"/>
      <c r="I27" s="645"/>
      <c r="J27" s="645"/>
      <c r="K27" s="645"/>
      <c r="L27" s="645"/>
      <c r="M27" s="645"/>
      <c r="N27" s="645"/>
      <c r="O27" s="645"/>
      <c r="P27" s="645"/>
      <c r="Q27" s="646"/>
      <c r="R27" s="647">
        <v>1441</v>
      </c>
      <c r="S27" s="648"/>
      <c r="T27" s="648"/>
      <c r="U27" s="648"/>
      <c r="V27" s="648"/>
      <c r="W27" s="648"/>
      <c r="X27" s="648"/>
      <c r="Y27" s="649"/>
      <c r="Z27" s="650">
        <v>0</v>
      </c>
      <c r="AA27" s="650"/>
      <c r="AB27" s="650"/>
      <c r="AC27" s="650"/>
      <c r="AD27" s="651">
        <v>1441</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1277752</v>
      </c>
      <c r="BH27" s="648"/>
      <c r="BI27" s="648"/>
      <c r="BJ27" s="648"/>
      <c r="BK27" s="648"/>
      <c r="BL27" s="648"/>
      <c r="BM27" s="648"/>
      <c r="BN27" s="649"/>
      <c r="BO27" s="650">
        <v>100</v>
      </c>
      <c r="BP27" s="650"/>
      <c r="BQ27" s="650"/>
      <c r="BR27" s="650"/>
      <c r="BS27" s="656" t="s">
        <v>243</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491674</v>
      </c>
      <c r="CS27" s="683"/>
      <c r="CT27" s="683"/>
      <c r="CU27" s="683"/>
      <c r="CV27" s="683"/>
      <c r="CW27" s="683"/>
      <c r="CX27" s="683"/>
      <c r="CY27" s="684"/>
      <c r="CZ27" s="652">
        <v>6.8</v>
      </c>
      <c r="DA27" s="681"/>
      <c r="DB27" s="681"/>
      <c r="DC27" s="685"/>
      <c r="DD27" s="656">
        <v>146655</v>
      </c>
      <c r="DE27" s="683"/>
      <c r="DF27" s="683"/>
      <c r="DG27" s="683"/>
      <c r="DH27" s="683"/>
      <c r="DI27" s="683"/>
      <c r="DJ27" s="683"/>
      <c r="DK27" s="684"/>
      <c r="DL27" s="656">
        <v>146655</v>
      </c>
      <c r="DM27" s="683"/>
      <c r="DN27" s="683"/>
      <c r="DO27" s="683"/>
      <c r="DP27" s="683"/>
      <c r="DQ27" s="683"/>
      <c r="DR27" s="683"/>
      <c r="DS27" s="683"/>
      <c r="DT27" s="683"/>
      <c r="DU27" s="683"/>
      <c r="DV27" s="684"/>
      <c r="DW27" s="652">
        <v>4</v>
      </c>
      <c r="DX27" s="681"/>
      <c r="DY27" s="681"/>
      <c r="DZ27" s="681"/>
      <c r="EA27" s="681"/>
      <c r="EB27" s="681"/>
      <c r="EC27" s="682"/>
    </row>
    <row r="28" spans="2:133" ht="11.25" customHeight="1" x14ac:dyDescent="0.15">
      <c r="B28" s="644" t="s">
        <v>299</v>
      </c>
      <c r="C28" s="645"/>
      <c r="D28" s="645"/>
      <c r="E28" s="645"/>
      <c r="F28" s="645"/>
      <c r="G28" s="645"/>
      <c r="H28" s="645"/>
      <c r="I28" s="645"/>
      <c r="J28" s="645"/>
      <c r="K28" s="645"/>
      <c r="L28" s="645"/>
      <c r="M28" s="645"/>
      <c r="N28" s="645"/>
      <c r="O28" s="645"/>
      <c r="P28" s="645"/>
      <c r="Q28" s="646"/>
      <c r="R28" s="647">
        <v>5690</v>
      </c>
      <c r="S28" s="648"/>
      <c r="T28" s="648"/>
      <c r="U28" s="648"/>
      <c r="V28" s="648"/>
      <c r="W28" s="648"/>
      <c r="X28" s="648"/>
      <c r="Y28" s="649"/>
      <c r="Z28" s="650">
        <v>0.1</v>
      </c>
      <c r="AA28" s="650"/>
      <c r="AB28" s="650"/>
      <c r="AC28" s="650"/>
      <c r="AD28" s="651" t="s">
        <v>173</v>
      </c>
      <c r="AE28" s="651"/>
      <c r="AF28" s="651"/>
      <c r="AG28" s="651"/>
      <c r="AH28" s="651"/>
      <c r="AI28" s="651"/>
      <c r="AJ28" s="651"/>
      <c r="AK28" s="651"/>
      <c r="AL28" s="652" t="s">
        <v>173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697593</v>
      </c>
      <c r="CS28" s="648"/>
      <c r="CT28" s="648"/>
      <c r="CU28" s="648"/>
      <c r="CV28" s="648"/>
      <c r="CW28" s="648"/>
      <c r="CX28" s="648"/>
      <c r="CY28" s="649"/>
      <c r="CZ28" s="652">
        <v>9.6</v>
      </c>
      <c r="DA28" s="681"/>
      <c r="DB28" s="681"/>
      <c r="DC28" s="685"/>
      <c r="DD28" s="656">
        <v>682100</v>
      </c>
      <c r="DE28" s="648"/>
      <c r="DF28" s="648"/>
      <c r="DG28" s="648"/>
      <c r="DH28" s="648"/>
      <c r="DI28" s="648"/>
      <c r="DJ28" s="648"/>
      <c r="DK28" s="649"/>
      <c r="DL28" s="656">
        <v>682100</v>
      </c>
      <c r="DM28" s="648"/>
      <c r="DN28" s="648"/>
      <c r="DO28" s="648"/>
      <c r="DP28" s="648"/>
      <c r="DQ28" s="648"/>
      <c r="DR28" s="648"/>
      <c r="DS28" s="648"/>
      <c r="DT28" s="648"/>
      <c r="DU28" s="648"/>
      <c r="DV28" s="649"/>
      <c r="DW28" s="652">
        <v>18.5</v>
      </c>
      <c r="DX28" s="681"/>
      <c r="DY28" s="681"/>
      <c r="DZ28" s="681"/>
      <c r="EA28" s="681"/>
      <c r="EB28" s="681"/>
      <c r="EC28" s="682"/>
    </row>
    <row r="29" spans="2:133" ht="11.25" customHeight="1" x14ac:dyDescent="0.15">
      <c r="B29" s="644" t="s">
        <v>301</v>
      </c>
      <c r="C29" s="645"/>
      <c r="D29" s="645"/>
      <c r="E29" s="645"/>
      <c r="F29" s="645"/>
      <c r="G29" s="645"/>
      <c r="H29" s="645"/>
      <c r="I29" s="645"/>
      <c r="J29" s="645"/>
      <c r="K29" s="645"/>
      <c r="L29" s="645"/>
      <c r="M29" s="645"/>
      <c r="N29" s="645"/>
      <c r="O29" s="645"/>
      <c r="P29" s="645"/>
      <c r="Q29" s="646"/>
      <c r="R29" s="647">
        <v>61151</v>
      </c>
      <c r="S29" s="648"/>
      <c r="T29" s="648"/>
      <c r="U29" s="648"/>
      <c r="V29" s="648"/>
      <c r="W29" s="648"/>
      <c r="X29" s="648"/>
      <c r="Y29" s="649"/>
      <c r="Z29" s="650">
        <v>0.8</v>
      </c>
      <c r="AA29" s="650"/>
      <c r="AB29" s="650"/>
      <c r="AC29" s="650"/>
      <c r="AD29" s="651">
        <v>3931</v>
      </c>
      <c r="AE29" s="651"/>
      <c r="AF29" s="651"/>
      <c r="AG29" s="651"/>
      <c r="AH29" s="651"/>
      <c r="AI29" s="651"/>
      <c r="AJ29" s="651"/>
      <c r="AK29" s="651"/>
      <c r="AL29" s="652">
        <v>0.1</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70</v>
      </c>
      <c r="CG29" s="663"/>
      <c r="CH29" s="663"/>
      <c r="CI29" s="663"/>
      <c r="CJ29" s="663"/>
      <c r="CK29" s="663"/>
      <c r="CL29" s="663"/>
      <c r="CM29" s="663"/>
      <c r="CN29" s="663"/>
      <c r="CO29" s="663"/>
      <c r="CP29" s="663"/>
      <c r="CQ29" s="664"/>
      <c r="CR29" s="647">
        <v>697593</v>
      </c>
      <c r="CS29" s="683"/>
      <c r="CT29" s="683"/>
      <c r="CU29" s="683"/>
      <c r="CV29" s="683"/>
      <c r="CW29" s="683"/>
      <c r="CX29" s="683"/>
      <c r="CY29" s="684"/>
      <c r="CZ29" s="652">
        <v>9.6</v>
      </c>
      <c r="DA29" s="681"/>
      <c r="DB29" s="681"/>
      <c r="DC29" s="685"/>
      <c r="DD29" s="656">
        <v>682100</v>
      </c>
      <c r="DE29" s="683"/>
      <c r="DF29" s="683"/>
      <c r="DG29" s="683"/>
      <c r="DH29" s="683"/>
      <c r="DI29" s="683"/>
      <c r="DJ29" s="683"/>
      <c r="DK29" s="684"/>
      <c r="DL29" s="656">
        <v>682100</v>
      </c>
      <c r="DM29" s="683"/>
      <c r="DN29" s="683"/>
      <c r="DO29" s="683"/>
      <c r="DP29" s="683"/>
      <c r="DQ29" s="683"/>
      <c r="DR29" s="683"/>
      <c r="DS29" s="683"/>
      <c r="DT29" s="683"/>
      <c r="DU29" s="683"/>
      <c r="DV29" s="684"/>
      <c r="DW29" s="652">
        <v>18.5</v>
      </c>
      <c r="DX29" s="681"/>
      <c r="DY29" s="681"/>
      <c r="DZ29" s="681"/>
      <c r="EA29" s="681"/>
      <c r="EB29" s="681"/>
      <c r="EC29" s="682"/>
    </row>
    <row r="30" spans="2:133" ht="11.25" customHeight="1" x14ac:dyDescent="0.15">
      <c r="B30" s="644" t="s">
        <v>303</v>
      </c>
      <c r="C30" s="645"/>
      <c r="D30" s="645"/>
      <c r="E30" s="645"/>
      <c r="F30" s="645"/>
      <c r="G30" s="645"/>
      <c r="H30" s="645"/>
      <c r="I30" s="645"/>
      <c r="J30" s="645"/>
      <c r="K30" s="645"/>
      <c r="L30" s="645"/>
      <c r="M30" s="645"/>
      <c r="N30" s="645"/>
      <c r="O30" s="645"/>
      <c r="P30" s="645"/>
      <c r="Q30" s="646"/>
      <c r="R30" s="647">
        <v>16507</v>
      </c>
      <c r="S30" s="648"/>
      <c r="T30" s="648"/>
      <c r="U30" s="648"/>
      <c r="V30" s="648"/>
      <c r="W30" s="648"/>
      <c r="X30" s="648"/>
      <c r="Y30" s="649"/>
      <c r="Z30" s="650">
        <v>0.2</v>
      </c>
      <c r="AA30" s="650"/>
      <c r="AB30" s="650"/>
      <c r="AC30" s="650"/>
      <c r="AD30" s="651" t="s">
        <v>173</v>
      </c>
      <c r="AE30" s="651"/>
      <c r="AF30" s="651"/>
      <c r="AG30" s="651"/>
      <c r="AH30" s="651"/>
      <c r="AI30" s="651"/>
      <c r="AJ30" s="651"/>
      <c r="AK30" s="651"/>
      <c r="AL30" s="652" t="s">
        <v>136</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304</v>
      </c>
      <c r="BH30" s="700"/>
      <c r="BI30" s="700"/>
      <c r="BJ30" s="700"/>
      <c r="BK30" s="700"/>
      <c r="BL30" s="700"/>
      <c r="BM30" s="700"/>
      <c r="BN30" s="700"/>
      <c r="BO30" s="700"/>
      <c r="BP30" s="700"/>
      <c r="BQ30" s="701"/>
      <c r="BR30" s="626" t="s">
        <v>305</v>
      </c>
      <c r="BS30" s="700"/>
      <c r="BT30" s="700"/>
      <c r="BU30" s="700"/>
      <c r="BV30" s="700"/>
      <c r="BW30" s="700"/>
      <c r="BX30" s="700"/>
      <c r="BY30" s="700"/>
      <c r="BZ30" s="700"/>
      <c r="CA30" s="700"/>
      <c r="CB30" s="701"/>
      <c r="CD30" s="689"/>
      <c r="CE30" s="690"/>
      <c r="CF30" s="662" t="s">
        <v>306</v>
      </c>
      <c r="CG30" s="663"/>
      <c r="CH30" s="663"/>
      <c r="CI30" s="663"/>
      <c r="CJ30" s="663"/>
      <c r="CK30" s="663"/>
      <c r="CL30" s="663"/>
      <c r="CM30" s="663"/>
      <c r="CN30" s="663"/>
      <c r="CO30" s="663"/>
      <c r="CP30" s="663"/>
      <c r="CQ30" s="664"/>
      <c r="CR30" s="647">
        <v>648999</v>
      </c>
      <c r="CS30" s="648"/>
      <c r="CT30" s="648"/>
      <c r="CU30" s="648"/>
      <c r="CV30" s="648"/>
      <c r="CW30" s="648"/>
      <c r="CX30" s="648"/>
      <c r="CY30" s="649"/>
      <c r="CZ30" s="652">
        <v>9</v>
      </c>
      <c r="DA30" s="681"/>
      <c r="DB30" s="681"/>
      <c r="DC30" s="685"/>
      <c r="DD30" s="656">
        <v>633506</v>
      </c>
      <c r="DE30" s="648"/>
      <c r="DF30" s="648"/>
      <c r="DG30" s="648"/>
      <c r="DH30" s="648"/>
      <c r="DI30" s="648"/>
      <c r="DJ30" s="648"/>
      <c r="DK30" s="649"/>
      <c r="DL30" s="656">
        <v>633506</v>
      </c>
      <c r="DM30" s="648"/>
      <c r="DN30" s="648"/>
      <c r="DO30" s="648"/>
      <c r="DP30" s="648"/>
      <c r="DQ30" s="648"/>
      <c r="DR30" s="648"/>
      <c r="DS30" s="648"/>
      <c r="DT30" s="648"/>
      <c r="DU30" s="648"/>
      <c r="DV30" s="649"/>
      <c r="DW30" s="652">
        <v>17.2</v>
      </c>
      <c r="DX30" s="681"/>
      <c r="DY30" s="681"/>
      <c r="DZ30" s="681"/>
      <c r="EA30" s="681"/>
      <c r="EB30" s="681"/>
      <c r="EC30" s="682"/>
    </row>
    <row r="31" spans="2:133" ht="11.25" customHeight="1" x14ac:dyDescent="0.15">
      <c r="B31" s="644" t="s">
        <v>307</v>
      </c>
      <c r="C31" s="645"/>
      <c r="D31" s="645"/>
      <c r="E31" s="645"/>
      <c r="F31" s="645"/>
      <c r="G31" s="645"/>
      <c r="H31" s="645"/>
      <c r="I31" s="645"/>
      <c r="J31" s="645"/>
      <c r="K31" s="645"/>
      <c r="L31" s="645"/>
      <c r="M31" s="645"/>
      <c r="N31" s="645"/>
      <c r="O31" s="645"/>
      <c r="P31" s="645"/>
      <c r="Q31" s="646"/>
      <c r="R31" s="647">
        <v>2190921</v>
      </c>
      <c r="S31" s="648"/>
      <c r="T31" s="648"/>
      <c r="U31" s="648"/>
      <c r="V31" s="648"/>
      <c r="W31" s="648"/>
      <c r="X31" s="648"/>
      <c r="Y31" s="649"/>
      <c r="Z31" s="650">
        <v>29.3</v>
      </c>
      <c r="AA31" s="650"/>
      <c r="AB31" s="650"/>
      <c r="AC31" s="650"/>
      <c r="AD31" s="651" t="s">
        <v>173</v>
      </c>
      <c r="AE31" s="651"/>
      <c r="AF31" s="651"/>
      <c r="AG31" s="651"/>
      <c r="AH31" s="651"/>
      <c r="AI31" s="651"/>
      <c r="AJ31" s="651"/>
      <c r="AK31" s="651"/>
      <c r="AL31" s="652" t="s">
        <v>243</v>
      </c>
      <c r="AM31" s="653"/>
      <c r="AN31" s="653"/>
      <c r="AO31" s="654"/>
      <c r="AP31" s="704" t="s">
        <v>308</v>
      </c>
      <c r="AQ31" s="705"/>
      <c r="AR31" s="705"/>
      <c r="AS31" s="705"/>
      <c r="AT31" s="710" t="s">
        <v>309</v>
      </c>
      <c r="AU31" s="231"/>
      <c r="AV31" s="231"/>
      <c r="AW31" s="231"/>
      <c r="AX31" s="633" t="s">
        <v>185</v>
      </c>
      <c r="AY31" s="634"/>
      <c r="AZ31" s="634"/>
      <c r="BA31" s="634"/>
      <c r="BB31" s="634"/>
      <c r="BC31" s="634"/>
      <c r="BD31" s="634"/>
      <c r="BE31" s="634"/>
      <c r="BF31" s="635"/>
      <c r="BG31" s="715">
        <v>98.4</v>
      </c>
      <c r="BH31" s="702"/>
      <c r="BI31" s="702"/>
      <c r="BJ31" s="702"/>
      <c r="BK31" s="702"/>
      <c r="BL31" s="702"/>
      <c r="BM31" s="642">
        <v>95</v>
      </c>
      <c r="BN31" s="702"/>
      <c r="BO31" s="702"/>
      <c r="BP31" s="702"/>
      <c r="BQ31" s="703"/>
      <c r="BR31" s="715">
        <v>98.3</v>
      </c>
      <c r="BS31" s="702"/>
      <c r="BT31" s="702"/>
      <c r="BU31" s="702"/>
      <c r="BV31" s="702"/>
      <c r="BW31" s="702"/>
      <c r="BX31" s="642">
        <v>95.2</v>
      </c>
      <c r="BY31" s="702"/>
      <c r="BZ31" s="702"/>
      <c r="CA31" s="702"/>
      <c r="CB31" s="703"/>
      <c r="CD31" s="689"/>
      <c r="CE31" s="690"/>
      <c r="CF31" s="662" t="s">
        <v>310</v>
      </c>
      <c r="CG31" s="663"/>
      <c r="CH31" s="663"/>
      <c r="CI31" s="663"/>
      <c r="CJ31" s="663"/>
      <c r="CK31" s="663"/>
      <c r="CL31" s="663"/>
      <c r="CM31" s="663"/>
      <c r="CN31" s="663"/>
      <c r="CO31" s="663"/>
      <c r="CP31" s="663"/>
      <c r="CQ31" s="664"/>
      <c r="CR31" s="647">
        <v>48594</v>
      </c>
      <c r="CS31" s="683"/>
      <c r="CT31" s="683"/>
      <c r="CU31" s="683"/>
      <c r="CV31" s="683"/>
      <c r="CW31" s="683"/>
      <c r="CX31" s="683"/>
      <c r="CY31" s="684"/>
      <c r="CZ31" s="652">
        <v>0.7</v>
      </c>
      <c r="DA31" s="681"/>
      <c r="DB31" s="681"/>
      <c r="DC31" s="685"/>
      <c r="DD31" s="656">
        <v>48594</v>
      </c>
      <c r="DE31" s="683"/>
      <c r="DF31" s="683"/>
      <c r="DG31" s="683"/>
      <c r="DH31" s="683"/>
      <c r="DI31" s="683"/>
      <c r="DJ31" s="683"/>
      <c r="DK31" s="684"/>
      <c r="DL31" s="656">
        <v>48594</v>
      </c>
      <c r="DM31" s="683"/>
      <c r="DN31" s="683"/>
      <c r="DO31" s="683"/>
      <c r="DP31" s="683"/>
      <c r="DQ31" s="683"/>
      <c r="DR31" s="683"/>
      <c r="DS31" s="683"/>
      <c r="DT31" s="683"/>
      <c r="DU31" s="683"/>
      <c r="DV31" s="684"/>
      <c r="DW31" s="652">
        <v>1.3</v>
      </c>
      <c r="DX31" s="681"/>
      <c r="DY31" s="681"/>
      <c r="DZ31" s="681"/>
      <c r="EA31" s="681"/>
      <c r="EB31" s="681"/>
      <c r="EC31" s="682"/>
    </row>
    <row r="32" spans="2:133" ht="11.25" customHeight="1" x14ac:dyDescent="0.15">
      <c r="B32" s="693" t="s">
        <v>311</v>
      </c>
      <c r="C32" s="694"/>
      <c r="D32" s="694"/>
      <c r="E32" s="694"/>
      <c r="F32" s="694"/>
      <c r="G32" s="694"/>
      <c r="H32" s="694"/>
      <c r="I32" s="694"/>
      <c r="J32" s="694"/>
      <c r="K32" s="694"/>
      <c r="L32" s="694"/>
      <c r="M32" s="694"/>
      <c r="N32" s="694"/>
      <c r="O32" s="694"/>
      <c r="P32" s="694"/>
      <c r="Q32" s="695"/>
      <c r="R32" s="647" t="s">
        <v>173</v>
      </c>
      <c r="S32" s="648"/>
      <c r="T32" s="648"/>
      <c r="U32" s="648"/>
      <c r="V32" s="648"/>
      <c r="W32" s="648"/>
      <c r="X32" s="648"/>
      <c r="Y32" s="649"/>
      <c r="Z32" s="650" t="s">
        <v>243</v>
      </c>
      <c r="AA32" s="650"/>
      <c r="AB32" s="650"/>
      <c r="AC32" s="650"/>
      <c r="AD32" s="651" t="s">
        <v>243</v>
      </c>
      <c r="AE32" s="651"/>
      <c r="AF32" s="651"/>
      <c r="AG32" s="651"/>
      <c r="AH32" s="651"/>
      <c r="AI32" s="651"/>
      <c r="AJ32" s="651"/>
      <c r="AK32" s="651"/>
      <c r="AL32" s="652" t="s">
        <v>173</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6">
        <v>99</v>
      </c>
      <c r="BH32" s="683"/>
      <c r="BI32" s="683"/>
      <c r="BJ32" s="683"/>
      <c r="BK32" s="683"/>
      <c r="BL32" s="683"/>
      <c r="BM32" s="653">
        <v>94.8</v>
      </c>
      <c r="BN32" s="713"/>
      <c r="BO32" s="713"/>
      <c r="BP32" s="713"/>
      <c r="BQ32" s="714"/>
      <c r="BR32" s="716">
        <v>98.6</v>
      </c>
      <c r="BS32" s="683"/>
      <c r="BT32" s="683"/>
      <c r="BU32" s="683"/>
      <c r="BV32" s="683"/>
      <c r="BW32" s="683"/>
      <c r="BX32" s="653">
        <v>94.7</v>
      </c>
      <c r="BY32" s="713"/>
      <c r="BZ32" s="713"/>
      <c r="CA32" s="713"/>
      <c r="CB32" s="714"/>
      <c r="CD32" s="691"/>
      <c r="CE32" s="692"/>
      <c r="CF32" s="662" t="s">
        <v>314</v>
      </c>
      <c r="CG32" s="663"/>
      <c r="CH32" s="663"/>
      <c r="CI32" s="663"/>
      <c r="CJ32" s="663"/>
      <c r="CK32" s="663"/>
      <c r="CL32" s="663"/>
      <c r="CM32" s="663"/>
      <c r="CN32" s="663"/>
      <c r="CO32" s="663"/>
      <c r="CP32" s="663"/>
      <c r="CQ32" s="664"/>
      <c r="CR32" s="647" t="s">
        <v>173</v>
      </c>
      <c r="CS32" s="648"/>
      <c r="CT32" s="648"/>
      <c r="CU32" s="648"/>
      <c r="CV32" s="648"/>
      <c r="CW32" s="648"/>
      <c r="CX32" s="648"/>
      <c r="CY32" s="649"/>
      <c r="CZ32" s="652" t="s">
        <v>173</v>
      </c>
      <c r="DA32" s="681"/>
      <c r="DB32" s="681"/>
      <c r="DC32" s="685"/>
      <c r="DD32" s="656" t="s">
        <v>173</v>
      </c>
      <c r="DE32" s="648"/>
      <c r="DF32" s="648"/>
      <c r="DG32" s="648"/>
      <c r="DH32" s="648"/>
      <c r="DI32" s="648"/>
      <c r="DJ32" s="648"/>
      <c r="DK32" s="649"/>
      <c r="DL32" s="656" t="s">
        <v>173</v>
      </c>
      <c r="DM32" s="648"/>
      <c r="DN32" s="648"/>
      <c r="DO32" s="648"/>
      <c r="DP32" s="648"/>
      <c r="DQ32" s="648"/>
      <c r="DR32" s="648"/>
      <c r="DS32" s="648"/>
      <c r="DT32" s="648"/>
      <c r="DU32" s="648"/>
      <c r="DV32" s="649"/>
      <c r="DW32" s="652" t="s">
        <v>173</v>
      </c>
      <c r="DX32" s="681"/>
      <c r="DY32" s="681"/>
      <c r="DZ32" s="681"/>
      <c r="EA32" s="681"/>
      <c r="EB32" s="681"/>
      <c r="EC32" s="682"/>
    </row>
    <row r="33" spans="2:133" ht="11.25" customHeight="1" x14ac:dyDescent="0.15">
      <c r="B33" s="644" t="s">
        <v>315</v>
      </c>
      <c r="C33" s="645"/>
      <c r="D33" s="645"/>
      <c r="E33" s="645"/>
      <c r="F33" s="645"/>
      <c r="G33" s="645"/>
      <c r="H33" s="645"/>
      <c r="I33" s="645"/>
      <c r="J33" s="645"/>
      <c r="K33" s="645"/>
      <c r="L33" s="645"/>
      <c r="M33" s="645"/>
      <c r="N33" s="645"/>
      <c r="O33" s="645"/>
      <c r="P33" s="645"/>
      <c r="Q33" s="646"/>
      <c r="R33" s="647">
        <v>318599</v>
      </c>
      <c r="S33" s="648"/>
      <c r="T33" s="648"/>
      <c r="U33" s="648"/>
      <c r="V33" s="648"/>
      <c r="W33" s="648"/>
      <c r="X33" s="648"/>
      <c r="Y33" s="649"/>
      <c r="Z33" s="650">
        <v>4.3</v>
      </c>
      <c r="AA33" s="650"/>
      <c r="AB33" s="650"/>
      <c r="AC33" s="650"/>
      <c r="AD33" s="651" t="s">
        <v>173</v>
      </c>
      <c r="AE33" s="651"/>
      <c r="AF33" s="651"/>
      <c r="AG33" s="651"/>
      <c r="AH33" s="651"/>
      <c r="AI33" s="651"/>
      <c r="AJ33" s="651"/>
      <c r="AK33" s="651"/>
      <c r="AL33" s="652" t="s">
        <v>243</v>
      </c>
      <c r="AM33" s="653"/>
      <c r="AN33" s="653"/>
      <c r="AO33" s="654"/>
      <c r="AP33" s="708"/>
      <c r="AQ33" s="709"/>
      <c r="AR33" s="709"/>
      <c r="AS33" s="709"/>
      <c r="AT33" s="712"/>
      <c r="AU33" s="232"/>
      <c r="AV33" s="232"/>
      <c r="AW33" s="232"/>
      <c r="AX33" s="697" t="s">
        <v>316</v>
      </c>
      <c r="AY33" s="698"/>
      <c r="AZ33" s="698"/>
      <c r="BA33" s="698"/>
      <c r="BB33" s="698"/>
      <c r="BC33" s="698"/>
      <c r="BD33" s="698"/>
      <c r="BE33" s="698"/>
      <c r="BF33" s="699"/>
      <c r="BG33" s="717">
        <v>97.9</v>
      </c>
      <c r="BH33" s="718"/>
      <c r="BI33" s="718"/>
      <c r="BJ33" s="718"/>
      <c r="BK33" s="718"/>
      <c r="BL33" s="718"/>
      <c r="BM33" s="719">
        <v>94.6</v>
      </c>
      <c r="BN33" s="718"/>
      <c r="BO33" s="718"/>
      <c r="BP33" s="718"/>
      <c r="BQ33" s="720"/>
      <c r="BR33" s="717">
        <v>98</v>
      </c>
      <c r="BS33" s="718"/>
      <c r="BT33" s="718"/>
      <c r="BU33" s="718"/>
      <c r="BV33" s="718"/>
      <c r="BW33" s="718"/>
      <c r="BX33" s="719">
        <v>95.1</v>
      </c>
      <c r="BY33" s="718"/>
      <c r="BZ33" s="718"/>
      <c r="CA33" s="718"/>
      <c r="CB33" s="720"/>
      <c r="CD33" s="662" t="s">
        <v>317</v>
      </c>
      <c r="CE33" s="663"/>
      <c r="CF33" s="663"/>
      <c r="CG33" s="663"/>
      <c r="CH33" s="663"/>
      <c r="CI33" s="663"/>
      <c r="CJ33" s="663"/>
      <c r="CK33" s="663"/>
      <c r="CL33" s="663"/>
      <c r="CM33" s="663"/>
      <c r="CN33" s="663"/>
      <c r="CO33" s="663"/>
      <c r="CP33" s="663"/>
      <c r="CQ33" s="664"/>
      <c r="CR33" s="647">
        <v>3680337</v>
      </c>
      <c r="CS33" s="683"/>
      <c r="CT33" s="683"/>
      <c r="CU33" s="683"/>
      <c r="CV33" s="683"/>
      <c r="CW33" s="683"/>
      <c r="CX33" s="683"/>
      <c r="CY33" s="684"/>
      <c r="CZ33" s="652">
        <v>50.8</v>
      </c>
      <c r="DA33" s="681"/>
      <c r="DB33" s="681"/>
      <c r="DC33" s="685"/>
      <c r="DD33" s="656">
        <v>2136805</v>
      </c>
      <c r="DE33" s="683"/>
      <c r="DF33" s="683"/>
      <c r="DG33" s="683"/>
      <c r="DH33" s="683"/>
      <c r="DI33" s="683"/>
      <c r="DJ33" s="683"/>
      <c r="DK33" s="684"/>
      <c r="DL33" s="656">
        <v>1536696</v>
      </c>
      <c r="DM33" s="683"/>
      <c r="DN33" s="683"/>
      <c r="DO33" s="683"/>
      <c r="DP33" s="683"/>
      <c r="DQ33" s="683"/>
      <c r="DR33" s="683"/>
      <c r="DS33" s="683"/>
      <c r="DT33" s="683"/>
      <c r="DU33" s="683"/>
      <c r="DV33" s="684"/>
      <c r="DW33" s="652">
        <v>41.6</v>
      </c>
      <c r="DX33" s="681"/>
      <c r="DY33" s="681"/>
      <c r="DZ33" s="681"/>
      <c r="EA33" s="681"/>
      <c r="EB33" s="681"/>
      <c r="EC33" s="682"/>
    </row>
    <row r="34" spans="2:133" ht="11.25" customHeight="1" x14ac:dyDescent="0.15">
      <c r="B34" s="644" t="s">
        <v>318</v>
      </c>
      <c r="C34" s="645"/>
      <c r="D34" s="645"/>
      <c r="E34" s="645"/>
      <c r="F34" s="645"/>
      <c r="G34" s="645"/>
      <c r="H34" s="645"/>
      <c r="I34" s="645"/>
      <c r="J34" s="645"/>
      <c r="K34" s="645"/>
      <c r="L34" s="645"/>
      <c r="M34" s="645"/>
      <c r="N34" s="645"/>
      <c r="O34" s="645"/>
      <c r="P34" s="645"/>
      <c r="Q34" s="646"/>
      <c r="R34" s="647">
        <v>51560</v>
      </c>
      <c r="S34" s="648"/>
      <c r="T34" s="648"/>
      <c r="U34" s="648"/>
      <c r="V34" s="648"/>
      <c r="W34" s="648"/>
      <c r="X34" s="648"/>
      <c r="Y34" s="649"/>
      <c r="Z34" s="650">
        <v>0.7</v>
      </c>
      <c r="AA34" s="650"/>
      <c r="AB34" s="650"/>
      <c r="AC34" s="650"/>
      <c r="AD34" s="651">
        <v>1446</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1072532</v>
      </c>
      <c r="CS34" s="648"/>
      <c r="CT34" s="648"/>
      <c r="CU34" s="648"/>
      <c r="CV34" s="648"/>
      <c r="CW34" s="648"/>
      <c r="CX34" s="648"/>
      <c r="CY34" s="649"/>
      <c r="CZ34" s="652">
        <v>14.8</v>
      </c>
      <c r="DA34" s="681"/>
      <c r="DB34" s="681"/>
      <c r="DC34" s="685"/>
      <c r="DD34" s="656">
        <v>781968</v>
      </c>
      <c r="DE34" s="648"/>
      <c r="DF34" s="648"/>
      <c r="DG34" s="648"/>
      <c r="DH34" s="648"/>
      <c r="DI34" s="648"/>
      <c r="DJ34" s="648"/>
      <c r="DK34" s="649"/>
      <c r="DL34" s="656">
        <v>582936</v>
      </c>
      <c r="DM34" s="648"/>
      <c r="DN34" s="648"/>
      <c r="DO34" s="648"/>
      <c r="DP34" s="648"/>
      <c r="DQ34" s="648"/>
      <c r="DR34" s="648"/>
      <c r="DS34" s="648"/>
      <c r="DT34" s="648"/>
      <c r="DU34" s="648"/>
      <c r="DV34" s="649"/>
      <c r="DW34" s="652">
        <v>15.8</v>
      </c>
      <c r="DX34" s="681"/>
      <c r="DY34" s="681"/>
      <c r="DZ34" s="681"/>
      <c r="EA34" s="681"/>
      <c r="EB34" s="681"/>
      <c r="EC34" s="682"/>
    </row>
    <row r="35" spans="2:133" ht="11.25" customHeight="1" x14ac:dyDescent="0.15">
      <c r="B35" s="644" t="s">
        <v>320</v>
      </c>
      <c r="C35" s="645"/>
      <c r="D35" s="645"/>
      <c r="E35" s="645"/>
      <c r="F35" s="645"/>
      <c r="G35" s="645"/>
      <c r="H35" s="645"/>
      <c r="I35" s="645"/>
      <c r="J35" s="645"/>
      <c r="K35" s="645"/>
      <c r="L35" s="645"/>
      <c r="M35" s="645"/>
      <c r="N35" s="645"/>
      <c r="O35" s="645"/>
      <c r="P35" s="645"/>
      <c r="Q35" s="646"/>
      <c r="R35" s="647">
        <v>169053</v>
      </c>
      <c r="S35" s="648"/>
      <c r="T35" s="648"/>
      <c r="U35" s="648"/>
      <c r="V35" s="648"/>
      <c r="W35" s="648"/>
      <c r="X35" s="648"/>
      <c r="Y35" s="649"/>
      <c r="Z35" s="650">
        <v>2.2999999999999998</v>
      </c>
      <c r="AA35" s="650"/>
      <c r="AB35" s="650"/>
      <c r="AC35" s="650"/>
      <c r="AD35" s="651" t="s">
        <v>173</v>
      </c>
      <c r="AE35" s="651"/>
      <c r="AF35" s="651"/>
      <c r="AG35" s="651"/>
      <c r="AH35" s="651"/>
      <c r="AI35" s="651"/>
      <c r="AJ35" s="651"/>
      <c r="AK35" s="651"/>
      <c r="AL35" s="652" t="s">
        <v>243</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27660</v>
      </c>
      <c r="CS35" s="683"/>
      <c r="CT35" s="683"/>
      <c r="CU35" s="683"/>
      <c r="CV35" s="683"/>
      <c r="CW35" s="683"/>
      <c r="CX35" s="683"/>
      <c r="CY35" s="684"/>
      <c r="CZ35" s="652">
        <v>0.4</v>
      </c>
      <c r="DA35" s="681"/>
      <c r="DB35" s="681"/>
      <c r="DC35" s="685"/>
      <c r="DD35" s="656">
        <v>25369</v>
      </c>
      <c r="DE35" s="683"/>
      <c r="DF35" s="683"/>
      <c r="DG35" s="683"/>
      <c r="DH35" s="683"/>
      <c r="DI35" s="683"/>
      <c r="DJ35" s="683"/>
      <c r="DK35" s="684"/>
      <c r="DL35" s="656">
        <v>23191</v>
      </c>
      <c r="DM35" s="683"/>
      <c r="DN35" s="683"/>
      <c r="DO35" s="683"/>
      <c r="DP35" s="683"/>
      <c r="DQ35" s="683"/>
      <c r="DR35" s="683"/>
      <c r="DS35" s="683"/>
      <c r="DT35" s="683"/>
      <c r="DU35" s="683"/>
      <c r="DV35" s="684"/>
      <c r="DW35" s="652">
        <v>0.6</v>
      </c>
      <c r="DX35" s="681"/>
      <c r="DY35" s="681"/>
      <c r="DZ35" s="681"/>
      <c r="EA35" s="681"/>
      <c r="EB35" s="681"/>
      <c r="EC35" s="682"/>
    </row>
    <row r="36" spans="2:133" ht="11.25" customHeight="1" x14ac:dyDescent="0.15">
      <c r="B36" s="644" t="s">
        <v>324</v>
      </c>
      <c r="C36" s="645"/>
      <c r="D36" s="645"/>
      <c r="E36" s="645"/>
      <c r="F36" s="645"/>
      <c r="G36" s="645"/>
      <c r="H36" s="645"/>
      <c r="I36" s="645"/>
      <c r="J36" s="645"/>
      <c r="K36" s="645"/>
      <c r="L36" s="645"/>
      <c r="M36" s="645"/>
      <c r="N36" s="645"/>
      <c r="O36" s="645"/>
      <c r="P36" s="645"/>
      <c r="Q36" s="646"/>
      <c r="R36" s="647">
        <v>483</v>
      </c>
      <c r="S36" s="648"/>
      <c r="T36" s="648"/>
      <c r="U36" s="648"/>
      <c r="V36" s="648"/>
      <c r="W36" s="648"/>
      <c r="X36" s="648"/>
      <c r="Y36" s="649"/>
      <c r="Z36" s="650">
        <v>0</v>
      </c>
      <c r="AA36" s="650"/>
      <c r="AB36" s="650"/>
      <c r="AC36" s="650"/>
      <c r="AD36" s="651" t="s">
        <v>173</v>
      </c>
      <c r="AE36" s="651"/>
      <c r="AF36" s="651"/>
      <c r="AG36" s="651"/>
      <c r="AH36" s="651"/>
      <c r="AI36" s="651"/>
      <c r="AJ36" s="651"/>
      <c r="AK36" s="651"/>
      <c r="AL36" s="652" t="s">
        <v>136</v>
      </c>
      <c r="AM36" s="653"/>
      <c r="AN36" s="653"/>
      <c r="AO36" s="654"/>
      <c r="AP36" s="235"/>
      <c r="AQ36" s="721" t="s">
        <v>325</v>
      </c>
      <c r="AR36" s="722"/>
      <c r="AS36" s="722"/>
      <c r="AT36" s="722"/>
      <c r="AU36" s="722"/>
      <c r="AV36" s="722"/>
      <c r="AW36" s="722"/>
      <c r="AX36" s="722"/>
      <c r="AY36" s="723"/>
      <c r="AZ36" s="636">
        <v>878825</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12931</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1845037</v>
      </c>
      <c r="CS36" s="648"/>
      <c r="CT36" s="648"/>
      <c r="CU36" s="648"/>
      <c r="CV36" s="648"/>
      <c r="CW36" s="648"/>
      <c r="CX36" s="648"/>
      <c r="CY36" s="649"/>
      <c r="CZ36" s="652">
        <v>25.5</v>
      </c>
      <c r="DA36" s="681"/>
      <c r="DB36" s="681"/>
      <c r="DC36" s="685"/>
      <c r="DD36" s="656">
        <v>698546</v>
      </c>
      <c r="DE36" s="648"/>
      <c r="DF36" s="648"/>
      <c r="DG36" s="648"/>
      <c r="DH36" s="648"/>
      <c r="DI36" s="648"/>
      <c r="DJ36" s="648"/>
      <c r="DK36" s="649"/>
      <c r="DL36" s="656">
        <v>514735</v>
      </c>
      <c r="DM36" s="648"/>
      <c r="DN36" s="648"/>
      <c r="DO36" s="648"/>
      <c r="DP36" s="648"/>
      <c r="DQ36" s="648"/>
      <c r="DR36" s="648"/>
      <c r="DS36" s="648"/>
      <c r="DT36" s="648"/>
      <c r="DU36" s="648"/>
      <c r="DV36" s="649"/>
      <c r="DW36" s="652">
        <v>13.9</v>
      </c>
      <c r="DX36" s="681"/>
      <c r="DY36" s="681"/>
      <c r="DZ36" s="681"/>
      <c r="EA36" s="681"/>
      <c r="EB36" s="681"/>
      <c r="EC36" s="682"/>
    </row>
    <row r="37" spans="2:133" ht="11.25" customHeight="1" x14ac:dyDescent="0.15">
      <c r="B37" s="644" t="s">
        <v>328</v>
      </c>
      <c r="C37" s="645"/>
      <c r="D37" s="645"/>
      <c r="E37" s="645"/>
      <c r="F37" s="645"/>
      <c r="G37" s="645"/>
      <c r="H37" s="645"/>
      <c r="I37" s="645"/>
      <c r="J37" s="645"/>
      <c r="K37" s="645"/>
      <c r="L37" s="645"/>
      <c r="M37" s="645"/>
      <c r="N37" s="645"/>
      <c r="O37" s="645"/>
      <c r="P37" s="645"/>
      <c r="Q37" s="646"/>
      <c r="R37" s="647">
        <v>119469</v>
      </c>
      <c r="S37" s="648"/>
      <c r="T37" s="648"/>
      <c r="U37" s="648"/>
      <c r="V37" s="648"/>
      <c r="W37" s="648"/>
      <c r="X37" s="648"/>
      <c r="Y37" s="649"/>
      <c r="Z37" s="650">
        <v>1.6</v>
      </c>
      <c r="AA37" s="650"/>
      <c r="AB37" s="650"/>
      <c r="AC37" s="650"/>
      <c r="AD37" s="651" t="s">
        <v>136</v>
      </c>
      <c r="AE37" s="651"/>
      <c r="AF37" s="651"/>
      <c r="AG37" s="651"/>
      <c r="AH37" s="651"/>
      <c r="AI37" s="651"/>
      <c r="AJ37" s="651"/>
      <c r="AK37" s="651"/>
      <c r="AL37" s="652" t="s">
        <v>173</v>
      </c>
      <c r="AM37" s="653"/>
      <c r="AN37" s="653"/>
      <c r="AO37" s="654"/>
      <c r="AQ37" s="725" t="s">
        <v>329</v>
      </c>
      <c r="AR37" s="726"/>
      <c r="AS37" s="726"/>
      <c r="AT37" s="726"/>
      <c r="AU37" s="726"/>
      <c r="AV37" s="726"/>
      <c r="AW37" s="726"/>
      <c r="AX37" s="726"/>
      <c r="AY37" s="727"/>
      <c r="AZ37" s="647">
        <v>224117</v>
      </c>
      <c r="BA37" s="648"/>
      <c r="BB37" s="648"/>
      <c r="BC37" s="648"/>
      <c r="BD37" s="683"/>
      <c r="BE37" s="683"/>
      <c r="BF37" s="714"/>
      <c r="BG37" s="662" t="s">
        <v>330</v>
      </c>
      <c r="BH37" s="663"/>
      <c r="BI37" s="663"/>
      <c r="BJ37" s="663"/>
      <c r="BK37" s="663"/>
      <c r="BL37" s="663"/>
      <c r="BM37" s="663"/>
      <c r="BN37" s="663"/>
      <c r="BO37" s="663"/>
      <c r="BP37" s="663"/>
      <c r="BQ37" s="663"/>
      <c r="BR37" s="663"/>
      <c r="BS37" s="663"/>
      <c r="BT37" s="663"/>
      <c r="BU37" s="664"/>
      <c r="BV37" s="647">
        <v>-4620</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266675</v>
      </c>
      <c r="CS37" s="683"/>
      <c r="CT37" s="683"/>
      <c r="CU37" s="683"/>
      <c r="CV37" s="683"/>
      <c r="CW37" s="683"/>
      <c r="CX37" s="683"/>
      <c r="CY37" s="684"/>
      <c r="CZ37" s="652">
        <v>3.7</v>
      </c>
      <c r="DA37" s="681"/>
      <c r="DB37" s="681"/>
      <c r="DC37" s="685"/>
      <c r="DD37" s="656">
        <v>264499</v>
      </c>
      <c r="DE37" s="683"/>
      <c r="DF37" s="683"/>
      <c r="DG37" s="683"/>
      <c r="DH37" s="683"/>
      <c r="DI37" s="683"/>
      <c r="DJ37" s="683"/>
      <c r="DK37" s="684"/>
      <c r="DL37" s="656">
        <v>242183</v>
      </c>
      <c r="DM37" s="683"/>
      <c r="DN37" s="683"/>
      <c r="DO37" s="683"/>
      <c r="DP37" s="683"/>
      <c r="DQ37" s="683"/>
      <c r="DR37" s="683"/>
      <c r="DS37" s="683"/>
      <c r="DT37" s="683"/>
      <c r="DU37" s="683"/>
      <c r="DV37" s="684"/>
      <c r="DW37" s="652">
        <v>6.6</v>
      </c>
      <c r="DX37" s="681"/>
      <c r="DY37" s="681"/>
      <c r="DZ37" s="681"/>
      <c r="EA37" s="681"/>
      <c r="EB37" s="681"/>
      <c r="EC37" s="682"/>
    </row>
    <row r="38" spans="2:133" ht="11.25" customHeight="1" x14ac:dyDescent="0.15">
      <c r="B38" s="644" t="s">
        <v>332</v>
      </c>
      <c r="C38" s="645"/>
      <c r="D38" s="645"/>
      <c r="E38" s="645"/>
      <c r="F38" s="645"/>
      <c r="G38" s="645"/>
      <c r="H38" s="645"/>
      <c r="I38" s="645"/>
      <c r="J38" s="645"/>
      <c r="K38" s="645"/>
      <c r="L38" s="645"/>
      <c r="M38" s="645"/>
      <c r="N38" s="645"/>
      <c r="O38" s="645"/>
      <c r="P38" s="645"/>
      <c r="Q38" s="646"/>
      <c r="R38" s="647">
        <v>112153</v>
      </c>
      <c r="S38" s="648"/>
      <c r="T38" s="648"/>
      <c r="U38" s="648"/>
      <c r="V38" s="648"/>
      <c r="W38" s="648"/>
      <c r="X38" s="648"/>
      <c r="Y38" s="649"/>
      <c r="Z38" s="650">
        <v>1.5</v>
      </c>
      <c r="AA38" s="650"/>
      <c r="AB38" s="650"/>
      <c r="AC38" s="650"/>
      <c r="AD38" s="651">
        <v>1</v>
      </c>
      <c r="AE38" s="651"/>
      <c r="AF38" s="651"/>
      <c r="AG38" s="651"/>
      <c r="AH38" s="651"/>
      <c r="AI38" s="651"/>
      <c r="AJ38" s="651"/>
      <c r="AK38" s="651"/>
      <c r="AL38" s="652">
        <v>0</v>
      </c>
      <c r="AM38" s="653"/>
      <c r="AN38" s="653"/>
      <c r="AO38" s="654"/>
      <c r="AQ38" s="725" t="s">
        <v>333</v>
      </c>
      <c r="AR38" s="726"/>
      <c r="AS38" s="726"/>
      <c r="AT38" s="726"/>
      <c r="AU38" s="726"/>
      <c r="AV38" s="726"/>
      <c r="AW38" s="726"/>
      <c r="AX38" s="726"/>
      <c r="AY38" s="727"/>
      <c r="AZ38" s="647">
        <v>138823</v>
      </c>
      <c r="BA38" s="648"/>
      <c r="BB38" s="648"/>
      <c r="BC38" s="648"/>
      <c r="BD38" s="683"/>
      <c r="BE38" s="683"/>
      <c r="BF38" s="714"/>
      <c r="BG38" s="662" t="s">
        <v>334</v>
      </c>
      <c r="BH38" s="663"/>
      <c r="BI38" s="663"/>
      <c r="BJ38" s="663"/>
      <c r="BK38" s="663"/>
      <c r="BL38" s="663"/>
      <c r="BM38" s="663"/>
      <c r="BN38" s="663"/>
      <c r="BO38" s="663"/>
      <c r="BP38" s="663"/>
      <c r="BQ38" s="663"/>
      <c r="BR38" s="663"/>
      <c r="BS38" s="663"/>
      <c r="BT38" s="663"/>
      <c r="BU38" s="664"/>
      <c r="BV38" s="647">
        <v>1529</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447636</v>
      </c>
      <c r="CS38" s="648"/>
      <c r="CT38" s="648"/>
      <c r="CU38" s="648"/>
      <c r="CV38" s="648"/>
      <c r="CW38" s="648"/>
      <c r="CX38" s="648"/>
      <c r="CY38" s="649"/>
      <c r="CZ38" s="652">
        <v>6.2</v>
      </c>
      <c r="DA38" s="681"/>
      <c r="DB38" s="681"/>
      <c r="DC38" s="685"/>
      <c r="DD38" s="656">
        <v>369461</v>
      </c>
      <c r="DE38" s="648"/>
      <c r="DF38" s="648"/>
      <c r="DG38" s="648"/>
      <c r="DH38" s="648"/>
      <c r="DI38" s="648"/>
      <c r="DJ38" s="648"/>
      <c r="DK38" s="649"/>
      <c r="DL38" s="656">
        <v>342584</v>
      </c>
      <c r="DM38" s="648"/>
      <c r="DN38" s="648"/>
      <c r="DO38" s="648"/>
      <c r="DP38" s="648"/>
      <c r="DQ38" s="648"/>
      <c r="DR38" s="648"/>
      <c r="DS38" s="648"/>
      <c r="DT38" s="648"/>
      <c r="DU38" s="648"/>
      <c r="DV38" s="649"/>
      <c r="DW38" s="652">
        <v>9.3000000000000007</v>
      </c>
      <c r="DX38" s="681"/>
      <c r="DY38" s="681"/>
      <c r="DZ38" s="681"/>
      <c r="EA38" s="681"/>
      <c r="EB38" s="681"/>
      <c r="EC38" s="682"/>
    </row>
    <row r="39" spans="2:133" ht="11.25" customHeight="1" x14ac:dyDescent="0.15">
      <c r="B39" s="644" t="s">
        <v>336</v>
      </c>
      <c r="C39" s="645"/>
      <c r="D39" s="645"/>
      <c r="E39" s="645"/>
      <c r="F39" s="645"/>
      <c r="G39" s="645"/>
      <c r="H39" s="645"/>
      <c r="I39" s="645"/>
      <c r="J39" s="645"/>
      <c r="K39" s="645"/>
      <c r="L39" s="645"/>
      <c r="M39" s="645"/>
      <c r="N39" s="645"/>
      <c r="O39" s="645"/>
      <c r="P39" s="645"/>
      <c r="Q39" s="646"/>
      <c r="R39" s="647">
        <v>664300</v>
      </c>
      <c r="S39" s="648"/>
      <c r="T39" s="648"/>
      <c r="U39" s="648"/>
      <c r="V39" s="648"/>
      <c r="W39" s="648"/>
      <c r="X39" s="648"/>
      <c r="Y39" s="649"/>
      <c r="Z39" s="650">
        <v>8.9</v>
      </c>
      <c r="AA39" s="650"/>
      <c r="AB39" s="650"/>
      <c r="AC39" s="650"/>
      <c r="AD39" s="651" t="s">
        <v>173</v>
      </c>
      <c r="AE39" s="651"/>
      <c r="AF39" s="651"/>
      <c r="AG39" s="651"/>
      <c r="AH39" s="651"/>
      <c r="AI39" s="651"/>
      <c r="AJ39" s="651"/>
      <c r="AK39" s="651"/>
      <c r="AL39" s="652" t="s">
        <v>243</v>
      </c>
      <c r="AM39" s="653"/>
      <c r="AN39" s="653"/>
      <c r="AO39" s="654"/>
      <c r="AQ39" s="725" t="s">
        <v>337</v>
      </c>
      <c r="AR39" s="726"/>
      <c r="AS39" s="726"/>
      <c r="AT39" s="726"/>
      <c r="AU39" s="726"/>
      <c r="AV39" s="726"/>
      <c r="AW39" s="726"/>
      <c r="AX39" s="726"/>
      <c r="AY39" s="727"/>
      <c r="AZ39" s="647">
        <v>68249</v>
      </c>
      <c r="BA39" s="648"/>
      <c r="BB39" s="648"/>
      <c r="BC39" s="648"/>
      <c r="BD39" s="683"/>
      <c r="BE39" s="683"/>
      <c r="BF39" s="714"/>
      <c r="BG39" s="662" t="s">
        <v>338</v>
      </c>
      <c r="BH39" s="663"/>
      <c r="BI39" s="663"/>
      <c r="BJ39" s="663"/>
      <c r="BK39" s="663"/>
      <c r="BL39" s="663"/>
      <c r="BM39" s="663"/>
      <c r="BN39" s="663"/>
      <c r="BO39" s="663"/>
      <c r="BP39" s="663"/>
      <c r="BQ39" s="663"/>
      <c r="BR39" s="663"/>
      <c r="BS39" s="663"/>
      <c r="BT39" s="663"/>
      <c r="BU39" s="664"/>
      <c r="BV39" s="647">
        <v>2514</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68562</v>
      </c>
      <c r="CS39" s="683"/>
      <c r="CT39" s="683"/>
      <c r="CU39" s="683"/>
      <c r="CV39" s="683"/>
      <c r="CW39" s="683"/>
      <c r="CX39" s="683"/>
      <c r="CY39" s="684"/>
      <c r="CZ39" s="652">
        <v>0.9</v>
      </c>
      <c r="DA39" s="681"/>
      <c r="DB39" s="681"/>
      <c r="DC39" s="685"/>
      <c r="DD39" s="656">
        <v>68551</v>
      </c>
      <c r="DE39" s="683"/>
      <c r="DF39" s="683"/>
      <c r="DG39" s="683"/>
      <c r="DH39" s="683"/>
      <c r="DI39" s="683"/>
      <c r="DJ39" s="683"/>
      <c r="DK39" s="684"/>
      <c r="DL39" s="656" t="s">
        <v>173</v>
      </c>
      <c r="DM39" s="683"/>
      <c r="DN39" s="683"/>
      <c r="DO39" s="683"/>
      <c r="DP39" s="683"/>
      <c r="DQ39" s="683"/>
      <c r="DR39" s="683"/>
      <c r="DS39" s="683"/>
      <c r="DT39" s="683"/>
      <c r="DU39" s="683"/>
      <c r="DV39" s="684"/>
      <c r="DW39" s="652" t="s">
        <v>243</v>
      </c>
      <c r="DX39" s="681"/>
      <c r="DY39" s="681"/>
      <c r="DZ39" s="681"/>
      <c r="EA39" s="681"/>
      <c r="EB39" s="681"/>
      <c r="EC39" s="682"/>
    </row>
    <row r="40" spans="2:133" ht="11.25" customHeight="1" x14ac:dyDescent="0.15">
      <c r="B40" s="644" t="s">
        <v>340</v>
      </c>
      <c r="C40" s="645"/>
      <c r="D40" s="645"/>
      <c r="E40" s="645"/>
      <c r="F40" s="645"/>
      <c r="G40" s="645"/>
      <c r="H40" s="645"/>
      <c r="I40" s="645"/>
      <c r="J40" s="645"/>
      <c r="K40" s="645"/>
      <c r="L40" s="645"/>
      <c r="M40" s="645"/>
      <c r="N40" s="645"/>
      <c r="O40" s="645"/>
      <c r="P40" s="645"/>
      <c r="Q40" s="646"/>
      <c r="R40" s="647" t="s">
        <v>243</v>
      </c>
      <c r="S40" s="648"/>
      <c r="T40" s="648"/>
      <c r="U40" s="648"/>
      <c r="V40" s="648"/>
      <c r="W40" s="648"/>
      <c r="X40" s="648"/>
      <c r="Y40" s="649"/>
      <c r="Z40" s="650" t="s">
        <v>173</v>
      </c>
      <c r="AA40" s="650"/>
      <c r="AB40" s="650"/>
      <c r="AC40" s="650"/>
      <c r="AD40" s="651" t="s">
        <v>173</v>
      </c>
      <c r="AE40" s="651"/>
      <c r="AF40" s="651"/>
      <c r="AG40" s="651"/>
      <c r="AH40" s="651"/>
      <c r="AI40" s="651"/>
      <c r="AJ40" s="651"/>
      <c r="AK40" s="651"/>
      <c r="AL40" s="652" t="s">
        <v>173</v>
      </c>
      <c r="AM40" s="653"/>
      <c r="AN40" s="653"/>
      <c r="AO40" s="654"/>
      <c r="AQ40" s="725" t="s">
        <v>341</v>
      </c>
      <c r="AR40" s="726"/>
      <c r="AS40" s="726"/>
      <c r="AT40" s="726"/>
      <c r="AU40" s="726"/>
      <c r="AV40" s="726"/>
      <c r="AW40" s="726"/>
      <c r="AX40" s="726"/>
      <c r="AY40" s="727"/>
      <c r="AZ40" s="647">
        <v>708</v>
      </c>
      <c r="BA40" s="648"/>
      <c r="BB40" s="648"/>
      <c r="BC40" s="648"/>
      <c r="BD40" s="683"/>
      <c r="BE40" s="683"/>
      <c r="BF40" s="714"/>
      <c r="BG40" s="734" t="s">
        <v>342</v>
      </c>
      <c r="BH40" s="735"/>
      <c r="BI40" s="735"/>
      <c r="BJ40" s="735"/>
      <c r="BK40" s="735"/>
      <c r="BL40" s="236"/>
      <c r="BM40" s="663" t="s">
        <v>343</v>
      </c>
      <c r="BN40" s="663"/>
      <c r="BO40" s="663"/>
      <c r="BP40" s="663"/>
      <c r="BQ40" s="663"/>
      <c r="BR40" s="663"/>
      <c r="BS40" s="663"/>
      <c r="BT40" s="663"/>
      <c r="BU40" s="664"/>
      <c r="BV40" s="647">
        <v>78</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218910</v>
      </c>
      <c r="CS40" s="648"/>
      <c r="CT40" s="648"/>
      <c r="CU40" s="648"/>
      <c r="CV40" s="648"/>
      <c r="CW40" s="648"/>
      <c r="CX40" s="648"/>
      <c r="CY40" s="649"/>
      <c r="CZ40" s="652">
        <v>3</v>
      </c>
      <c r="DA40" s="681"/>
      <c r="DB40" s="681"/>
      <c r="DC40" s="685"/>
      <c r="DD40" s="656">
        <v>192910</v>
      </c>
      <c r="DE40" s="648"/>
      <c r="DF40" s="648"/>
      <c r="DG40" s="648"/>
      <c r="DH40" s="648"/>
      <c r="DI40" s="648"/>
      <c r="DJ40" s="648"/>
      <c r="DK40" s="649"/>
      <c r="DL40" s="656">
        <v>73250</v>
      </c>
      <c r="DM40" s="648"/>
      <c r="DN40" s="648"/>
      <c r="DO40" s="648"/>
      <c r="DP40" s="648"/>
      <c r="DQ40" s="648"/>
      <c r="DR40" s="648"/>
      <c r="DS40" s="648"/>
      <c r="DT40" s="648"/>
      <c r="DU40" s="648"/>
      <c r="DV40" s="649"/>
      <c r="DW40" s="652">
        <v>2</v>
      </c>
      <c r="DX40" s="681"/>
      <c r="DY40" s="681"/>
      <c r="DZ40" s="681"/>
      <c r="EA40" s="681"/>
      <c r="EB40" s="681"/>
      <c r="EC40" s="682"/>
    </row>
    <row r="41" spans="2:133" ht="11.25" customHeight="1" x14ac:dyDescent="0.15">
      <c r="B41" s="644" t="s">
        <v>345</v>
      </c>
      <c r="C41" s="645"/>
      <c r="D41" s="645"/>
      <c r="E41" s="645"/>
      <c r="F41" s="645"/>
      <c r="G41" s="645"/>
      <c r="H41" s="645"/>
      <c r="I41" s="645"/>
      <c r="J41" s="645"/>
      <c r="K41" s="645"/>
      <c r="L41" s="645"/>
      <c r="M41" s="645"/>
      <c r="N41" s="645"/>
      <c r="O41" s="645"/>
      <c r="P41" s="645"/>
      <c r="Q41" s="646"/>
      <c r="R41" s="647" t="s">
        <v>136</v>
      </c>
      <c r="S41" s="648"/>
      <c r="T41" s="648"/>
      <c r="U41" s="648"/>
      <c r="V41" s="648"/>
      <c r="W41" s="648"/>
      <c r="X41" s="648"/>
      <c r="Y41" s="649"/>
      <c r="Z41" s="650" t="s">
        <v>136</v>
      </c>
      <c r="AA41" s="650"/>
      <c r="AB41" s="650"/>
      <c r="AC41" s="650"/>
      <c r="AD41" s="651" t="s">
        <v>173</v>
      </c>
      <c r="AE41" s="651"/>
      <c r="AF41" s="651"/>
      <c r="AG41" s="651"/>
      <c r="AH41" s="651"/>
      <c r="AI41" s="651"/>
      <c r="AJ41" s="651"/>
      <c r="AK41" s="651"/>
      <c r="AL41" s="652" t="s">
        <v>173</v>
      </c>
      <c r="AM41" s="653"/>
      <c r="AN41" s="653"/>
      <c r="AO41" s="654"/>
      <c r="AQ41" s="725" t="s">
        <v>346</v>
      </c>
      <c r="AR41" s="726"/>
      <c r="AS41" s="726"/>
      <c r="AT41" s="726"/>
      <c r="AU41" s="726"/>
      <c r="AV41" s="726"/>
      <c r="AW41" s="726"/>
      <c r="AX41" s="726"/>
      <c r="AY41" s="727"/>
      <c r="AZ41" s="647">
        <v>93687</v>
      </c>
      <c r="BA41" s="648"/>
      <c r="BB41" s="648"/>
      <c r="BC41" s="648"/>
      <c r="BD41" s="683"/>
      <c r="BE41" s="683"/>
      <c r="BF41" s="714"/>
      <c r="BG41" s="734"/>
      <c r="BH41" s="735"/>
      <c r="BI41" s="735"/>
      <c r="BJ41" s="735"/>
      <c r="BK41" s="735"/>
      <c r="BL41" s="236"/>
      <c r="BM41" s="663" t="s">
        <v>347</v>
      </c>
      <c r="BN41" s="663"/>
      <c r="BO41" s="663"/>
      <c r="BP41" s="663"/>
      <c r="BQ41" s="663"/>
      <c r="BR41" s="663"/>
      <c r="BS41" s="663"/>
      <c r="BT41" s="663"/>
      <c r="BU41" s="664"/>
      <c r="BV41" s="647">
        <v>3</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173</v>
      </c>
      <c r="CS41" s="683"/>
      <c r="CT41" s="683"/>
      <c r="CU41" s="683"/>
      <c r="CV41" s="683"/>
      <c r="CW41" s="683"/>
      <c r="CX41" s="683"/>
      <c r="CY41" s="684"/>
      <c r="CZ41" s="652" t="s">
        <v>173</v>
      </c>
      <c r="DA41" s="681"/>
      <c r="DB41" s="681"/>
      <c r="DC41" s="685"/>
      <c r="DD41" s="656" t="s">
        <v>173</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349</v>
      </c>
      <c r="C42" s="645"/>
      <c r="D42" s="645"/>
      <c r="E42" s="645"/>
      <c r="F42" s="645"/>
      <c r="G42" s="645"/>
      <c r="H42" s="645"/>
      <c r="I42" s="645"/>
      <c r="J42" s="645"/>
      <c r="K42" s="645"/>
      <c r="L42" s="645"/>
      <c r="M42" s="645"/>
      <c r="N42" s="645"/>
      <c r="O42" s="645"/>
      <c r="P42" s="645"/>
      <c r="Q42" s="646"/>
      <c r="R42" s="647">
        <v>152500</v>
      </c>
      <c r="S42" s="648"/>
      <c r="T42" s="648"/>
      <c r="U42" s="648"/>
      <c r="V42" s="648"/>
      <c r="W42" s="648"/>
      <c r="X42" s="648"/>
      <c r="Y42" s="649"/>
      <c r="Z42" s="650">
        <v>2</v>
      </c>
      <c r="AA42" s="650"/>
      <c r="AB42" s="650"/>
      <c r="AC42" s="650"/>
      <c r="AD42" s="651" t="s">
        <v>173</v>
      </c>
      <c r="AE42" s="651"/>
      <c r="AF42" s="651"/>
      <c r="AG42" s="651"/>
      <c r="AH42" s="651"/>
      <c r="AI42" s="651"/>
      <c r="AJ42" s="651"/>
      <c r="AK42" s="651"/>
      <c r="AL42" s="652" t="s">
        <v>243</v>
      </c>
      <c r="AM42" s="653"/>
      <c r="AN42" s="653"/>
      <c r="AO42" s="654"/>
      <c r="AQ42" s="746" t="s">
        <v>350</v>
      </c>
      <c r="AR42" s="747"/>
      <c r="AS42" s="747"/>
      <c r="AT42" s="747"/>
      <c r="AU42" s="747"/>
      <c r="AV42" s="747"/>
      <c r="AW42" s="747"/>
      <c r="AX42" s="747"/>
      <c r="AY42" s="748"/>
      <c r="AZ42" s="738">
        <v>353241</v>
      </c>
      <c r="BA42" s="739"/>
      <c r="BB42" s="739"/>
      <c r="BC42" s="739"/>
      <c r="BD42" s="718"/>
      <c r="BE42" s="718"/>
      <c r="BF42" s="720"/>
      <c r="BG42" s="736"/>
      <c r="BH42" s="737"/>
      <c r="BI42" s="737"/>
      <c r="BJ42" s="737"/>
      <c r="BK42" s="737"/>
      <c r="BL42" s="237"/>
      <c r="BM42" s="673" t="s">
        <v>351</v>
      </c>
      <c r="BN42" s="673"/>
      <c r="BO42" s="673"/>
      <c r="BP42" s="673"/>
      <c r="BQ42" s="673"/>
      <c r="BR42" s="673"/>
      <c r="BS42" s="673"/>
      <c r="BT42" s="673"/>
      <c r="BU42" s="674"/>
      <c r="BV42" s="738">
        <v>372</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1161398</v>
      </c>
      <c r="CS42" s="648"/>
      <c r="CT42" s="648"/>
      <c r="CU42" s="648"/>
      <c r="CV42" s="648"/>
      <c r="CW42" s="648"/>
      <c r="CX42" s="648"/>
      <c r="CY42" s="649"/>
      <c r="CZ42" s="652">
        <v>16</v>
      </c>
      <c r="DA42" s="653"/>
      <c r="DB42" s="653"/>
      <c r="DC42" s="665"/>
      <c r="DD42" s="656">
        <v>160411</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353</v>
      </c>
      <c r="C43" s="698"/>
      <c r="D43" s="698"/>
      <c r="E43" s="698"/>
      <c r="F43" s="698"/>
      <c r="G43" s="698"/>
      <c r="H43" s="698"/>
      <c r="I43" s="698"/>
      <c r="J43" s="698"/>
      <c r="K43" s="698"/>
      <c r="L43" s="698"/>
      <c r="M43" s="698"/>
      <c r="N43" s="698"/>
      <c r="O43" s="698"/>
      <c r="P43" s="698"/>
      <c r="Q43" s="699"/>
      <c r="R43" s="738">
        <v>7470975</v>
      </c>
      <c r="S43" s="739"/>
      <c r="T43" s="739"/>
      <c r="U43" s="739"/>
      <c r="V43" s="739"/>
      <c r="W43" s="739"/>
      <c r="X43" s="739"/>
      <c r="Y43" s="740"/>
      <c r="Z43" s="741">
        <v>100</v>
      </c>
      <c r="AA43" s="741"/>
      <c r="AB43" s="741"/>
      <c r="AC43" s="741"/>
      <c r="AD43" s="742">
        <v>3539502</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38160</v>
      </c>
      <c r="CS43" s="683"/>
      <c r="CT43" s="683"/>
      <c r="CU43" s="683"/>
      <c r="CV43" s="683"/>
      <c r="CW43" s="683"/>
      <c r="CX43" s="683"/>
      <c r="CY43" s="684"/>
      <c r="CZ43" s="652">
        <v>0.5</v>
      </c>
      <c r="DA43" s="681"/>
      <c r="DB43" s="681"/>
      <c r="DC43" s="685"/>
      <c r="DD43" s="656">
        <v>38160</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355</v>
      </c>
      <c r="CG44" s="645"/>
      <c r="CH44" s="645"/>
      <c r="CI44" s="645"/>
      <c r="CJ44" s="645"/>
      <c r="CK44" s="645"/>
      <c r="CL44" s="645"/>
      <c r="CM44" s="645"/>
      <c r="CN44" s="645"/>
      <c r="CO44" s="645"/>
      <c r="CP44" s="645"/>
      <c r="CQ44" s="646"/>
      <c r="CR44" s="647">
        <v>692657</v>
      </c>
      <c r="CS44" s="648"/>
      <c r="CT44" s="648"/>
      <c r="CU44" s="648"/>
      <c r="CV44" s="648"/>
      <c r="CW44" s="648"/>
      <c r="CX44" s="648"/>
      <c r="CY44" s="649"/>
      <c r="CZ44" s="652">
        <v>9.6</v>
      </c>
      <c r="DA44" s="653"/>
      <c r="DB44" s="653"/>
      <c r="DC44" s="665"/>
      <c r="DD44" s="656">
        <v>151638</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325018</v>
      </c>
      <c r="CS45" s="683"/>
      <c r="CT45" s="683"/>
      <c r="CU45" s="683"/>
      <c r="CV45" s="683"/>
      <c r="CW45" s="683"/>
      <c r="CX45" s="683"/>
      <c r="CY45" s="684"/>
      <c r="CZ45" s="652">
        <v>4.5</v>
      </c>
      <c r="DA45" s="681"/>
      <c r="DB45" s="681"/>
      <c r="DC45" s="685"/>
      <c r="DD45" s="656">
        <v>10866</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295441</v>
      </c>
      <c r="CS46" s="648"/>
      <c r="CT46" s="648"/>
      <c r="CU46" s="648"/>
      <c r="CV46" s="648"/>
      <c r="CW46" s="648"/>
      <c r="CX46" s="648"/>
      <c r="CY46" s="649"/>
      <c r="CZ46" s="652">
        <v>4.0999999999999996</v>
      </c>
      <c r="DA46" s="653"/>
      <c r="DB46" s="653"/>
      <c r="DC46" s="665"/>
      <c r="DD46" s="656">
        <v>138248</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468741</v>
      </c>
      <c r="CS47" s="683"/>
      <c r="CT47" s="683"/>
      <c r="CU47" s="683"/>
      <c r="CV47" s="683"/>
      <c r="CW47" s="683"/>
      <c r="CX47" s="683"/>
      <c r="CY47" s="684"/>
      <c r="CZ47" s="652">
        <v>6.5</v>
      </c>
      <c r="DA47" s="681"/>
      <c r="DB47" s="681"/>
      <c r="DC47" s="685"/>
      <c r="DD47" s="656">
        <v>8773</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136</v>
      </c>
      <c r="CS48" s="648"/>
      <c r="CT48" s="648"/>
      <c r="CU48" s="648"/>
      <c r="CV48" s="648"/>
      <c r="CW48" s="648"/>
      <c r="CX48" s="648"/>
      <c r="CY48" s="649"/>
      <c r="CZ48" s="652" t="s">
        <v>136</v>
      </c>
      <c r="DA48" s="653"/>
      <c r="DB48" s="653"/>
      <c r="DC48" s="665"/>
      <c r="DD48" s="656" t="s">
        <v>243</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363</v>
      </c>
      <c r="CE49" s="698"/>
      <c r="CF49" s="698"/>
      <c r="CG49" s="698"/>
      <c r="CH49" s="698"/>
      <c r="CI49" s="698"/>
      <c r="CJ49" s="698"/>
      <c r="CK49" s="698"/>
      <c r="CL49" s="698"/>
      <c r="CM49" s="698"/>
      <c r="CN49" s="698"/>
      <c r="CO49" s="698"/>
      <c r="CP49" s="698"/>
      <c r="CQ49" s="699"/>
      <c r="CR49" s="738">
        <v>7237643</v>
      </c>
      <c r="CS49" s="718"/>
      <c r="CT49" s="718"/>
      <c r="CU49" s="718"/>
      <c r="CV49" s="718"/>
      <c r="CW49" s="718"/>
      <c r="CX49" s="718"/>
      <c r="CY49" s="749"/>
      <c r="CZ49" s="743">
        <v>100</v>
      </c>
      <c r="DA49" s="750"/>
      <c r="DB49" s="750"/>
      <c r="DC49" s="751"/>
      <c r="DD49" s="752">
        <v>4260158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gAMgvq5xCKT68q6Y3xBM30g46tMmWLTAMxon+A40Nl6hkKtmfqNx9gBVv8QL/VPbRe1n+bFH2Fy+Qf2Y+zNrYA==" saltValue="lRDO1Lczb6pcPKvyegBGQ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7471</v>
      </c>
      <c r="R7" s="783"/>
      <c r="S7" s="783"/>
      <c r="T7" s="783"/>
      <c r="U7" s="783"/>
      <c r="V7" s="783">
        <v>7238</v>
      </c>
      <c r="W7" s="783"/>
      <c r="X7" s="783"/>
      <c r="Y7" s="783"/>
      <c r="Z7" s="783"/>
      <c r="AA7" s="783">
        <v>233</v>
      </c>
      <c r="AB7" s="783"/>
      <c r="AC7" s="783"/>
      <c r="AD7" s="783"/>
      <c r="AE7" s="784"/>
      <c r="AF7" s="785">
        <v>166</v>
      </c>
      <c r="AG7" s="786"/>
      <c r="AH7" s="786"/>
      <c r="AI7" s="786"/>
      <c r="AJ7" s="787"/>
      <c r="AK7" s="822">
        <v>0</v>
      </c>
      <c r="AL7" s="823"/>
      <c r="AM7" s="823"/>
      <c r="AN7" s="823"/>
      <c r="AO7" s="823"/>
      <c r="AP7" s="823">
        <v>6442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593</v>
      </c>
      <c r="BT7" s="827"/>
      <c r="BU7" s="827"/>
      <c r="BV7" s="827"/>
      <c r="BW7" s="827"/>
      <c r="BX7" s="827"/>
      <c r="BY7" s="827"/>
      <c r="BZ7" s="827"/>
      <c r="CA7" s="827"/>
      <c r="CB7" s="827"/>
      <c r="CC7" s="827"/>
      <c r="CD7" s="827"/>
      <c r="CE7" s="827"/>
      <c r="CF7" s="827"/>
      <c r="CG7" s="828"/>
      <c r="CH7" s="819">
        <v>-8</v>
      </c>
      <c r="CI7" s="820"/>
      <c r="CJ7" s="820"/>
      <c r="CK7" s="820"/>
      <c r="CL7" s="821"/>
      <c r="CM7" s="819">
        <v>20</v>
      </c>
      <c r="CN7" s="820"/>
      <c r="CO7" s="820"/>
      <c r="CP7" s="820"/>
      <c r="CQ7" s="821"/>
      <c r="CR7" s="819">
        <v>30</v>
      </c>
      <c r="CS7" s="820"/>
      <c r="CT7" s="820"/>
      <c r="CU7" s="820"/>
      <c r="CV7" s="821"/>
      <c r="CW7" s="819">
        <v>2</v>
      </c>
      <c r="CX7" s="820"/>
      <c r="CY7" s="820"/>
      <c r="CZ7" s="820"/>
      <c r="DA7" s="821"/>
      <c r="DB7" s="819" t="s">
        <v>585</v>
      </c>
      <c r="DC7" s="820"/>
      <c r="DD7" s="820"/>
      <c r="DE7" s="820"/>
      <c r="DF7" s="821"/>
      <c r="DG7" s="819" t="s">
        <v>585</v>
      </c>
      <c r="DH7" s="820"/>
      <c r="DI7" s="820"/>
      <c r="DJ7" s="820"/>
      <c r="DK7" s="821"/>
      <c r="DL7" s="819" t="s">
        <v>585</v>
      </c>
      <c r="DM7" s="820"/>
      <c r="DN7" s="820"/>
      <c r="DO7" s="820"/>
      <c r="DP7" s="821"/>
      <c r="DQ7" s="819" t="s">
        <v>585</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594</v>
      </c>
      <c r="BT8" s="817"/>
      <c r="BU8" s="817"/>
      <c r="BV8" s="817"/>
      <c r="BW8" s="817"/>
      <c r="BX8" s="817"/>
      <c r="BY8" s="817"/>
      <c r="BZ8" s="817"/>
      <c r="CA8" s="817"/>
      <c r="CB8" s="817"/>
      <c r="CC8" s="817"/>
      <c r="CD8" s="817"/>
      <c r="CE8" s="817"/>
      <c r="CF8" s="817"/>
      <c r="CG8" s="818"/>
      <c r="CH8" s="829">
        <v>1</v>
      </c>
      <c r="CI8" s="830"/>
      <c r="CJ8" s="830"/>
      <c r="CK8" s="830"/>
      <c r="CL8" s="831"/>
      <c r="CM8" s="829">
        <v>-4</v>
      </c>
      <c r="CN8" s="830"/>
      <c r="CO8" s="830"/>
      <c r="CP8" s="830"/>
      <c r="CQ8" s="831"/>
      <c r="CR8" s="829">
        <v>2</v>
      </c>
      <c r="CS8" s="830"/>
      <c r="CT8" s="830"/>
      <c r="CU8" s="830"/>
      <c r="CV8" s="831"/>
      <c r="CW8" s="829">
        <v>9</v>
      </c>
      <c r="CX8" s="830"/>
      <c r="CY8" s="830"/>
      <c r="CZ8" s="830"/>
      <c r="DA8" s="831"/>
      <c r="DB8" s="829" t="s">
        <v>585</v>
      </c>
      <c r="DC8" s="830"/>
      <c r="DD8" s="830"/>
      <c r="DE8" s="830"/>
      <c r="DF8" s="831"/>
      <c r="DG8" s="829" t="s">
        <v>585</v>
      </c>
      <c r="DH8" s="830"/>
      <c r="DI8" s="830"/>
      <c r="DJ8" s="830"/>
      <c r="DK8" s="831"/>
      <c r="DL8" s="829" t="s">
        <v>585</v>
      </c>
      <c r="DM8" s="830"/>
      <c r="DN8" s="830"/>
      <c r="DO8" s="830"/>
      <c r="DP8" s="831"/>
      <c r="DQ8" s="829" t="s">
        <v>585</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388</v>
      </c>
      <c r="B23" s="838" t="s">
        <v>389</v>
      </c>
      <c r="C23" s="839"/>
      <c r="D23" s="839"/>
      <c r="E23" s="839"/>
      <c r="F23" s="839"/>
      <c r="G23" s="839"/>
      <c r="H23" s="839"/>
      <c r="I23" s="839"/>
      <c r="J23" s="839"/>
      <c r="K23" s="839"/>
      <c r="L23" s="839"/>
      <c r="M23" s="839"/>
      <c r="N23" s="839"/>
      <c r="O23" s="839"/>
      <c r="P23" s="840"/>
      <c r="Q23" s="841">
        <v>7471</v>
      </c>
      <c r="R23" s="842"/>
      <c r="S23" s="842"/>
      <c r="T23" s="842"/>
      <c r="U23" s="842"/>
      <c r="V23" s="842">
        <v>7238</v>
      </c>
      <c r="W23" s="842"/>
      <c r="X23" s="842"/>
      <c r="Y23" s="842"/>
      <c r="Z23" s="842"/>
      <c r="AA23" s="842">
        <v>233</v>
      </c>
      <c r="AB23" s="842"/>
      <c r="AC23" s="842"/>
      <c r="AD23" s="842"/>
      <c r="AE23" s="843"/>
      <c r="AF23" s="844">
        <v>166</v>
      </c>
      <c r="AG23" s="842"/>
      <c r="AH23" s="842"/>
      <c r="AI23" s="842"/>
      <c r="AJ23" s="845"/>
      <c r="AK23" s="846"/>
      <c r="AL23" s="847"/>
      <c r="AM23" s="847"/>
      <c r="AN23" s="847"/>
      <c r="AO23" s="847"/>
      <c r="AP23" s="842">
        <v>6442</v>
      </c>
      <c r="AQ23" s="842"/>
      <c r="AR23" s="842"/>
      <c r="AS23" s="842"/>
      <c r="AT23" s="842"/>
      <c r="AU23" s="848"/>
      <c r="AV23" s="848"/>
      <c r="AW23" s="848"/>
      <c r="AX23" s="848"/>
      <c r="AY23" s="849"/>
      <c r="AZ23" s="857" t="s">
        <v>173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400</v>
      </c>
      <c r="C28" s="780"/>
      <c r="D28" s="780"/>
      <c r="E28" s="780"/>
      <c r="F28" s="780"/>
      <c r="G28" s="780"/>
      <c r="H28" s="780"/>
      <c r="I28" s="780"/>
      <c r="J28" s="780"/>
      <c r="K28" s="780"/>
      <c r="L28" s="780"/>
      <c r="M28" s="780"/>
      <c r="N28" s="780"/>
      <c r="O28" s="780"/>
      <c r="P28" s="781"/>
      <c r="Q28" s="870">
        <v>1300</v>
      </c>
      <c r="R28" s="871"/>
      <c r="S28" s="871"/>
      <c r="T28" s="871"/>
      <c r="U28" s="871"/>
      <c r="V28" s="871">
        <v>1287</v>
      </c>
      <c r="W28" s="871"/>
      <c r="X28" s="871"/>
      <c r="Y28" s="871"/>
      <c r="Z28" s="871"/>
      <c r="AA28" s="871">
        <v>13</v>
      </c>
      <c r="AB28" s="871"/>
      <c r="AC28" s="871"/>
      <c r="AD28" s="871"/>
      <c r="AE28" s="872"/>
      <c r="AF28" s="873">
        <v>13</v>
      </c>
      <c r="AG28" s="871"/>
      <c r="AH28" s="871"/>
      <c r="AI28" s="871"/>
      <c r="AJ28" s="874"/>
      <c r="AK28" s="875">
        <v>79</v>
      </c>
      <c r="AL28" s="866"/>
      <c r="AM28" s="866"/>
      <c r="AN28" s="866"/>
      <c r="AO28" s="866"/>
      <c r="AP28" s="866" t="s">
        <v>585</v>
      </c>
      <c r="AQ28" s="866"/>
      <c r="AR28" s="866"/>
      <c r="AS28" s="866"/>
      <c r="AT28" s="866"/>
      <c r="AU28" s="866" t="s">
        <v>585</v>
      </c>
      <c r="AV28" s="866"/>
      <c r="AW28" s="866"/>
      <c r="AX28" s="866"/>
      <c r="AY28" s="866"/>
      <c r="AZ28" s="867" t="s">
        <v>585</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401</v>
      </c>
      <c r="C29" s="804"/>
      <c r="D29" s="804"/>
      <c r="E29" s="804"/>
      <c r="F29" s="804"/>
      <c r="G29" s="804"/>
      <c r="H29" s="804"/>
      <c r="I29" s="804"/>
      <c r="J29" s="804"/>
      <c r="K29" s="804"/>
      <c r="L29" s="804"/>
      <c r="M29" s="804"/>
      <c r="N29" s="804"/>
      <c r="O29" s="804"/>
      <c r="P29" s="805"/>
      <c r="Q29" s="806">
        <v>1259</v>
      </c>
      <c r="R29" s="807"/>
      <c r="S29" s="807"/>
      <c r="T29" s="807"/>
      <c r="U29" s="807"/>
      <c r="V29" s="807">
        <v>1229</v>
      </c>
      <c r="W29" s="807"/>
      <c r="X29" s="807"/>
      <c r="Y29" s="807"/>
      <c r="Z29" s="807"/>
      <c r="AA29" s="807">
        <v>31</v>
      </c>
      <c r="AB29" s="807"/>
      <c r="AC29" s="807"/>
      <c r="AD29" s="807"/>
      <c r="AE29" s="808"/>
      <c r="AF29" s="809">
        <v>31</v>
      </c>
      <c r="AG29" s="810"/>
      <c r="AH29" s="810"/>
      <c r="AI29" s="810"/>
      <c r="AJ29" s="811"/>
      <c r="AK29" s="878">
        <v>188</v>
      </c>
      <c r="AL29" s="879"/>
      <c r="AM29" s="879"/>
      <c r="AN29" s="879"/>
      <c r="AO29" s="879"/>
      <c r="AP29" s="879" t="s">
        <v>585</v>
      </c>
      <c r="AQ29" s="879"/>
      <c r="AR29" s="879"/>
      <c r="AS29" s="879"/>
      <c r="AT29" s="879"/>
      <c r="AU29" s="879" t="s">
        <v>585</v>
      </c>
      <c r="AV29" s="879"/>
      <c r="AW29" s="879"/>
      <c r="AX29" s="879"/>
      <c r="AY29" s="879"/>
      <c r="AZ29" s="880" t="s">
        <v>585</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402</v>
      </c>
      <c r="C30" s="804"/>
      <c r="D30" s="804"/>
      <c r="E30" s="804"/>
      <c r="F30" s="804"/>
      <c r="G30" s="804"/>
      <c r="H30" s="804"/>
      <c r="I30" s="804"/>
      <c r="J30" s="804"/>
      <c r="K30" s="804"/>
      <c r="L30" s="804"/>
      <c r="M30" s="804"/>
      <c r="N30" s="804"/>
      <c r="O30" s="804"/>
      <c r="P30" s="805"/>
      <c r="Q30" s="806">
        <v>132</v>
      </c>
      <c r="R30" s="807"/>
      <c r="S30" s="807"/>
      <c r="T30" s="807"/>
      <c r="U30" s="807"/>
      <c r="V30" s="807">
        <v>130</v>
      </c>
      <c r="W30" s="807"/>
      <c r="X30" s="807"/>
      <c r="Y30" s="807"/>
      <c r="Z30" s="807"/>
      <c r="AA30" s="807">
        <v>1</v>
      </c>
      <c r="AB30" s="807"/>
      <c r="AC30" s="807"/>
      <c r="AD30" s="807"/>
      <c r="AE30" s="808"/>
      <c r="AF30" s="809">
        <v>1</v>
      </c>
      <c r="AG30" s="810"/>
      <c r="AH30" s="810"/>
      <c r="AI30" s="810"/>
      <c r="AJ30" s="811"/>
      <c r="AK30" s="878">
        <v>36</v>
      </c>
      <c r="AL30" s="879"/>
      <c r="AM30" s="879"/>
      <c r="AN30" s="879"/>
      <c r="AO30" s="879"/>
      <c r="AP30" s="879" t="s">
        <v>585</v>
      </c>
      <c r="AQ30" s="879"/>
      <c r="AR30" s="879"/>
      <c r="AS30" s="879"/>
      <c r="AT30" s="879"/>
      <c r="AU30" s="879" t="s">
        <v>585</v>
      </c>
      <c r="AV30" s="879"/>
      <c r="AW30" s="879"/>
      <c r="AX30" s="879"/>
      <c r="AY30" s="879"/>
      <c r="AZ30" s="880" t="s">
        <v>585</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403</v>
      </c>
      <c r="C31" s="804"/>
      <c r="D31" s="804"/>
      <c r="E31" s="804"/>
      <c r="F31" s="804"/>
      <c r="G31" s="804"/>
      <c r="H31" s="804"/>
      <c r="I31" s="804"/>
      <c r="J31" s="804"/>
      <c r="K31" s="804"/>
      <c r="L31" s="804"/>
      <c r="M31" s="804"/>
      <c r="N31" s="804"/>
      <c r="O31" s="804"/>
      <c r="P31" s="805"/>
      <c r="Q31" s="806">
        <v>401</v>
      </c>
      <c r="R31" s="807"/>
      <c r="S31" s="807"/>
      <c r="T31" s="807"/>
      <c r="U31" s="807"/>
      <c r="V31" s="807">
        <v>366</v>
      </c>
      <c r="W31" s="807"/>
      <c r="X31" s="807"/>
      <c r="Y31" s="807"/>
      <c r="Z31" s="807"/>
      <c r="AA31" s="807">
        <v>35</v>
      </c>
      <c r="AB31" s="807"/>
      <c r="AC31" s="807"/>
      <c r="AD31" s="807"/>
      <c r="AE31" s="808"/>
      <c r="AF31" s="809">
        <v>466</v>
      </c>
      <c r="AG31" s="810"/>
      <c r="AH31" s="810"/>
      <c r="AI31" s="810"/>
      <c r="AJ31" s="811"/>
      <c r="AK31" s="878">
        <v>68</v>
      </c>
      <c r="AL31" s="879"/>
      <c r="AM31" s="879"/>
      <c r="AN31" s="879"/>
      <c r="AO31" s="879"/>
      <c r="AP31" s="879">
        <v>466</v>
      </c>
      <c r="AQ31" s="879"/>
      <c r="AR31" s="879"/>
      <c r="AS31" s="879"/>
      <c r="AT31" s="879"/>
      <c r="AU31" s="879">
        <v>248</v>
      </c>
      <c r="AV31" s="879"/>
      <c r="AW31" s="879"/>
      <c r="AX31" s="879"/>
      <c r="AY31" s="879"/>
      <c r="AZ31" s="880" t="s">
        <v>585</v>
      </c>
      <c r="BA31" s="880"/>
      <c r="BB31" s="880"/>
      <c r="BC31" s="880"/>
      <c r="BD31" s="880"/>
      <c r="BE31" s="876" t="s">
        <v>404</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405</v>
      </c>
      <c r="C32" s="804"/>
      <c r="D32" s="804"/>
      <c r="E32" s="804"/>
      <c r="F32" s="804"/>
      <c r="G32" s="804"/>
      <c r="H32" s="804"/>
      <c r="I32" s="804"/>
      <c r="J32" s="804"/>
      <c r="K32" s="804"/>
      <c r="L32" s="804"/>
      <c r="M32" s="804"/>
      <c r="N32" s="804"/>
      <c r="O32" s="804"/>
      <c r="P32" s="805"/>
      <c r="Q32" s="806">
        <v>8</v>
      </c>
      <c r="R32" s="807"/>
      <c r="S32" s="807"/>
      <c r="T32" s="807"/>
      <c r="U32" s="807"/>
      <c r="V32" s="807">
        <v>7</v>
      </c>
      <c r="W32" s="807"/>
      <c r="X32" s="807"/>
      <c r="Y32" s="807"/>
      <c r="Z32" s="807"/>
      <c r="AA32" s="807">
        <v>1</v>
      </c>
      <c r="AB32" s="807"/>
      <c r="AC32" s="807"/>
      <c r="AD32" s="807"/>
      <c r="AE32" s="808"/>
      <c r="AF32" s="809">
        <v>91</v>
      </c>
      <c r="AG32" s="810"/>
      <c r="AH32" s="810"/>
      <c r="AI32" s="810"/>
      <c r="AJ32" s="811"/>
      <c r="AK32" s="878" t="s">
        <v>585</v>
      </c>
      <c r="AL32" s="879"/>
      <c r="AM32" s="879"/>
      <c r="AN32" s="879"/>
      <c r="AO32" s="879"/>
      <c r="AP32" s="879" t="s">
        <v>585</v>
      </c>
      <c r="AQ32" s="879"/>
      <c r="AR32" s="879"/>
      <c r="AS32" s="879"/>
      <c r="AT32" s="879"/>
      <c r="AU32" s="879" t="s">
        <v>585</v>
      </c>
      <c r="AV32" s="879"/>
      <c r="AW32" s="879"/>
      <c r="AX32" s="879"/>
      <c r="AY32" s="879"/>
      <c r="AZ32" s="880" t="s">
        <v>585</v>
      </c>
      <c r="BA32" s="880"/>
      <c r="BB32" s="880"/>
      <c r="BC32" s="880"/>
      <c r="BD32" s="880"/>
      <c r="BE32" s="876" t="s">
        <v>406</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407</v>
      </c>
      <c r="C33" s="804"/>
      <c r="D33" s="804"/>
      <c r="E33" s="804"/>
      <c r="F33" s="804"/>
      <c r="G33" s="804"/>
      <c r="H33" s="804"/>
      <c r="I33" s="804"/>
      <c r="J33" s="804"/>
      <c r="K33" s="804"/>
      <c r="L33" s="804"/>
      <c r="M33" s="804"/>
      <c r="N33" s="804"/>
      <c r="O33" s="804"/>
      <c r="P33" s="805"/>
      <c r="Q33" s="806">
        <v>312</v>
      </c>
      <c r="R33" s="807"/>
      <c r="S33" s="807"/>
      <c r="T33" s="807"/>
      <c r="U33" s="807"/>
      <c r="V33" s="807">
        <v>295</v>
      </c>
      <c r="W33" s="807"/>
      <c r="X33" s="807"/>
      <c r="Y33" s="807"/>
      <c r="Z33" s="807"/>
      <c r="AA33" s="807">
        <v>16</v>
      </c>
      <c r="AB33" s="807"/>
      <c r="AC33" s="807"/>
      <c r="AD33" s="807"/>
      <c r="AE33" s="808"/>
      <c r="AF33" s="809">
        <v>42</v>
      </c>
      <c r="AG33" s="810"/>
      <c r="AH33" s="810"/>
      <c r="AI33" s="810"/>
      <c r="AJ33" s="811"/>
      <c r="AK33" s="878">
        <v>139</v>
      </c>
      <c r="AL33" s="879"/>
      <c r="AM33" s="879"/>
      <c r="AN33" s="879"/>
      <c r="AO33" s="879"/>
      <c r="AP33" s="879">
        <v>2055</v>
      </c>
      <c r="AQ33" s="879"/>
      <c r="AR33" s="879"/>
      <c r="AS33" s="879"/>
      <c r="AT33" s="879"/>
      <c r="AU33" s="879">
        <v>921</v>
      </c>
      <c r="AV33" s="879"/>
      <c r="AW33" s="879"/>
      <c r="AX33" s="879"/>
      <c r="AY33" s="879"/>
      <c r="AZ33" s="880" t="s">
        <v>585</v>
      </c>
      <c r="BA33" s="880"/>
      <c r="BB33" s="880"/>
      <c r="BC33" s="880"/>
      <c r="BD33" s="880"/>
      <c r="BE33" s="876" t="s">
        <v>406</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408</v>
      </c>
      <c r="C34" s="804"/>
      <c r="D34" s="804"/>
      <c r="E34" s="804"/>
      <c r="F34" s="804"/>
      <c r="G34" s="804"/>
      <c r="H34" s="804"/>
      <c r="I34" s="804"/>
      <c r="J34" s="804"/>
      <c r="K34" s="804"/>
      <c r="L34" s="804"/>
      <c r="M34" s="804"/>
      <c r="N34" s="804"/>
      <c r="O34" s="804"/>
      <c r="P34" s="805"/>
      <c r="Q34" s="806">
        <v>1</v>
      </c>
      <c r="R34" s="807"/>
      <c r="S34" s="807"/>
      <c r="T34" s="807"/>
      <c r="U34" s="807"/>
      <c r="V34" s="807">
        <v>0</v>
      </c>
      <c r="W34" s="807"/>
      <c r="X34" s="807"/>
      <c r="Y34" s="807"/>
      <c r="Z34" s="807"/>
      <c r="AA34" s="807">
        <v>1</v>
      </c>
      <c r="AB34" s="807"/>
      <c r="AC34" s="807"/>
      <c r="AD34" s="807"/>
      <c r="AE34" s="808"/>
      <c r="AF34" s="809" t="s">
        <v>409</v>
      </c>
      <c r="AG34" s="810"/>
      <c r="AH34" s="810"/>
      <c r="AI34" s="810"/>
      <c r="AJ34" s="811"/>
      <c r="AK34" s="878">
        <v>1</v>
      </c>
      <c r="AL34" s="879"/>
      <c r="AM34" s="879"/>
      <c r="AN34" s="879"/>
      <c r="AO34" s="879"/>
      <c r="AP34" s="879">
        <v>59</v>
      </c>
      <c r="AQ34" s="879"/>
      <c r="AR34" s="879"/>
      <c r="AS34" s="879"/>
      <c r="AT34" s="879"/>
      <c r="AU34" s="879">
        <v>21</v>
      </c>
      <c r="AV34" s="879"/>
      <c r="AW34" s="879"/>
      <c r="AX34" s="879"/>
      <c r="AY34" s="879"/>
      <c r="AZ34" s="880" t="s">
        <v>585</v>
      </c>
      <c r="BA34" s="880"/>
      <c r="BB34" s="880"/>
      <c r="BC34" s="880"/>
      <c r="BD34" s="880"/>
      <c r="BE34" s="876" t="s">
        <v>410</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388</v>
      </c>
      <c r="B63" s="838" t="s">
        <v>412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644</v>
      </c>
      <c r="AG63" s="890"/>
      <c r="AH63" s="890"/>
      <c r="AI63" s="890"/>
      <c r="AJ63" s="891"/>
      <c r="AK63" s="892"/>
      <c r="AL63" s="887"/>
      <c r="AM63" s="887"/>
      <c r="AN63" s="887"/>
      <c r="AO63" s="887"/>
      <c r="AP63" s="890">
        <v>2580</v>
      </c>
      <c r="AQ63" s="890"/>
      <c r="AR63" s="890"/>
      <c r="AS63" s="890"/>
      <c r="AT63" s="890"/>
      <c r="AU63" s="890">
        <v>1189</v>
      </c>
      <c r="AV63" s="890"/>
      <c r="AW63" s="890"/>
      <c r="AX63" s="890"/>
      <c r="AY63" s="890"/>
      <c r="AZ63" s="894"/>
      <c r="BA63" s="894"/>
      <c r="BB63" s="894"/>
      <c r="BC63" s="894"/>
      <c r="BD63" s="894"/>
      <c r="BE63" s="895"/>
      <c r="BF63" s="895"/>
      <c r="BG63" s="895"/>
      <c r="BH63" s="895"/>
      <c r="BI63" s="896"/>
      <c r="BJ63" s="897" t="s">
        <v>409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392</v>
      </c>
      <c r="R66" s="766"/>
      <c r="S66" s="766"/>
      <c r="T66" s="766"/>
      <c r="U66" s="767"/>
      <c r="V66" s="765" t="s">
        <v>415</v>
      </c>
      <c r="W66" s="766"/>
      <c r="X66" s="766"/>
      <c r="Y66" s="766"/>
      <c r="Z66" s="767"/>
      <c r="AA66" s="765" t="s">
        <v>416</v>
      </c>
      <c r="AB66" s="766"/>
      <c r="AC66" s="766"/>
      <c r="AD66" s="766"/>
      <c r="AE66" s="767"/>
      <c r="AF66" s="900" t="s">
        <v>417</v>
      </c>
      <c r="AG66" s="861"/>
      <c r="AH66" s="861"/>
      <c r="AI66" s="861"/>
      <c r="AJ66" s="901"/>
      <c r="AK66" s="765" t="s">
        <v>418</v>
      </c>
      <c r="AL66" s="789"/>
      <c r="AM66" s="789"/>
      <c r="AN66" s="789"/>
      <c r="AO66" s="790"/>
      <c r="AP66" s="765" t="s">
        <v>419</v>
      </c>
      <c r="AQ66" s="766"/>
      <c r="AR66" s="766"/>
      <c r="AS66" s="766"/>
      <c r="AT66" s="767"/>
      <c r="AU66" s="765" t="s">
        <v>420</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586</v>
      </c>
      <c r="C68" s="918"/>
      <c r="D68" s="918"/>
      <c r="E68" s="918"/>
      <c r="F68" s="918"/>
      <c r="G68" s="918"/>
      <c r="H68" s="918"/>
      <c r="I68" s="918"/>
      <c r="J68" s="918"/>
      <c r="K68" s="918"/>
      <c r="L68" s="918"/>
      <c r="M68" s="918"/>
      <c r="N68" s="918"/>
      <c r="O68" s="918"/>
      <c r="P68" s="919"/>
      <c r="Q68" s="920">
        <v>12230</v>
      </c>
      <c r="R68" s="914"/>
      <c r="S68" s="914"/>
      <c r="T68" s="914"/>
      <c r="U68" s="914"/>
      <c r="V68" s="914">
        <v>11541</v>
      </c>
      <c r="W68" s="914"/>
      <c r="X68" s="914"/>
      <c r="Y68" s="914"/>
      <c r="Z68" s="914"/>
      <c r="AA68" s="914">
        <v>689</v>
      </c>
      <c r="AB68" s="914"/>
      <c r="AC68" s="914"/>
      <c r="AD68" s="914"/>
      <c r="AE68" s="914"/>
      <c r="AF68" s="914">
        <v>689</v>
      </c>
      <c r="AG68" s="914"/>
      <c r="AH68" s="914"/>
      <c r="AI68" s="914"/>
      <c r="AJ68" s="914"/>
      <c r="AK68" s="914">
        <v>318</v>
      </c>
      <c r="AL68" s="914"/>
      <c r="AM68" s="914"/>
      <c r="AN68" s="914"/>
      <c r="AO68" s="914"/>
      <c r="AP68" s="914" t="s">
        <v>585</v>
      </c>
      <c r="AQ68" s="914"/>
      <c r="AR68" s="914"/>
      <c r="AS68" s="914"/>
      <c r="AT68" s="914"/>
      <c r="AU68" s="914" t="s">
        <v>585</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587</v>
      </c>
      <c r="C69" s="922"/>
      <c r="D69" s="922"/>
      <c r="E69" s="922"/>
      <c r="F69" s="922"/>
      <c r="G69" s="922"/>
      <c r="H69" s="922"/>
      <c r="I69" s="922"/>
      <c r="J69" s="922"/>
      <c r="K69" s="922"/>
      <c r="L69" s="922"/>
      <c r="M69" s="922"/>
      <c r="N69" s="922"/>
      <c r="O69" s="922"/>
      <c r="P69" s="923"/>
      <c r="Q69" s="924">
        <v>858</v>
      </c>
      <c r="R69" s="879"/>
      <c r="S69" s="879"/>
      <c r="T69" s="879"/>
      <c r="U69" s="879"/>
      <c r="V69" s="879">
        <v>856</v>
      </c>
      <c r="W69" s="879"/>
      <c r="X69" s="879"/>
      <c r="Y69" s="879"/>
      <c r="Z69" s="879"/>
      <c r="AA69" s="879">
        <v>2</v>
      </c>
      <c r="AB69" s="879"/>
      <c r="AC69" s="879"/>
      <c r="AD69" s="879"/>
      <c r="AE69" s="879"/>
      <c r="AF69" s="879">
        <v>2</v>
      </c>
      <c r="AG69" s="879"/>
      <c r="AH69" s="879"/>
      <c r="AI69" s="879"/>
      <c r="AJ69" s="879"/>
      <c r="AK69" s="879">
        <v>4</v>
      </c>
      <c r="AL69" s="879"/>
      <c r="AM69" s="879"/>
      <c r="AN69" s="879"/>
      <c r="AO69" s="879"/>
      <c r="AP69" s="879" t="s">
        <v>585</v>
      </c>
      <c r="AQ69" s="879"/>
      <c r="AR69" s="879"/>
      <c r="AS69" s="879"/>
      <c r="AT69" s="879"/>
      <c r="AU69" s="879" t="s">
        <v>585</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588</v>
      </c>
      <c r="C70" s="922"/>
      <c r="D70" s="922"/>
      <c r="E70" s="922"/>
      <c r="F70" s="922"/>
      <c r="G70" s="922"/>
      <c r="H70" s="922"/>
      <c r="I70" s="922"/>
      <c r="J70" s="922"/>
      <c r="K70" s="922"/>
      <c r="L70" s="922"/>
      <c r="M70" s="922"/>
      <c r="N70" s="922"/>
      <c r="O70" s="922"/>
      <c r="P70" s="923"/>
      <c r="Q70" s="924">
        <v>5179</v>
      </c>
      <c r="R70" s="879"/>
      <c r="S70" s="879"/>
      <c r="T70" s="879"/>
      <c r="U70" s="879"/>
      <c r="V70" s="879">
        <v>4992</v>
      </c>
      <c r="W70" s="879"/>
      <c r="X70" s="879"/>
      <c r="Y70" s="879"/>
      <c r="Z70" s="879"/>
      <c r="AA70" s="879">
        <v>187</v>
      </c>
      <c r="AB70" s="879"/>
      <c r="AC70" s="879"/>
      <c r="AD70" s="879"/>
      <c r="AE70" s="879"/>
      <c r="AF70" s="879">
        <v>132</v>
      </c>
      <c r="AG70" s="879"/>
      <c r="AH70" s="879"/>
      <c r="AI70" s="879"/>
      <c r="AJ70" s="879"/>
      <c r="AK70" s="879">
        <v>24</v>
      </c>
      <c r="AL70" s="879"/>
      <c r="AM70" s="879"/>
      <c r="AN70" s="879"/>
      <c r="AO70" s="879"/>
      <c r="AP70" s="879">
        <v>4758</v>
      </c>
      <c r="AQ70" s="879"/>
      <c r="AR70" s="879"/>
      <c r="AS70" s="879"/>
      <c r="AT70" s="879"/>
      <c r="AU70" s="879">
        <v>389</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589</v>
      </c>
      <c r="C71" s="922"/>
      <c r="D71" s="922"/>
      <c r="E71" s="922"/>
      <c r="F71" s="922"/>
      <c r="G71" s="922"/>
      <c r="H71" s="922"/>
      <c r="I71" s="922"/>
      <c r="J71" s="922"/>
      <c r="K71" s="922"/>
      <c r="L71" s="922"/>
      <c r="M71" s="922"/>
      <c r="N71" s="922"/>
      <c r="O71" s="922"/>
      <c r="P71" s="923"/>
      <c r="Q71" s="924">
        <v>141</v>
      </c>
      <c r="R71" s="879"/>
      <c r="S71" s="879"/>
      <c r="T71" s="879"/>
      <c r="U71" s="879"/>
      <c r="V71" s="879">
        <v>137</v>
      </c>
      <c r="W71" s="879"/>
      <c r="X71" s="879"/>
      <c r="Y71" s="879"/>
      <c r="Z71" s="879"/>
      <c r="AA71" s="879">
        <v>4</v>
      </c>
      <c r="AB71" s="879"/>
      <c r="AC71" s="879"/>
      <c r="AD71" s="879"/>
      <c r="AE71" s="879"/>
      <c r="AF71" s="879">
        <v>4</v>
      </c>
      <c r="AG71" s="879"/>
      <c r="AH71" s="879"/>
      <c r="AI71" s="879"/>
      <c r="AJ71" s="879"/>
      <c r="AK71" s="879" t="s">
        <v>585</v>
      </c>
      <c r="AL71" s="879"/>
      <c r="AM71" s="879"/>
      <c r="AN71" s="879"/>
      <c r="AO71" s="879"/>
      <c r="AP71" s="879" t="s">
        <v>585</v>
      </c>
      <c r="AQ71" s="879"/>
      <c r="AR71" s="879"/>
      <c r="AS71" s="879"/>
      <c r="AT71" s="879"/>
      <c r="AU71" s="879" t="s">
        <v>585</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590</v>
      </c>
      <c r="C72" s="922"/>
      <c r="D72" s="922"/>
      <c r="E72" s="922"/>
      <c r="F72" s="922"/>
      <c r="G72" s="922"/>
      <c r="H72" s="922"/>
      <c r="I72" s="922"/>
      <c r="J72" s="922"/>
      <c r="K72" s="922"/>
      <c r="L72" s="922"/>
      <c r="M72" s="922"/>
      <c r="N72" s="922"/>
      <c r="O72" s="922"/>
      <c r="P72" s="923"/>
      <c r="Q72" s="924">
        <v>9757</v>
      </c>
      <c r="R72" s="879"/>
      <c r="S72" s="879"/>
      <c r="T72" s="879"/>
      <c r="U72" s="879"/>
      <c r="V72" s="879">
        <v>10150</v>
      </c>
      <c r="W72" s="879"/>
      <c r="X72" s="879"/>
      <c r="Y72" s="879"/>
      <c r="Z72" s="879"/>
      <c r="AA72" s="879">
        <v>-393</v>
      </c>
      <c r="AB72" s="879"/>
      <c r="AC72" s="879"/>
      <c r="AD72" s="879"/>
      <c r="AE72" s="879"/>
      <c r="AF72" s="879">
        <v>-669</v>
      </c>
      <c r="AG72" s="879"/>
      <c r="AH72" s="879"/>
      <c r="AI72" s="879"/>
      <c r="AJ72" s="879"/>
      <c r="AK72" s="879" t="s">
        <v>601</v>
      </c>
      <c r="AL72" s="879"/>
      <c r="AM72" s="879"/>
      <c r="AN72" s="879"/>
      <c r="AO72" s="879"/>
      <c r="AP72" s="879">
        <v>8093</v>
      </c>
      <c r="AQ72" s="879"/>
      <c r="AR72" s="879"/>
      <c r="AS72" s="879"/>
      <c r="AT72" s="879"/>
      <c r="AU72" s="879">
        <v>824</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591</v>
      </c>
      <c r="C73" s="922"/>
      <c r="D73" s="922"/>
      <c r="E73" s="922"/>
      <c r="F73" s="922"/>
      <c r="G73" s="922"/>
      <c r="H73" s="922"/>
      <c r="I73" s="922"/>
      <c r="J73" s="922"/>
      <c r="K73" s="922"/>
      <c r="L73" s="922"/>
      <c r="M73" s="922"/>
      <c r="N73" s="922"/>
      <c r="O73" s="922"/>
      <c r="P73" s="923"/>
      <c r="Q73" s="924">
        <v>237</v>
      </c>
      <c r="R73" s="879"/>
      <c r="S73" s="879"/>
      <c r="T73" s="879"/>
      <c r="U73" s="879"/>
      <c r="V73" s="879">
        <v>168</v>
      </c>
      <c r="W73" s="879"/>
      <c r="X73" s="879"/>
      <c r="Y73" s="879"/>
      <c r="Z73" s="879"/>
      <c r="AA73" s="879">
        <v>69</v>
      </c>
      <c r="AB73" s="879"/>
      <c r="AC73" s="879"/>
      <c r="AD73" s="879"/>
      <c r="AE73" s="879"/>
      <c r="AF73" s="879">
        <v>69</v>
      </c>
      <c r="AG73" s="879"/>
      <c r="AH73" s="879"/>
      <c r="AI73" s="879"/>
      <c r="AJ73" s="879"/>
      <c r="AK73" s="879">
        <v>36</v>
      </c>
      <c r="AL73" s="879"/>
      <c r="AM73" s="879"/>
      <c r="AN73" s="879"/>
      <c r="AO73" s="879"/>
      <c r="AP73" s="879" t="s">
        <v>585</v>
      </c>
      <c r="AQ73" s="879"/>
      <c r="AR73" s="879"/>
      <c r="AS73" s="879"/>
      <c r="AT73" s="879"/>
      <c r="AU73" s="879" t="s">
        <v>585</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592</v>
      </c>
      <c r="C74" s="922"/>
      <c r="D74" s="922"/>
      <c r="E74" s="922"/>
      <c r="F74" s="922"/>
      <c r="G74" s="922"/>
      <c r="H74" s="922"/>
      <c r="I74" s="922"/>
      <c r="J74" s="922"/>
      <c r="K74" s="922"/>
      <c r="L74" s="922"/>
      <c r="M74" s="922"/>
      <c r="N74" s="922"/>
      <c r="O74" s="922"/>
      <c r="P74" s="923"/>
      <c r="Q74" s="924">
        <v>264624</v>
      </c>
      <c r="R74" s="879"/>
      <c r="S74" s="879"/>
      <c r="T74" s="879"/>
      <c r="U74" s="879"/>
      <c r="V74" s="879">
        <v>252775</v>
      </c>
      <c r="W74" s="879"/>
      <c r="X74" s="879"/>
      <c r="Y74" s="879"/>
      <c r="Z74" s="879"/>
      <c r="AA74" s="879">
        <v>11848</v>
      </c>
      <c r="AB74" s="879"/>
      <c r="AC74" s="879"/>
      <c r="AD74" s="879"/>
      <c r="AE74" s="879"/>
      <c r="AF74" s="879">
        <v>11848</v>
      </c>
      <c r="AG74" s="879"/>
      <c r="AH74" s="879"/>
      <c r="AI74" s="879"/>
      <c r="AJ74" s="879"/>
      <c r="AK74" s="879">
        <v>7347</v>
      </c>
      <c r="AL74" s="879"/>
      <c r="AM74" s="879"/>
      <c r="AN74" s="879"/>
      <c r="AO74" s="879"/>
      <c r="AP74" s="879" t="s">
        <v>585</v>
      </c>
      <c r="AQ74" s="879"/>
      <c r="AR74" s="879"/>
      <c r="AS74" s="879"/>
      <c r="AT74" s="879"/>
      <c r="AU74" s="879" t="s">
        <v>585</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388</v>
      </c>
      <c r="B88" s="838" t="s">
        <v>421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12075</v>
      </c>
      <c r="AG88" s="890"/>
      <c r="AH88" s="890"/>
      <c r="AI88" s="890"/>
      <c r="AJ88" s="890"/>
      <c r="AK88" s="887"/>
      <c r="AL88" s="887"/>
      <c r="AM88" s="887"/>
      <c r="AN88" s="887"/>
      <c r="AO88" s="887"/>
      <c r="AP88" s="890">
        <v>12851</v>
      </c>
      <c r="AQ88" s="890"/>
      <c r="AR88" s="890"/>
      <c r="AS88" s="890"/>
      <c r="AT88" s="890"/>
      <c r="AU88" s="890">
        <v>1213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422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32</v>
      </c>
      <c r="CS102" s="898"/>
      <c r="CT102" s="898"/>
      <c r="CU102" s="898"/>
      <c r="CV102" s="941"/>
      <c r="CW102" s="940">
        <v>11</v>
      </c>
      <c r="CX102" s="898"/>
      <c r="CY102" s="898"/>
      <c r="CZ102" s="898"/>
      <c r="DA102" s="941"/>
      <c r="DB102" s="940" t="s">
        <v>585</v>
      </c>
      <c r="DC102" s="898"/>
      <c r="DD102" s="898"/>
      <c r="DE102" s="898"/>
      <c r="DF102" s="941"/>
      <c r="DG102" s="940" t="s">
        <v>585</v>
      </c>
      <c r="DH102" s="898"/>
      <c r="DI102" s="898"/>
      <c r="DJ102" s="898"/>
      <c r="DK102" s="941"/>
      <c r="DL102" s="940" t="s">
        <v>585</v>
      </c>
      <c r="DM102" s="898"/>
      <c r="DN102" s="898"/>
      <c r="DO102" s="898"/>
      <c r="DP102" s="941"/>
      <c r="DQ102" s="940" t="s">
        <v>585</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430</v>
      </c>
      <c r="AB109" s="943"/>
      <c r="AC109" s="943"/>
      <c r="AD109" s="943"/>
      <c r="AE109" s="944"/>
      <c r="AF109" s="942" t="s">
        <v>431</v>
      </c>
      <c r="AG109" s="943"/>
      <c r="AH109" s="943"/>
      <c r="AI109" s="943"/>
      <c r="AJ109" s="944"/>
      <c r="AK109" s="942" t="s">
        <v>304</v>
      </c>
      <c r="AL109" s="943"/>
      <c r="AM109" s="943"/>
      <c r="AN109" s="943"/>
      <c r="AO109" s="944"/>
      <c r="AP109" s="942" t="s">
        <v>432</v>
      </c>
      <c r="AQ109" s="943"/>
      <c r="AR109" s="943"/>
      <c r="AS109" s="943"/>
      <c r="AT109" s="945"/>
      <c r="AU109" s="962" t="s">
        <v>429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430</v>
      </c>
      <c r="BR109" s="943"/>
      <c r="BS109" s="943"/>
      <c r="BT109" s="943"/>
      <c r="BU109" s="944"/>
      <c r="BV109" s="942" t="s">
        <v>431</v>
      </c>
      <c r="BW109" s="943"/>
      <c r="BX109" s="943"/>
      <c r="BY109" s="943"/>
      <c r="BZ109" s="944"/>
      <c r="CA109" s="942" t="s">
        <v>304</v>
      </c>
      <c r="CB109" s="943"/>
      <c r="CC109" s="943"/>
      <c r="CD109" s="943"/>
      <c r="CE109" s="944"/>
      <c r="CF109" s="963" t="s">
        <v>432</v>
      </c>
      <c r="CG109" s="963"/>
      <c r="CH109" s="963"/>
      <c r="CI109" s="963"/>
      <c r="CJ109" s="963"/>
      <c r="CK109" s="942" t="s">
        <v>433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430</v>
      </c>
      <c r="DH109" s="943"/>
      <c r="DI109" s="943"/>
      <c r="DJ109" s="943"/>
      <c r="DK109" s="944"/>
      <c r="DL109" s="942" t="s">
        <v>431</v>
      </c>
      <c r="DM109" s="943"/>
      <c r="DN109" s="943"/>
      <c r="DO109" s="943"/>
      <c r="DP109" s="944"/>
      <c r="DQ109" s="942" t="s">
        <v>304</v>
      </c>
      <c r="DR109" s="943"/>
      <c r="DS109" s="943"/>
      <c r="DT109" s="943"/>
      <c r="DU109" s="944"/>
      <c r="DV109" s="942" t="s">
        <v>432</v>
      </c>
      <c r="DW109" s="943"/>
      <c r="DX109" s="943"/>
      <c r="DY109" s="943"/>
      <c r="DZ109" s="945"/>
    </row>
    <row r="110" spans="1:131" s="248" customFormat="1" ht="26.25" customHeight="1" x14ac:dyDescent="0.15">
      <c r="A110" s="946" t="s">
        <v>434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711229</v>
      </c>
      <c r="AB110" s="950"/>
      <c r="AC110" s="950"/>
      <c r="AD110" s="950"/>
      <c r="AE110" s="951"/>
      <c r="AF110" s="952">
        <v>719716</v>
      </c>
      <c r="AG110" s="950"/>
      <c r="AH110" s="950"/>
      <c r="AI110" s="950"/>
      <c r="AJ110" s="951"/>
      <c r="AK110" s="952">
        <v>697593</v>
      </c>
      <c r="AL110" s="950"/>
      <c r="AM110" s="950"/>
      <c r="AN110" s="950"/>
      <c r="AO110" s="951"/>
      <c r="AP110" s="953">
        <v>21.5</v>
      </c>
      <c r="AQ110" s="954"/>
      <c r="AR110" s="954"/>
      <c r="AS110" s="954"/>
      <c r="AT110" s="955"/>
      <c r="AU110" s="956" t="s">
        <v>73</v>
      </c>
      <c r="AV110" s="957"/>
      <c r="AW110" s="957"/>
      <c r="AX110" s="957"/>
      <c r="AY110" s="957"/>
      <c r="AZ110" s="998" t="s">
        <v>435</v>
      </c>
      <c r="BA110" s="947"/>
      <c r="BB110" s="947"/>
      <c r="BC110" s="947"/>
      <c r="BD110" s="947"/>
      <c r="BE110" s="947"/>
      <c r="BF110" s="947"/>
      <c r="BG110" s="947"/>
      <c r="BH110" s="947"/>
      <c r="BI110" s="947"/>
      <c r="BJ110" s="947"/>
      <c r="BK110" s="947"/>
      <c r="BL110" s="947"/>
      <c r="BM110" s="947"/>
      <c r="BN110" s="947"/>
      <c r="BO110" s="947"/>
      <c r="BP110" s="948"/>
      <c r="BQ110" s="984">
        <v>6518442</v>
      </c>
      <c r="BR110" s="985"/>
      <c r="BS110" s="985"/>
      <c r="BT110" s="985"/>
      <c r="BU110" s="985"/>
      <c r="BV110" s="985">
        <v>6429750</v>
      </c>
      <c r="BW110" s="985"/>
      <c r="BX110" s="985"/>
      <c r="BY110" s="985"/>
      <c r="BZ110" s="985"/>
      <c r="CA110" s="985">
        <v>6441951</v>
      </c>
      <c r="CB110" s="985"/>
      <c r="CC110" s="985"/>
      <c r="CD110" s="985"/>
      <c r="CE110" s="985"/>
      <c r="CF110" s="999">
        <v>198.4</v>
      </c>
      <c r="CG110" s="1000"/>
      <c r="CH110" s="1000"/>
      <c r="CI110" s="1000"/>
      <c r="CJ110" s="1000"/>
      <c r="CK110" s="1001" t="s">
        <v>436</v>
      </c>
      <c r="CL110" s="1002"/>
      <c r="CM110" s="981" t="s">
        <v>437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173</v>
      </c>
      <c r="DH110" s="985"/>
      <c r="DI110" s="985"/>
      <c r="DJ110" s="985"/>
      <c r="DK110" s="985"/>
      <c r="DL110" s="985" t="s">
        <v>173</v>
      </c>
      <c r="DM110" s="985"/>
      <c r="DN110" s="985"/>
      <c r="DO110" s="985"/>
      <c r="DP110" s="985"/>
      <c r="DQ110" s="985" t="s">
        <v>173</v>
      </c>
      <c r="DR110" s="985"/>
      <c r="DS110" s="985"/>
      <c r="DT110" s="985"/>
      <c r="DU110" s="985"/>
      <c r="DV110" s="986" t="s">
        <v>438</v>
      </c>
      <c r="DW110" s="986"/>
      <c r="DX110" s="986"/>
      <c r="DY110" s="986"/>
      <c r="DZ110" s="987"/>
    </row>
    <row r="111" spans="1:131" s="248" customFormat="1" ht="26.25" customHeight="1" x14ac:dyDescent="0.15">
      <c r="A111" s="988" t="s">
        <v>439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440</v>
      </c>
      <c r="AB111" s="992"/>
      <c r="AC111" s="992"/>
      <c r="AD111" s="992"/>
      <c r="AE111" s="993"/>
      <c r="AF111" s="994" t="s">
        <v>440</v>
      </c>
      <c r="AG111" s="992"/>
      <c r="AH111" s="992"/>
      <c r="AI111" s="992"/>
      <c r="AJ111" s="993"/>
      <c r="AK111" s="994" t="s">
        <v>173</v>
      </c>
      <c r="AL111" s="992"/>
      <c r="AM111" s="992"/>
      <c r="AN111" s="992"/>
      <c r="AO111" s="993"/>
      <c r="AP111" s="995" t="s">
        <v>441</v>
      </c>
      <c r="AQ111" s="996"/>
      <c r="AR111" s="996"/>
      <c r="AS111" s="996"/>
      <c r="AT111" s="997"/>
      <c r="AU111" s="958"/>
      <c r="AV111" s="959"/>
      <c r="AW111" s="959"/>
      <c r="AX111" s="959"/>
      <c r="AY111" s="959"/>
      <c r="AZ111" s="1007" t="s">
        <v>442</v>
      </c>
      <c r="BA111" s="1008"/>
      <c r="BB111" s="1008"/>
      <c r="BC111" s="1008"/>
      <c r="BD111" s="1008"/>
      <c r="BE111" s="1008"/>
      <c r="BF111" s="1008"/>
      <c r="BG111" s="1008"/>
      <c r="BH111" s="1008"/>
      <c r="BI111" s="1008"/>
      <c r="BJ111" s="1008"/>
      <c r="BK111" s="1008"/>
      <c r="BL111" s="1008"/>
      <c r="BM111" s="1008"/>
      <c r="BN111" s="1008"/>
      <c r="BO111" s="1008"/>
      <c r="BP111" s="1009"/>
      <c r="BQ111" s="977" t="s">
        <v>440</v>
      </c>
      <c r="BR111" s="978"/>
      <c r="BS111" s="978"/>
      <c r="BT111" s="978"/>
      <c r="BU111" s="978"/>
      <c r="BV111" s="978" t="s">
        <v>443</v>
      </c>
      <c r="BW111" s="978"/>
      <c r="BX111" s="978"/>
      <c r="BY111" s="978"/>
      <c r="BZ111" s="978"/>
      <c r="CA111" s="978" t="s">
        <v>443</v>
      </c>
      <c r="CB111" s="978"/>
      <c r="CC111" s="978"/>
      <c r="CD111" s="978"/>
      <c r="CE111" s="978"/>
      <c r="CF111" s="972" t="s">
        <v>440</v>
      </c>
      <c r="CG111" s="973"/>
      <c r="CH111" s="973"/>
      <c r="CI111" s="973"/>
      <c r="CJ111" s="973"/>
      <c r="CK111" s="1003"/>
      <c r="CL111" s="1004"/>
      <c r="CM111" s="974" t="s">
        <v>444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440</v>
      </c>
      <c r="DH111" s="978"/>
      <c r="DI111" s="978"/>
      <c r="DJ111" s="978"/>
      <c r="DK111" s="978"/>
      <c r="DL111" s="978" t="s">
        <v>440</v>
      </c>
      <c r="DM111" s="978"/>
      <c r="DN111" s="978"/>
      <c r="DO111" s="978"/>
      <c r="DP111" s="978"/>
      <c r="DQ111" s="978" t="s">
        <v>440</v>
      </c>
      <c r="DR111" s="978"/>
      <c r="DS111" s="978"/>
      <c r="DT111" s="978"/>
      <c r="DU111" s="978"/>
      <c r="DV111" s="979" t="s">
        <v>173</v>
      </c>
      <c r="DW111" s="979"/>
      <c r="DX111" s="979"/>
      <c r="DY111" s="979"/>
      <c r="DZ111" s="980"/>
    </row>
    <row r="112" spans="1:131" s="248" customFormat="1" ht="26.25" customHeight="1" x14ac:dyDescent="0.15">
      <c r="A112" s="1010" t="s">
        <v>445</v>
      </c>
      <c r="B112" s="1011"/>
      <c r="C112" s="1008" t="s">
        <v>446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173</v>
      </c>
      <c r="AB112" s="1017"/>
      <c r="AC112" s="1017"/>
      <c r="AD112" s="1017"/>
      <c r="AE112" s="1018"/>
      <c r="AF112" s="1019" t="s">
        <v>173</v>
      </c>
      <c r="AG112" s="1017"/>
      <c r="AH112" s="1017"/>
      <c r="AI112" s="1017"/>
      <c r="AJ112" s="1018"/>
      <c r="AK112" s="1019" t="s">
        <v>440</v>
      </c>
      <c r="AL112" s="1017"/>
      <c r="AM112" s="1017"/>
      <c r="AN112" s="1017"/>
      <c r="AO112" s="1018"/>
      <c r="AP112" s="1020" t="s">
        <v>173</v>
      </c>
      <c r="AQ112" s="1021"/>
      <c r="AR112" s="1021"/>
      <c r="AS112" s="1021"/>
      <c r="AT112" s="1022"/>
      <c r="AU112" s="958"/>
      <c r="AV112" s="959"/>
      <c r="AW112" s="959"/>
      <c r="AX112" s="959"/>
      <c r="AY112" s="959"/>
      <c r="AZ112" s="1007" t="s">
        <v>447</v>
      </c>
      <c r="BA112" s="1008"/>
      <c r="BB112" s="1008"/>
      <c r="BC112" s="1008"/>
      <c r="BD112" s="1008"/>
      <c r="BE112" s="1008"/>
      <c r="BF112" s="1008"/>
      <c r="BG112" s="1008"/>
      <c r="BH112" s="1008"/>
      <c r="BI112" s="1008"/>
      <c r="BJ112" s="1008"/>
      <c r="BK112" s="1008"/>
      <c r="BL112" s="1008"/>
      <c r="BM112" s="1008"/>
      <c r="BN112" s="1008"/>
      <c r="BO112" s="1008"/>
      <c r="BP112" s="1009"/>
      <c r="BQ112" s="977">
        <v>1612208</v>
      </c>
      <c r="BR112" s="978"/>
      <c r="BS112" s="978"/>
      <c r="BT112" s="978"/>
      <c r="BU112" s="978"/>
      <c r="BV112" s="978">
        <v>1566635</v>
      </c>
      <c r="BW112" s="978"/>
      <c r="BX112" s="978"/>
      <c r="BY112" s="978"/>
      <c r="BZ112" s="978"/>
      <c r="CA112" s="978">
        <v>1189435</v>
      </c>
      <c r="CB112" s="978"/>
      <c r="CC112" s="978"/>
      <c r="CD112" s="978"/>
      <c r="CE112" s="978"/>
      <c r="CF112" s="972">
        <v>36.6</v>
      </c>
      <c r="CG112" s="973"/>
      <c r="CH112" s="973"/>
      <c r="CI112" s="973"/>
      <c r="CJ112" s="973"/>
      <c r="CK112" s="1003"/>
      <c r="CL112" s="1004"/>
      <c r="CM112" s="974" t="s">
        <v>448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440</v>
      </c>
      <c r="DH112" s="978"/>
      <c r="DI112" s="978"/>
      <c r="DJ112" s="978"/>
      <c r="DK112" s="978"/>
      <c r="DL112" s="978" t="s">
        <v>173</v>
      </c>
      <c r="DM112" s="978"/>
      <c r="DN112" s="978"/>
      <c r="DO112" s="978"/>
      <c r="DP112" s="978"/>
      <c r="DQ112" s="978" t="s">
        <v>173</v>
      </c>
      <c r="DR112" s="978"/>
      <c r="DS112" s="978"/>
      <c r="DT112" s="978"/>
      <c r="DU112" s="978"/>
      <c r="DV112" s="979" t="s">
        <v>449</v>
      </c>
      <c r="DW112" s="979"/>
      <c r="DX112" s="979"/>
      <c r="DY112" s="979"/>
      <c r="DZ112" s="980"/>
    </row>
    <row r="113" spans="1:130" s="248" customFormat="1" ht="26.25" customHeight="1" x14ac:dyDescent="0.15">
      <c r="A113" s="1012"/>
      <c r="B113" s="1013"/>
      <c r="C113" s="1008" t="s">
        <v>450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185562</v>
      </c>
      <c r="AB113" s="992"/>
      <c r="AC113" s="992"/>
      <c r="AD113" s="992"/>
      <c r="AE113" s="993"/>
      <c r="AF113" s="994">
        <v>177541</v>
      </c>
      <c r="AG113" s="992"/>
      <c r="AH113" s="992"/>
      <c r="AI113" s="992"/>
      <c r="AJ113" s="993"/>
      <c r="AK113" s="994">
        <v>89008</v>
      </c>
      <c r="AL113" s="992"/>
      <c r="AM113" s="992"/>
      <c r="AN113" s="992"/>
      <c r="AO113" s="993"/>
      <c r="AP113" s="995">
        <v>2.7</v>
      </c>
      <c r="AQ113" s="996"/>
      <c r="AR113" s="996"/>
      <c r="AS113" s="996"/>
      <c r="AT113" s="997"/>
      <c r="AU113" s="958"/>
      <c r="AV113" s="959"/>
      <c r="AW113" s="959"/>
      <c r="AX113" s="959"/>
      <c r="AY113" s="959"/>
      <c r="AZ113" s="1007" t="s">
        <v>451</v>
      </c>
      <c r="BA113" s="1008"/>
      <c r="BB113" s="1008"/>
      <c r="BC113" s="1008"/>
      <c r="BD113" s="1008"/>
      <c r="BE113" s="1008"/>
      <c r="BF113" s="1008"/>
      <c r="BG113" s="1008"/>
      <c r="BH113" s="1008"/>
      <c r="BI113" s="1008"/>
      <c r="BJ113" s="1008"/>
      <c r="BK113" s="1008"/>
      <c r="BL113" s="1008"/>
      <c r="BM113" s="1008"/>
      <c r="BN113" s="1008"/>
      <c r="BO113" s="1008"/>
      <c r="BP113" s="1009"/>
      <c r="BQ113" s="977">
        <v>1251425</v>
      </c>
      <c r="BR113" s="978"/>
      <c r="BS113" s="978"/>
      <c r="BT113" s="978"/>
      <c r="BU113" s="978"/>
      <c r="BV113" s="978">
        <v>1298324</v>
      </c>
      <c r="BW113" s="978"/>
      <c r="BX113" s="978"/>
      <c r="BY113" s="978"/>
      <c r="BZ113" s="978"/>
      <c r="CA113" s="978">
        <v>1213325</v>
      </c>
      <c r="CB113" s="978"/>
      <c r="CC113" s="978"/>
      <c r="CD113" s="978"/>
      <c r="CE113" s="978"/>
      <c r="CF113" s="972">
        <v>37.4</v>
      </c>
      <c r="CG113" s="973"/>
      <c r="CH113" s="973"/>
      <c r="CI113" s="973"/>
      <c r="CJ113" s="973"/>
      <c r="CK113" s="1003"/>
      <c r="CL113" s="1004"/>
      <c r="CM113" s="974" t="s">
        <v>452</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173</v>
      </c>
      <c r="DH113" s="1017"/>
      <c r="DI113" s="1017"/>
      <c r="DJ113" s="1017"/>
      <c r="DK113" s="1018"/>
      <c r="DL113" s="1019" t="s">
        <v>173</v>
      </c>
      <c r="DM113" s="1017"/>
      <c r="DN113" s="1017"/>
      <c r="DO113" s="1017"/>
      <c r="DP113" s="1018"/>
      <c r="DQ113" s="1019" t="s">
        <v>173</v>
      </c>
      <c r="DR113" s="1017"/>
      <c r="DS113" s="1017"/>
      <c r="DT113" s="1017"/>
      <c r="DU113" s="1018"/>
      <c r="DV113" s="1020" t="s">
        <v>173</v>
      </c>
      <c r="DW113" s="1021"/>
      <c r="DX113" s="1021"/>
      <c r="DY113" s="1021"/>
      <c r="DZ113" s="1022"/>
    </row>
    <row r="114" spans="1:130" s="248" customFormat="1" ht="26.25" customHeight="1" x14ac:dyDescent="0.15">
      <c r="A114" s="1012"/>
      <c r="B114" s="1013"/>
      <c r="C114" s="1008" t="s">
        <v>453</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76758</v>
      </c>
      <c r="AB114" s="1017"/>
      <c r="AC114" s="1017"/>
      <c r="AD114" s="1017"/>
      <c r="AE114" s="1018"/>
      <c r="AF114" s="1019">
        <v>80857</v>
      </c>
      <c r="AG114" s="1017"/>
      <c r="AH114" s="1017"/>
      <c r="AI114" s="1017"/>
      <c r="AJ114" s="1018"/>
      <c r="AK114" s="1019">
        <v>94132</v>
      </c>
      <c r="AL114" s="1017"/>
      <c r="AM114" s="1017"/>
      <c r="AN114" s="1017"/>
      <c r="AO114" s="1018"/>
      <c r="AP114" s="1020">
        <v>2.9</v>
      </c>
      <c r="AQ114" s="1021"/>
      <c r="AR114" s="1021"/>
      <c r="AS114" s="1021"/>
      <c r="AT114" s="1022"/>
      <c r="AU114" s="958"/>
      <c r="AV114" s="959"/>
      <c r="AW114" s="959"/>
      <c r="AX114" s="959"/>
      <c r="AY114" s="959"/>
      <c r="AZ114" s="1007" t="s">
        <v>454</v>
      </c>
      <c r="BA114" s="1008"/>
      <c r="BB114" s="1008"/>
      <c r="BC114" s="1008"/>
      <c r="BD114" s="1008"/>
      <c r="BE114" s="1008"/>
      <c r="BF114" s="1008"/>
      <c r="BG114" s="1008"/>
      <c r="BH114" s="1008"/>
      <c r="BI114" s="1008"/>
      <c r="BJ114" s="1008"/>
      <c r="BK114" s="1008"/>
      <c r="BL114" s="1008"/>
      <c r="BM114" s="1008"/>
      <c r="BN114" s="1008"/>
      <c r="BO114" s="1008"/>
      <c r="BP114" s="1009"/>
      <c r="BQ114" s="977">
        <v>685448</v>
      </c>
      <c r="BR114" s="978"/>
      <c r="BS114" s="978"/>
      <c r="BT114" s="978"/>
      <c r="BU114" s="978"/>
      <c r="BV114" s="978">
        <v>695473</v>
      </c>
      <c r="BW114" s="978"/>
      <c r="BX114" s="978"/>
      <c r="BY114" s="978"/>
      <c r="BZ114" s="978"/>
      <c r="CA114" s="978">
        <v>673238</v>
      </c>
      <c r="CB114" s="978"/>
      <c r="CC114" s="978"/>
      <c r="CD114" s="978"/>
      <c r="CE114" s="978"/>
      <c r="CF114" s="972">
        <v>20.7</v>
      </c>
      <c r="CG114" s="973"/>
      <c r="CH114" s="973"/>
      <c r="CI114" s="973"/>
      <c r="CJ114" s="973"/>
      <c r="CK114" s="1003"/>
      <c r="CL114" s="1004"/>
      <c r="CM114" s="974" t="s">
        <v>455</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456</v>
      </c>
      <c r="DH114" s="1017"/>
      <c r="DI114" s="1017"/>
      <c r="DJ114" s="1017"/>
      <c r="DK114" s="1018"/>
      <c r="DL114" s="1019" t="s">
        <v>440</v>
      </c>
      <c r="DM114" s="1017"/>
      <c r="DN114" s="1017"/>
      <c r="DO114" s="1017"/>
      <c r="DP114" s="1018"/>
      <c r="DQ114" s="1019" t="s">
        <v>173</v>
      </c>
      <c r="DR114" s="1017"/>
      <c r="DS114" s="1017"/>
      <c r="DT114" s="1017"/>
      <c r="DU114" s="1018"/>
      <c r="DV114" s="1020" t="s">
        <v>173</v>
      </c>
      <c r="DW114" s="1021"/>
      <c r="DX114" s="1021"/>
      <c r="DY114" s="1021"/>
      <c r="DZ114" s="1022"/>
    </row>
    <row r="115" spans="1:130" s="248" customFormat="1" ht="26.25" customHeight="1" x14ac:dyDescent="0.15">
      <c r="A115" s="1012"/>
      <c r="B115" s="1013"/>
      <c r="C115" s="1008" t="s">
        <v>457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43</v>
      </c>
      <c r="AB115" s="992"/>
      <c r="AC115" s="992"/>
      <c r="AD115" s="992"/>
      <c r="AE115" s="993"/>
      <c r="AF115" s="994">
        <v>26</v>
      </c>
      <c r="AG115" s="992"/>
      <c r="AH115" s="992"/>
      <c r="AI115" s="992"/>
      <c r="AJ115" s="993"/>
      <c r="AK115" s="994">
        <v>17</v>
      </c>
      <c r="AL115" s="992"/>
      <c r="AM115" s="992"/>
      <c r="AN115" s="992"/>
      <c r="AO115" s="993"/>
      <c r="AP115" s="995">
        <v>0</v>
      </c>
      <c r="AQ115" s="996"/>
      <c r="AR115" s="996"/>
      <c r="AS115" s="996"/>
      <c r="AT115" s="997"/>
      <c r="AU115" s="958"/>
      <c r="AV115" s="959"/>
      <c r="AW115" s="959"/>
      <c r="AX115" s="959"/>
      <c r="AY115" s="959"/>
      <c r="AZ115" s="1007" t="s">
        <v>458</v>
      </c>
      <c r="BA115" s="1008"/>
      <c r="BB115" s="1008"/>
      <c r="BC115" s="1008"/>
      <c r="BD115" s="1008"/>
      <c r="BE115" s="1008"/>
      <c r="BF115" s="1008"/>
      <c r="BG115" s="1008"/>
      <c r="BH115" s="1008"/>
      <c r="BI115" s="1008"/>
      <c r="BJ115" s="1008"/>
      <c r="BK115" s="1008"/>
      <c r="BL115" s="1008"/>
      <c r="BM115" s="1008"/>
      <c r="BN115" s="1008"/>
      <c r="BO115" s="1008"/>
      <c r="BP115" s="1009"/>
      <c r="BQ115" s="977" t="s">
        <v>443</v>
      </c>
      <c r="BR115" s="978"/>
      <c r="BS115" s="978"/>
      <c r="BT115" s="978"/>
      <c r="BU115" s="978"/>
      <c r="BV115" s="978" t="s">
        <v>173</v>
      </c>
      <c r="BW115" s="978"/>
      <c r="BX115" s="978"/>
      <c r="BY115" s="978"/>
      <c r="BZ115" s="978"/>
      <c r="CA115" s="978" t="s">
        <v>440</v>
      </c>
      <c r="CB115" s="978"/>
      <c r="CC115" s="978"/>
      <c r="CD115" s="978"/>
      <c r="CE115" s="978"/>
      <c r="CF115" s="972" t="s">
        <v>440</v>
      </c>
      <c r="CG115" s="973"/>
      <c r="CH115" s="973"/>
      <c r="CI115" s="973"/>
      <c r="CJ115" s="973"/>
      <c r="CK115" s="1003"/>
      <c r="CL115" s="1004"/>
      <c r="CM115" s="1007" t="s">
        <v>459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173</v>
      </c>
      <c r="DH115" s="1017"/>
      <c r="DI115" s="1017"/>
      <c r="DJ115" s="1017"/>
      <c r="DK115" s="1018"/>
      <c r="DL115" s="1019" t="s">
        <v>409</v>
      </c>
      <c r="DM115" s="1017"/>
      <c r="DN115" s="1017"/>
      <c r="DO115" s="1017"/>
      <c r="DP115" s="1018"/>
      <c r="DQ115" s="1019" t="s">
        <v>460</v>
      </c>
      <c r="DR115" s="1017"/>
      <c r="DS115" s="1017"/>
      <c r="DT115" s="1017"/>
      <c r="DU115" s="1018"/>
      <c r="DV115" s="1020" t="s">
        <v>173</v>
      </c>
      <c r="DW115" s="1021"/>
      <c r="DX115" s="1021"/>
      <c r="DY115" s="1021"/>
      <c r="DZ115" s="1022"/>
    </row>
    <row r="116" spans="1:130" s="248" customFormat="1" ht="26.25" customHeight="1" x14ac:dyDescent="0.15">
      <c r="A116" s="1014"/>
      <c r="B116" s="1015"/>
      <c r="C116" s="1023" t="s">
        <v>461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173</v>
      </c>
      <c r="AB116" s="1017"/>
      <c r="AC116" s="1017"/>
      <c r="AD116" s="1017"/>
      <c r="AE116" s="1018"/>
      <c r="AF116" s="1019" t="s">
        <v>441</v>
      </c>
      <c r="AG116" s="1017"/>
      <c r="AH116" s="1017"/>
      <c r="AI116" s="1017"/>
      <c r="AJ116" s="1018"/>
      <c r="AK116" s="1019" t="s">
        <v>409</v>
      </c>
      <c r="AL116" s="1017"/>
      <c r="AM116" s="1017"/>
      <c r="AN116" s="1017"/>
      <c r="AO116" s="1018"/>
      <c r="AP116" s="1020" t="s">
        <v>173</v>
      </c>
      <c r="AQ116" s="1021"/>
      <c r="AR116" s="1021"/>
      <c r="AS116" s="1021"/>
      <c r="AT116" s="1022"/>
      <c r="AU116" s="958"/>
      <c r="AV116" s="959"/>
      <c r="AW116" s="959"/>
      <c r="AX116" s="959"/>
      <c r="AY116" s="959"/>
      <c r="AZ116" s="1025" t="s">
        <v>462</v>
      </c>
      <c r="BA116" s="1026"/>
      <c r="BB116" s="1026"/>
      <c r="BC116" s="1026"/>
      <c r="BD116" s="1026"/>
      <c r="BE116" s="1026"/>
      <c r="BF116" s="1026"/>
      <c r="BG116" s="1026"/>
      <c r="BH116" s="1026"/>
      <c r="BI116" s="1026"/>
      <c r="BJ116" s="1026"/>
      <c r="BK116" s="1026"/>
      <c r="BL116" s="1026"/>
      <c r="BM116" s="1026"/>
      <c r="BN116" s="1026"/>
      <c r="BO116" s="1026"/>
      <c r="BP116" s="1027"/>
      <c r="BQ116" s="977" t="s">
        <v>440</v>
      </c>
      <c r="BR116" s="978"/>
      <c r="BS116" s="978"/>
      <c r="BT116" s="978"/>
      <c r="BU116" s="978"/>
      <c r="BV116" s="978" t="s">
        <v>440</v>
      </c>
      <c r="BW116" s="978"/>
      <c r="BX116" s="978"/>
      <c r="BY116" s="978"/>
      <c r="BZ116" s="978"/>
      <c r="CA116" s="978" t="s">
        <v>173</v>
      </c>
      <c r="CB116" s="978"/>
      <c r="CC116" s="978"/>
      <c r="CD116" s="978"/>
      <c r="CE116" s="978"/>
      <c r="CF116" s="972" t="s">
        <v>443</v>
      </c>
      <c r="CG116" s="973"/>
      <c r="CH116" s="973"/>
      <c r="CI116" s="973"/>
      <c r="CJ116" s="973"/>
      <c r="CK116" s="1003"/>
      <c r="CL116" s="1004"/>
      <c r="CM116" s="974" t="s">
        <v>463</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173</v>
      </c>
      <c r="DH116" s="1017"/>
      <c r="DI116" s="1017"/>
      <c r="DJ116" s="1017"/>
      <c r="DK116" s="1018"/>
      <c r="DL116" s="1019" t="s">
        <v>173</v>
      </c>
      <c r="DM116" s="1017"/>
      <c r="DN116" s="1017"/>
      <c r="DO116" s="1017"/>
      <c r="DP116" s="1018"/>
      <c r="DQ116" s="1019" t="s">
        <v>440</v>
      </c>
      <c r="DR116" s="1017"/>
      <c r="DS116" s="1017"/>
      <c r="DT116" s="1017"/>
      <c r="DU116" s="1018"/>
      <c r="DV116" s="1020" t="s">
        <v>460</v>
      </c>
      <c r="DW116" s="1021"/>
      <c r="DX116" s="1021"/>
      <c r="DY116" s="1021"/>
      <c r="DZ116" s="1022"/>
    </row>
    <row r="117" spans="1:130" s="248" customFormat="1" ht="26.25" customHeight="1" x14ac:dyDescent="0.15">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464</v>
      </c>
      <c r="Z117" s="944"/>
      <c r="AA117" s="1034">
        <v>973592</v>
      </c>
      <c r="AB117" s="1035"/>
      <c r="AC117" s="1035"/>
      <c r="AD117" s="1035"/>
      <c r="AE117" s="1036"/>
      <c r="AF117" s="1037">
        <v>978140</v>
      </c>
      <c r="AG117" s="1035"/>
      <c r="AH117" s="1035"/>
      <c r="AI117" s="1035"/>
      <c r="AJ117" s="1036"/>
      <c r="AK117" s="1037">
        <v>880750</v>
      </c>
      <c r="AL117" s="1035"/>
      <c r="AM117" s="1035"/>
      <c r="AN117" s="1035"/>
      <c r="AO117" s="1036"/>
      <c r="AP117" s="1038"/>
      <c r="AQ117" s="1039"/>
      <c r="AR117" s="1039"/>
      <c r="AS117" s="1039"/>
      <c r="AT117" s="1040"/>
      <c r="AU117" s="958"/>
      <c r="AV117" s="959"/>
      <c r="AW117" s="959"/>
      <c r="AX117" s="959"/>
      <c r="AY117" s="959"/>
      <c r="AZ117" s="1025" t="s">
        <v>465</v>
      </c>
      <c r="BA117" s="1026"/>
      <c r="BB117" s="1026"/>
      <c r="BC117" s="1026"/>
      <c r="BD117" s="1026"/>
      <c r="BE117" s="1026"/>
      <c r="BF117" s="1026"/>
      <c r="BG117" s="1026"/>
      <c r="BH117" s="1026"/>
      <c r="BI117" s="1026"/>
      <c r="BJ117" s="1026"/>
      <c r="BK117" s="1026"/>
      <c r="BL117" s="1026"/>
      <c r="BM117" s="1026"/>
      <c r="BN117" s="1026"/>
      <c r="BO117" s="1026"/>
      <c r="BP117" s="1027"/>
      <c r="BQ117" s="977" t="s">
        <v>440</v>
      </c>
      <c r="BR117" s="978"/>
      <c r="BS117" s="978"/>
      <c r="BT117" s="978"/>
      <c r="BU117" s="978"/>
      <c r="BV117" s="978" t="s">
        <v>173</v>
      </c>
      <c r="BW117" s="978"/>
      <c r="BX117" s="978"/>
      <c r="BY117" s="978"/>
      <c r="BZ117" s="978"/>
      <c r="CA117" s="978" t="s">
        <v>440</v>
      </c>
      <c r="CB117" s="978"/>
      <c r="CC117" s="978"/>
      <c r="CD117" s="978"/>
      <c r="CE117" s="978"/>
      <c r="CF117" s="972" t="s">
        <v>409</v>
      </c>
      <c r="CG117" s="973"/>
      <c r="CH117" s="973"/>
      <c r="CI117" s="973"/>
      <c r="CJ117" s="973"/>
      <c r="CK117" s="1003"/>
      <c r="CL117" s="1004"/>
      <c r="CM117" s="974" t="s">
        <v>466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449</v>
      </c>
      <c r="DH117" s="1017"/>
      <c r="DI117" s="1017"/>
      <c r="DJ117" s="1017"/>
      <c r="DK117" s="1018"/>
      <c r="DL117" s="1019" t="s">
        <v>409</v>
      </c>
      <c r="DM117" s="1017"/>
      <c r="DN117" s="1017"/>
      <c r="DO117" s="1017"/>
      <c r="DP117" s="1018"/>
      <c r="DQ117" s="1019" t="s">
        <v>443</v>
      </c>
      <c r="DR117" s="1017"/>
      <c r="DS117" s="1017"/>
      <c r="DT117" s="1017"/>
      <c r="DU117" s="1018"/>
      <c r="DV117" s="1020" t="s">
        <v>443</v>
      </c>
      <c r="DW117" s="1021"/>
      <c r="DX117" s="1021"/>
      <c r="DY117" s="1021"/>
      <c r="DZ117" s="1022"/>
    </row>
    <row r="118" spans="1:130" s="248" customFormat="1" ht="26.25" customHeight="1" x14ac:dyDescent="0.15">
      <c r="A118" s="962" t="s">
        <v>433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430</v>
      </c>
      <c r="AB118" s="943"/>
      <c r="AC118" s="943"/>
      <c r="AD118" s="943"/>
      <c r="AE118" s="944"/>
      <c r="AF118" s="942" t="s">
        <v>431</v>
      </c>
      <c r="AG118" s="943"/>
      <c r="AH118" s="943"/>
      <c r="AI118" s="943"/>
      <c r="AJ118" s="944"/>
      <c r="AK118" s="942" t="s">
        <v>304</v>
      </c>
      <c r="AL118" s="943"/>
      <c r="AM118" s="943"/>
      <c r="AN118" s="943"/>
      <c r="AO118" s="944"/>
      <c r="AP118" s="1029" t="s">
        <v>432</v>
      </c>
      <c r="AQ118" s="1030"/>
      <c r="AR118" s="1030"/>
      <c r="AS118" s="1030"/>
      <c r="AT118" s="1031"/>
      <c r="AU118" s="958"/>
      <c r="AV118" s="959"/>
      <c r="AW118" s="959"/>
      <c r="AX118" s="959"/>
      <c r="AY118" s="959"/>
      <c r="AZ118" s="1032" t="s">
        <v>467</v>
      </c>
      <c r="BA118" s="1023"/>
      <c r="BB118" s="1023"/>
      <c r="BC118" s="1023"/>
      <c r="BD118" s="1023"/>
      <c r="BE118" s="1023"/>
      <c r="BF118" s="1023"/>
      <c r="BG118" s="1023"/>
      <c r="BH118" s="1023"/>
      <c r="BI118" s="1023"/>
      <c r="BJ118" s="1023"/>
      <c r="BK118" s="1023"/>
      <c r="BL118" s="1023"/>
      <c r="BM118" s="1023"/>
      <c r="BN118" s="1023"/>
      <c r="BO118" s="1023"/>
      <c r="BP118" s="1024"/>
      <c r="BQ118" s="1055">
        <v>108897</v>
      </c>
      <c r="BR118" s="1056"/>
      <c r="BS118" s="1056"/>
      <c r="BT118" s="1056"/>
      <c r="BU118" s="1056"/>
      <c r="BV118" s="1056">
        <v>125859</v>
      </c>
      <c r="BW118" s="1056"/>
      <c r="BX118" s="1056"/>
      <c r="BY118" s="1056"/>
      <c r="BZ118" s="1056"/>
      <c r="CA118" s="1056">
        <v>128445</v>
      </c>
      <c r="CB118" s="1056"/>
      <c r="CC118" s="1056"/>
      <c r="CD118" s="1056"/>
      <c r="CE118" s="1056"/>
      <c r="CF118" s="972">
        <v>4</v>
      </c>
      <c r="CG118" s="973"/>
      <c r="CH118" s="973"/>
      <c r="CI118" s="973"/>
      <c r="CJ118" s="973"/>
      <c r="CK118" s="1003"/>
      <c r="CL118" s="1004"/>
      <c r="CM118" s="974" t="s">
        <v>468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440</v>
      </c>
      <c r="DH118" s="1017"/>
      <c r="DI118" s="1017"/>
      <c r="DJ118" s="1017"/>
      <c r="DK118" s="1018"/>
      <c r="DL118" s="1019" t="s">
        <v>440</v>
      </c>
      <c r="DM118" s="1017"/>
      <c r="DN118" s="1017"/>
      <c r="DO118" s="1017"/>
      <c r="DP118" s="1018"/>
      <c r="DQ118" s="1019" t="s">
        <v>173</v>
      </c>
      <c r="DR118" s="1017"/>
      <c r="DS118" s="1017"/>
      <c r="DT118" s="1017"/>
      <c r="DU118" s="1018"/>
      <c r="DV118" s="1020" t="s">
        <v>440</v>
      </c>
      <c r="DW118" s="1021"/>
      <c r="DX118" s="1021"/>
      <c r="DY118" s="1021"/>
      <c r="DZ118" s="1022"/>
    </row>
    <row r="119" spans="1:130" s="248" customFormat="1" ht="26.25" customHeight="1" x14ac:dyDescent="0.15">
      <c r="A119" s="1116" t="s">
        <v>436</v>
      </c>
      <c r="B119" s="1002"/>
      <c r="C119" s="981" t="s">
        <v>437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173</v>
      </c>
      <c r="AB119" s="950"/>
      <c r="AC119" s="950"/>
      <c r="AD119" s="950"/>
      <c r="AE119" s="951"/>
      <c r="AF119" s="952" t="s">
        <v>409</v>
      </c>
      <c r="AG119" s="950"/>
      <c r="AH119" s="950"/>
      <c r="AI119" s="950"/>
      <c r="AJ119" s="951"/>
      <c r="AK119" s="952" t="s">
        <v>173</v>
      </c>
      <c r="AL119" s="950"/>
      <c r="AM119" s="950"/>
      <c r="AN119" s="950"/>
      <c r="AO119" s="951"/>
      <c r="AP119" s="953" t="s">
        <v>443</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469</v>
      </c>
      <c r="BP119" s="1064"/>
      <c r="BQ119" s="1055">
        <v>10176420</v>
      </c>
      <c r="BR119" s="1056"/>
      <c r="BS119" s="1056"/>
      <c r="BT119" s="1056"/>
      <c r="BU119" s="1056"/>
      <c r="BV119" s="1056">
        <v>10116041</v>
      </c>
      <c r="BW119" s="1056"/>
      <c r="BX119" s="1056"/>
      <c r="BY119" s="1056"/>
      <c r="BZ119" s="1056"/>
      <c r="CA119" s="1056">
        <v>9646394</v>
      </c>
      <c r="CB119" s="1056"/>
      <c r="CC119" s="1056"/>
      <c r="CD119" s="1056"/>
      <c r="CE119" s="1056"/>
      <c r="CF119" s="1057"/>
      <c r="CG119" s="1058"/>
      <c r="CH119" s="1058"/>
      <c r="CI119" s="1058"/>
      <c r="CJ119" s="1059"/>
      <c r="CK119" s="1005"/>
      <c r="CL119" s="1006"/>
      <c r="CM119" s="1060" t="s">
        <v>470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409</v>
      </c>
      <c r="DH119" s="1042"/>
      <c r="DI119" s="1042"/>
      <c r="DJ119" s="1042"/>
      <c r="DK119" s="1043"/>
      <c r="DL119" s="1041" t="s">
        <v>173</v>
      </c>
      <c r="DM119" s="1042"/>
      <c r="DN119" s="1042"/>
      <c r="DO119" s="1042"/>
      <c r="DP119" s="1043"/>
      <c r="DQ119" s="1041" t="s">
        <v>173</v>
      </c>
      <c r="DR119" s="1042"/>
      <c r="DS119" s="1042"/>
      <c r="DT119" s="1042"/>
      <c r="DU119" s="1043"/>
      <c r="DV119" s="1044" t="s">
        <v>173</v>
      </c>
      <c r="DW119" s="1045"/>
      <c r="DX119" s="1045"/>
      <c r="DY119" s="1045"/>
      <c r="DZ119" s="1046"/>
    </row>
    <row r="120" spans="1:130" s="248" customFormat="1" ht="26.25" customHeight="1" x14ac:dyDescent="0.15">
      <c r="A120" s="1117"/>
      <c r="B120" s="1004"/>
      <c r="C120" s="974" t="s">
        <v>444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440</v>
      </c>
      <c r="AB120" s="1017"/>
      <c r="AC120" s="1017"/>
      <c r="AD120" s="1017"/>
      <c r="AE120" s="1018"/>
      <c r="AF120" s="1019" t="s">
        <v>409</v>
      </c>
      <c r="AG120" s="1017"/>
      <c r="AH120" s="1017"/>
      <c r="AI120" s="1017"/>
      <c r="AJ120" s="1018"/>
      <c r="AK120" s="1019" t="s">
        <v>440</v>
      </c>
      <c r="AL120" s="1017"/>
      <c r="AM120" s="1017"/>
      <c r="AN120" s="1017"/>
      <c r="AO120" s="1018"/>
      <c r="AP120" s="1020" t="s">
        <v>173</v>
      </c>
      <c r="AQ120" s="1021"/>
      <c r="AR120" s="1021"/>
      <c r="AS120" s="1021"/>
      <c r="AT120" s="1022"/>
      <c r="AU120" s="1047" t="s">
        <v>471</v>
      </c>
      <c r="AV120" s="1048"/>
      <c r="AW120" s="1048"/>
      <c r="AX120" s="1048"/>
      <c r="AY120" s="1049"/>
      <c r="AZ120" s="998" t="s">
        <v>472</v>
      </c>
      <c r="BA120" s="947"/>
      <c r="BB120" s="947"/>
      <c r="BC120" s="947"/>
      <c r="BD120" s="947"/>
      <c r="BE120" s="947"/>
      <c r="BF120" s="947"/>
      <c r="BG120" s="947"/>
      <c r="BH120" s="947"/>
      <c r="BI120" s="947"/>
      <c r="BJ120" s="947"/>
      <c r="BK120" s="947"/>
      <c r="BL120" s="947"/>
      <c r="BM120" s="947"/>
      <c r="BN120" s="947"/>
      <c r="BO120" s="947"/>
      <c r="BP120" s="948"/>
      <c r="BQ120" s="984">
        <v>855451</v>
      </c>
      <c r="BR120" s="985"/>
      <c r="BS120" s="985"/>
      <c r="BT120" s="985"/>
      <c r="BU120" s="985"/>
      <c r="BV120" s="985">
        <v>636153</v>
      </c>
      <c r="BW120" s="985"/>
      <c r="BX120" s="985"/>
      <c r="BY120" s="985"/>
      <c r="BZ120" s="985"/>
      <c r="CA120" s="985">
        <v>774728</v>
      </c>
      <c r="CB120" s="985"/>
      <c r="CC120" s="985"/>
      <c r="CD120" s="985"/>
      <c r="CE120" s="985"/>
      <c r="CF120" s="999">
        <v>23.9</v>
      </c>
      <c r="CG120" s="1000"/>
      <c r="CH120" s="1000"/>
      <c r="CI120" s="1000"/>
      <c r="CJ120" s="1000"/>
      <c r="CK120" s="1065" t="s">
        <v>473</v>
      </c>
      <c r="CL120" s="1066"/>
      <c r="CM120" s="1066"/>
      <c r="CN120" s="1066"/>
      <c r="CO120" s="1067"/>
      <c r="CP120" s="1073" t="s">
        <v>474</v>
      </c>
      <c r="CQ120" s="1074"/>
      <c r="CR120" s="1074"/>
      <c r="CS120" s="1074"/>
      <c r="CT120" s="1074"/>
      <c r="CU120" s="1074"/>
      <c r="CV120" s="1074"/>
      <c r="CW120" s="1074"/>
      <c r="CX120" s="1074"/>
      <c r="CY120" s="1074"/>
      <c r="CZ120" s="1074"/>
      <c r="DA120" s="1074"/>
      <c r="DB120" s="1074"/>
      <c r="DC120" s="1074"/>
      <c r="DD120" s="1074"/>
      <c r="DE120" s="1074"/>
      <c r="DF120" s="1075"/>
      <c r="DG120" s="984" t="s">
        <v>440</v>
      </c>
      <c r="DH120" s="985"/>
      <c r="DI120" s="985"/>
      <c r="DJ120" s="985"/>
      <c r="DK120" s="985"/>
      <c r="DL120" s="985" t="s">
        <v>449</v>
      </c>
      <c r="DM120" s="985"/>
      <c r="DN120" s="985"/>
      <c r="DO120" s="985"/>
      <c r="DP120" s="985"/>
      <c r="DQ120" s="985">
        <v>920619</v>
      </c>
      <c r="DR120" s="985"/>
      <c r="DS120" s="985"/>
      <c r="DT120" s="985"/>
      <c r="DU120" s="985"/>
      <c r="DV120" s="986">
        <v>28.4</v>
      </c>
      <c r="DW120" s="986"/>
      <c r="DX120" s="986"/>
      <c r="DY120" s="986"/>
      <c r="DZ120" s="987"/>
    </row>
    <row r="121" spans="1:130" s="248" customFormat="1" ht="26.25" customHeight="1" x14ac:dyDescent="0.15">
      <c r="A121" s="1117"/>
      <c r="B121" s="1004"/>
      <c r="C121" s="1025" t="s">
        <v>475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173</v>
      </c>
      <c r="AB121" s="1017"/>
      <c r="AC121" s="1017"/>
      <c r="AD121" s="1017"/>
      <c r="AE121" s="1018"/>
      <c r="AF121" s="1019" t="s">
        <v>449</v>
      </c>
      <c r="AG121" s="1017"/>
      <c r="AH121" s="1017"/>
      <c r="AI121" s="1017"/>
      <c r="AJ121" s="1018"/>
      <c r="AK121" s="1019" t="s">
        <v>173</v>
      </c>
      <c r="AL121" s="1017"/>
      <c r="AM121" s="1017"/>
      <c r="AN121" s="1017"/>
      <c r="AO121" s="1018"/>
      <c r="AP121" s="1020" t="s">
        <v>440</v>
      </c>
      <c r="AQ121" s="1021"/>
      <c r="AR121" s="1021"/>
      <c r="AS121" s="1021"/>
      <c r="AT121" s="1022"/>
      <c r="AU121" s="1050"/>
      <c r="AV121" s="1051"/>
      <c r="AW121" s="1051"/>
      <c r="AX121" s="1051"/>
      <c r="AY121" s="1052"/>
      <c r="AZ121" s="1007" t="s">
        <v>476</v>
      </c>
      <c r="BA121" s="1008"/>
      <c r="BB121" s="1008"/>
      <c r="BC121" s="1008"/>
      <c r="BD121" s="1008"/>
      <c r="BE121" s="1008"/>
      <c r="BF121" s="1008"/>
      <c r="BG121" s="1008"/>
      <c r="BH121" s="1008"/>
      <c r="BI121" s="1008"/>
      <c r="BJ121" s="1008"/>
      <c r="BK121" s="1008"/>
      <c r="BL121" s="1008"/>
      <c r="BM121" s="1008"/>
      <c r="BN121" s="1008"/>
      <c r="BO121" s="1008"/>
      <c r="BP121" s="1009"/>
      <c r="BQ121" s="977">
        <v>92348</v>
      </c>
      <c r="BR121" s="978"/>
      <c r="BS121" s="978"/>
      <c r="BT121" s="978"/>
      <c r="BU121" s="978"/>
      <c r="BV121" s="978">
        <v>97201</v>
      </c>
      <c r="BW121" s="978"/>
      <c r="BX121" s="978"/>
      <c r="BY121" s="978"/>
      <c r="BZ121" s="978"/>
      <c r="CA121" s="978">
        <v>87653</v>
      </c>
      <c r="CB121" s="978"/>
      <c r="CC121" s="978"/>
      <c r="CD121" s="978"/>
      <c r="CE121" s="978"/>
      <c r="CF121" s="972">
        <v>2.7</v>
      </c>
      <c r="CG121" s="973"/>
      <c r="CH121" s="973"/>
      <c r="CI121" s="973"/>
      <c r="CJ121" s="973"/>
      <c r="CK121" s="1068"/>
      <c r="CL121" s="1069"/>
      <c r="CM121" s="1069"/>
      <c r="CN121" s="1069"/>
      <c r="CO121" s="1070"/>
      <c r="CP121" s="1078" t="s">
        <v>477</v>
      </c>
      <c r="CQ121" s="1079"/>
      <c r="CR121" s="1079"/>
      <c r="CS121" s="1079"/>
      <c r="CT121" s="1079"/>
      <c r="CU121" s="1079"/>
      <c r="CV121" s="1079"/>
      <c r="CW121" s="1079"/>
      <c r="CX121" s="1079"/>
      <c r="CY121" s="1079"/>
      <c r="CZ121" s="1079"/>
      <c r="DA121" s="1079"/>
      <c r="DB121" s="1079"/>
      <c r="DC121" s="1079"/>
      <c r="DD121" s="1079"/>
      <c r="DE121" s="1079"/>
      <c r="DF121" s="1080"/>
      <c r="DG121" s="977">
        <v>234081</v>
      </c>
      <c r="DH121" s="978"/>
      <c r="DI121" s="978"/>
      <c r="DJ121" s="978"/>
      <c r="DK121" s="978"/>
      <c r="DL121" s="978">
        <v>208757</v>
      </c>
      <c r="DM121" s="978"/>
      <c r="DN121" s="978"/>
      <c r="DO121" s="978"/>
      <c r="DP121" s="978"/>
      <c r="DQ121" s="978">
        <v>247566</v>
      </c>
      <c r="DR121" s="978"/>
      <c r="DS121" s="978"/>
      <c r="DT121" s="978"/>
      <c r="DU121" s="978"/>
      <c r="DV121" s="979">
        <v>7.6</v>
      </c>
      <c r="DW121" s="979"/>
      <c r="DX121" s="979"/>
      <c r="DY121" s="979"/>
      <c r="DZ121" s="980"/>
    </row>
    <row r="122" spans="1:130" s="248" customFormat="1" ht="26.25" customHeight="1" x14ac:dyDescent="0.15">
      <c r="A122" s="1117"/>
      <c r="B122" s="1004"/>
      <c r="C122" s="974" t="s">
        <v>455</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173</v>
      </c>
      <c r="AB122" s="1017"/>
      <c r="AC122" s="1017"/>
      <c r="AD122" s="1017"/>
      <c r="AE122" s="1018"/>
      <c r="AF122" s="1019" t="s">
        <v>173</v>
      </c>
      <c r="AG122" s="1017"/>
      <c r="AH122" s="1017"/>
      <c r="AI122" s="1017"/>
      <c r="AJ122" s="1018"/>
      <c r="AK122" s="1019" t="s">
        <v>443</v>
      </c>
      <c r="AL122" s="1017"/>
      <c r="AM122" s="1017"/>
      <c r="AN122" s="1017"/>
      <c r="AO122" s="1018"/>
      <c r="AP122" s="1020" t="s">
        <v>443</v>
      </c>
      <c r="AQ122" s="1021"/>
      <c r="AR122" s="1021"/>
      <c r="AS122" s="1021"/>
      <c r="AT122" s="1022"/>
      <c r="AU122" s="1050"/>
      <c r="AV122" s="1051"/>
      <c r="AW122" s="1051"/>
      <c r="AX122" s="1051"/>
      <c r="AY122" s="1052"/>
      <c r="AZ122" s="1032" t="s">
        <v>478</v>
      </c>
      <c r="BA122" s="1023"/>
      <c r="BB122" s="1023"/>
      <c r="BC122" s="1023"/>
      <c r="BD122" s="1023"/>
      <c r="BE122" s="1023"/>
      <c r="BF122" s="1023"/>
      <c r="BG122" s="1023"/>
      <c r="BH122" s="1023"/>
      <c r="BI122" s="1023"/>
      <c r="BJ122" s="1023"/>
      <c r="BK122" s="1023"/>
      <c r="BL122" s="1023"/>
      <c r="BM122" s="1023"/>
      <c r="BN122" s="1023"/>
      <c r="BO122" s="1023"/>
      <c r="BP122" s="1024"/>
      <c r="BQ122" s="1055">
        <v>5271290</v>
      </c>
      <c r="BR122" s="1056"/>
      <c r="BS122" s="1056"/>
      <c r="BT122" s="1056"/>
      <c r="BU122" s="1056"/>
      <c r="BV122" s="1056">
        <v>5110171</v>
      </c>
      <c r="BW122" s="1056"/>
      <c r="BX122" s="1056"/>
      <c r="BY122" s="1056"/>
      <c r="BZ122" s="1056"/>
      <c r="CA122" s="1056">
        <v>5035068</v>
      </c>
      <c r="CB122" s="1056"/>
      <c r="CC122" s="1056"/>
      <c r="CD122" s="1056"/>
      <c r="CE122" s="1056"/>
      <c r="CF122" s="1076">
        <v>155.1</v>
      </c>
      <c r="CG122" s="1077"/>
      <c r="CH122" s="1077"/>
      <c r="CI122" s="1077"/>
      <c r="CJ122" s="1077"/>
      <c r="CK122" s="1068"/>
      <c r="CL122" s="1069"/>
      <c r="CM122" s="1069"/>
      <c r="CN122" s="1069"/>
      <c r="CO122" s="1070"/>
      <c r="CP122" s="1078" t="s">
        <v>479</v>
      </c>
      <c r="CQ122" s="1079"/>
      <c r="CR122" s="1079"/>
      <c r="CS122" s="1079"/>
      <c r="CT122" s="1079"/>
      <c r="CU122" s="1079"/>
      <c r="CV122" s="1079"/>
      <c r="CW122" s="1079"/>
      <c r="CX122" s="1079"/>
      <c r="CY122" s="1079"/>
      <c r="CZ122" s="1079"/>
      <c r="DA122" s="1079"/>
      <c r="DB122" s="1079"/>
      <c r="DC122" s="1079"/>
      <c r="DD122" s="1079"/>
      <c r="DE122" s="1079"/>
      <c r="DF122" s="1080"/>
      <c r="DG122" s="977">
        <v>29100</v>
      </c>
      <c r="DH122" s="978"/>
      <c r="DI122" s="978"/>
      <c r="DJ122" s="978"/>
      <c r="DK122" s="978"/>
      <c r="DL122" s="978">
        <v>59000</v>
      </c>
      <c r="DM122" s="978"/>
      <c r="DN122" s="978"/>
      <c r="DO122" s="978"/>
      <c r="DP122" s="978"/>
      <c r="DQ122" s="978">
        <v>21250</v>
      </c>
      <c r="DR122" s="978"/>
      <c r="DS122" s="978"/>
      <c r="DT122" s="978"/>
      <c r="DU122" s="978"/>
      <c r="DV122" s="979">
        <v>0.7</v>
      </c>
      <c r="DW122" s="979"/>
      <c r="DX122" s="979"/>
      <c r="DY122" s="979"/>
      <c r="DZ122" s="980"/>
    </row>
    <row r="123" spans="1:130" s="248" customFormat="1" ht="26.25" customHeight="1" x14ac:dyDescent="0.15">
      <c r="A123" s="1117"/>
      <c r="B123" s="1004"/>
      <c r="C123" s="974" t="s">
        <v>463</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173</v>
      </c>
      <c r="AB123" s="1017"/>
      <c r="AC123" s="1017"/>
      <c r="AD123" s="1017"/>
      <c r="AE123" s="1018"/>
      <c r="AF123" s="1019" t="s">
        <v>173</v>
      </c>
      <c r="AG123" s="1017"/>
      <c r="AH123" s="1017"/>
      <c r="AI123" s="1017"/>
      <c r="AJ123" s="1018"/>
      <c r="AK123" s="1019" t="s">
        <v>173</v>
      </c>
      <c r="AL123" s="1017"/>
      <c r="AM123" s="1017"/>
      <c r="AN123" s="1017"/>
      <c r="AO123" s="1018"/>
      <c r="AP123" s="1020" t="s">
        <v>440</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480</v>
      </c>
      <c r="BP123" s="1064"/>
      <c r="BQ123" s="1123">
        <v>6219089</v>
      </c>
      <c r="BR123" s="1124"/>
      <c r="BS123" s="1124"/>
      <c r="BT123" s="1124"/>
      <c r="BU123" s="1124"/>
      <c r="BV123" s="1124">
        <v>5843525</v>
      </c>
      <c r="BW123" s="1124"/>
      <c r="BX123" s="1124"/>
      <c r="BY123" s="1124"/>
      <c r="BZ123" s="1124"/>
      <c r="CA123" s="1124">
        <v>5897449</v>
      </c>
      <c r="CB123" s="1124"/>
      <c r="CC123" s="1124"/>
      <c r="CD123" s="1124"/>
      <c r="CE123" s="1124"/>
      <c r="CF123" s="1057"/>
      <c r="CG123" s="1058"/>
      <c r="CH123" s="1058"/>
      <c r="CI123" s="1058"/>
      <c r="CJ123" s="1059"/>
      <c r="CK123" s="1068"/>
      <c r="CL123" s="1069"/>
      <c r="CM123" s="1069"/>
      <c r="CN123" s="1069"/>
      <c r="CO123" s="1070"/>
      <c r="CP123" s="1078" t="s">
        <v>481</v>
      </c>
      <c r="CQ123" s="1079"/>
      <c r="CR123" s="1079"/>
      <c r="CS123" s="1079"/>
      <c r="CT123" s="1079"/>
      <c r="CU123" s="1079"/>
      <c r="CV123" s="1079"/>
      <c r="CW123" s="1079"/>
      <c r="CX123" s="1079"/>
      <c r="CY123" s="1079"/>
      <c r="CZ123" s="1079"/>
      <c r="DA123" s="1079"/>
      <c r="DB123" s="1079"/>
      <c r="DC123" s="1079"/>
      <c r="DD123" s="1079"/>
      <c r="DE123" s="1079"/>
      <c r="DF123" s="1080"/>
      <c r="DG123" s="1016" t="s">
        <v>440</v>
      </c>
      <c r="DH123" s="1017"/>
      <c r="DI123" s="1017"/>
      <c r="DJ123" s="1017"/>
      <c r="DK123" s="1018"/>
      <c r="DL123" s="1019" t="s">
        <v>440</v>
      </c>
      <c r="DM123" s="1017"/>
      <c r="DN123" s="1017"/>
      <c r="DO123" s="1017"/>
      <c r="DP123" s="1018"/>
      <c r="DQ123" s="1019" t="s">
        <v>440</v>
      </c>
      <c r="DR123" s="1017"/>
      <c r="DS123" s="1017"/>
      <c r="DT123" s="1017"/>
      <c r="DU123" s="1018"/>
      <c r="DV123" s="1020" t="s">
        <v>440</v>
      </c>
      <c r="DW123" s="1021"/>
      <c r="DX123" s="1021"/>
      <c r="DY123" s="1021"/>
      <c r="DZ123" s="1022"/>
    </row>
    <row r="124" spans="1:130" s="248" customFormat="1" ht="26.25" customHeight="1" thickBot="1" x14ac:dyDescent="0.2">
      <c r="A124" s="1117"/>
      <c r="B124" s="1004"/>
      <c r="C124" s="974" t="s">
        <v>466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173</v>
      </c>
      <c r="AB124" s="1017"/>
      <c r="AC124" s="1017"/>
      <c r="AD124" s="1017"/>
      <c r="AE124" s="1018"/>
      <c r="AF124" s="1019" t="s">
        <v>173</v>
      </c>
      <c r="AG124" s="1017"/>
      <c r="AH124" s="1017"/>
      <c r="AI124" s="1017"/>
      <c r="AJ124" s="1018"/>
      <c r="AK124" s="1019" t="s">
        <v>440</v>
      </c>
      <c r="AL124" s="1017"/>
      <c r="AM124" s="1017"/>
      <c r="AN124" s="1017"/>
      <c r="AO124" s="1018"/>
      <c r="AP124" s="1020" t="s">
        <v>173</v>
      </c>
      <c r="AQ124" s="1021"/>
      <c r="AR124" s="1021"/>
      <c r="AS124" s="1021"/>
      <c r="AT124" s="1022"/>
      <c r="AU124" s="1119" t="s">
        <v>482</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129.69999999999999</v>
      </c>
      <c r="BR124" s="1086"/>
      <c r="BS124" s="1086"/>
      <c r="BT124" s="1086"/>
      <c r="BU124" s="1086"/>
      <c r="BV124" s="1086">
        <v>139.9</v>
      </c>
      <c r="BW124" s="1086"/>
      <c r="BX124" s="1086"/>
      <c r="BY124" s="1086"/>
      <c r="BZ124" s="1086"/>
      <c r="CA124" s="1086">
        <v>115.4</v>
      </c>
      <c r="CB124" s="1086"/>
      <c r="CC124" s="1086"/>
      <c r="CD124" s="1086"/>
      <c r="CE124" s="1086"/>
      <c r="CF124" s="1087"/>
      <c r="CG124" s="1088"/>
      <c r="CH124" s="1088"/>
      <c r="CI124" s="1088"/>
      <c r="CJ124" s="1089"/>
      <c r="CK124" s="1071"/>
      <c r="CL124" s="1071"/>
      <c r="CM124" s="1071"/>
      <c r="CN124" s="1071"/>
      <c r="CO124" s="1072"/>
      <c r="CP124" s="1078" t="s">
        <v>483</v>
      </c>
      <c r="CQ124" s="1079"/>
      <c r="CR124" s="1079"/>
      <c r="CS124" s="1079"/>
      <c r="CT124" s="1079"/>
      <c r="CU124" s="1079"/>
      <c r="CV124" s="1079"/>
      <c r="CW124" s="1079"/>
      <c r="CX124" s="1079"/>
      <c r="CY124" s="1079"/>
      <c r="CZ124" s="1079"/>
      <c r="DA124" s="1079"/>
      <c r="DB124" s="1079"/>
      <c r="DC124" s="1079"/>
      <c r="DD124" s="1079"/>
      <c r="DE124" s="1079"/>
      <c r="DF124" s="1080"/>
      <c r="DG124" s="1063">
        <v>1349027</v>
      </c>
      <c r="DH124" s="1042"/>
      <c r="DI124" s="1042"/>
      <c r="DJ124" s="1042"/>
      <c r="DK124" s="1043"/>
      <c r="DL124" s="1041">
        <v>1298878</v>
      </c>
      <c r="DM124" s="1042"/>
      <c r="DN124" s="1042"/>
      <c r="DO124" s="1042"/>
      <c r="DP124" s="1043"/>
      <c r="DQ124" s="1041" t="s">
        <v>440</v>
      </c>
      <c r="DR124" s="1042"/>
      <c r="DS124" s="1042"/>
      <c r="DT124" s="1042"/>
      <c r="DU124" s="1043"/>
      <c r="DV124" s="1044" t="s">
        <v>173</v>
      </c>
      <c r="DW124" s="1045"/>
      <c r="DX124" s="1045"/>
      <c r="DY124" s="1045"/>
      <c r="DZ124" s="1046"/>
    </row>
    <row r="125" spans="1:130" s="248" customFormat="1" ht="26.25" customHeight="1" x14ac:dyDescent="0.15">
      <c r="A125" s="1117"/>
      <c r="B125" s="1004"/>
      <c r="C125" s="974" t="s">
        <v>468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173</v>
      </c>
      <c r="AB125" s="1017"/>
      <c r="AC125" s="1017"/>
      <c r="AD125" s="1017"/>
      <c r="AE125" s="1018"/>
      <c r="AF125" s="1019" t="s">
        <v>440</v>
      </c>
      <c r="AG125" s="1017"/>
      <c r="AH125" s="1017"/>
      <c r="AI125" s="1017"/>
      <c r="AJ125" s="1018"/>
      <c r="AK125" s="1019" t="s">
        <v>443</v>
      </c>
      <c r="AL125" s="1017"/>
      <c r="AM125" s="1017"/>
      <c r="AN125" s="1017"/>
      <c r="AO125" s="1018"/>
      <c r="AP125" s="1020" t="s">
        <v>173</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484</v>
      </c>
      <c r="CL125" s="1066"/>
      <c r="CM125" s="1066"/>
      <c r="CN125" s="1066"/>
      <c r="CO125" s="1067"/>
      <c r="CP125" s="998" t="s">
        <v>485</v>
      </c>
      <c r="CQ125" s="947"/>
      <c r="CR125" s="947"/>
      <c r="CS125" s="947"/>
      <c r="CT125" s="947"/>
      <c r="CU125" s="947"/>
      <c r="CV125" s="947"/>
      <c r="CW125" s="947"/>
      <c r="CX125" s="947"/>
      <c r="CY125" s="947"/>
      <c r="CZ125" s="947"/>
      <c r="DA125" s="947"/>
      <c r="DB125" s="947"/>
      <c r="DC125" s="947"/>
      <c r="DD125" s="947"/>
      <c r="DE125" s="947"/>
      <c r="DF125" s="948"/>
      <c r="DG125" s="984" t="s">
        <v>173</v>
      </c>
      <c r="DH125" s="985"/>
      <c r="DI125" s="985"/>
      <c r="DJ125" s="985"/>
      <c r="DK125" s="985"/>
      <c r="DL125" s="985" t="s">
        <v>443</v>
      </c>
      <c r="DM125" s="985"/>
      <c r="DN125" s="985"/>
      <c r="DO125" s="985"/>
      <c r="DP125" s="985"/>
      <c r="DQ125" s="985" t="s">
        <v>173</v>
      </c>
      <c r="DR125" s="985"/>
      <c r="DS125" s="985"/>
      <c r="DT125" s="985"/>
      <c r="DU125" s="985"/>
      <c r="DV125" s="986" t="s">
        <v>440</v>
      </c>
      <c r="DW125" s="986"/>
      <c r="DX125" s="986"/>
      <c r="DY125" s="986"/>
      <c r="DZ125" s="987"/>
    </row>
    <row r="126" spans="1:130" s="248" customFormat="1" ht="26.25" customHeight="1" thickBot="1" x14ac:dyDescent="0.2">
      <c r="A126" s="1117"/>
      <c r="B126" s="1004"/>
      <c r="C126" s="974" t="s">
        <v>470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440</v>
      </c>
      <c r="AB126" s="1017"/>
      <c r="AC126" s="1017"/>
      <c r="AD126" s="1017"/>
      <c r="AE126" s="1018"/>
      <c r="AF126" s="1019" t="s">
        <v>440</v>
      </c>
      <c r="AG126" s="1017"/>
      <c r="AH126" s="1017"/>
      <c r="AI126" s="1017"/>
      <c r="AJ126" s="1018"/>
      <c r="AK126" s="1019" t="s">
        <v>173</v>
      </c>
      <c r="AL126" s="1017"/>
      <c r="AM126" s="1017"/>
      <c r="AN126" s="1017"/>
      <c r="AO126" s="1018"/>
      <c r="AP126" s="1020" t="s">
        <v>173</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486</v>
      </c>
      <c r="CQ126" s="1008"/>
      <c r="CR126" s="1008"/>
      <c r="CS126" s="1008"/>
      <c r="CT126" s="1008"/>
      <c r="CU126" s="1008"/>
      <c r="CV126" s="1008"/>
      <c r="CW126" s="1008"/>
      <c r="CX126" s="1008"/>
      <c r="CY126" s="1008"/>
      <c r="CZ126" s="1008"/>
      <c r="DA126" s="1008"/>
      <c r="DB126" s="1008"/>
      <c r="DC126" s="1008"/>
      <c r="DD126" s="1008"/>
      <c r="DE126" s="1008"/>
      <c r="DF126" s="1009"/>
      <c r="DG126" s="977" t="s">
        <v>173</v>
      </c>
      <c r="DH126" s="978"/>
      <c r="DI126" s="978"/>
      <c r="DJ126" s="978"/>
      <c r="DK126" s="978"/>
      <c r="DL126" s="978" t="s">
        <v>440</v>
      </c>
      <c r="DM126" s="978"/>
      <c r="DN126" s="978"/>
      <c r="DO126" s="978"/>
      <c r="DP126" s="978"/>
      <c r="DQ126" s="978" t="s">
        <v>173</v>
      </c>
      <c r="DR126" s="978"/>
      <c r="DS126" s="978"/>
      <c r="DT126" s="978"/>
      <c r="DU126" s="978"/>
      <c r="DV126" s="979" t="s">
        <v>440</v>
      </c>
      <c r="DW126" s="979"/>
      <c r="DX126" s="979"/>
      <c r="DY126" s="979"/>
      <c r="DZ126" s="980"/>
    </row>
    <row r="127" spans="1:130" s="248" customFormat="1" ht="26.25" customHeight="1" x14ac:dyDescent="0.15">
      <c r="A127" s="1118"/>
      <c r="B127" s="1006"/>
      <c r="C127" s="1060" t="s">
        <v>487</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43</v>
      </c>
      <c r="AB127" s="1017"/>
      <c r="AC127" s="1017"/>
      <c r="AD127" s="1017"/>
      <c r="AE127" s="1018"/>
      <c r="AF127" s="1019">
        <v>26</v>
      </c>
      <c r="AG127" s="1017"/>
      <c r="AH127" s="1017"/>
      <c r="AI127" s="1017"/>
      <c r="AJ127" s="1018"/>
      <c r="AK127" s="1019">
        <v>17</v>
      </c>
      <c r="AL127" s="1017"/>
      <c r="AM127" s="1017"/>
      <c r="AN127" s="1017"/>
      <c r="AO127" s="1018"/>
      <c r="AP127" s="1020">
        <v>0</v>
      </c>
      <c r="AQ127" s="1021"/>
      <c r="AR127" s="1021"/>
      <c r="AS127" s="1021"/>
      <c r="AT127" s="1022"/>
      <c r="AU127" s="284"/>
      <c r="AV127" s="284"/>
      <c r="AW127" s="284"/>
      <c r="AX127" s="1090" t="s">
        <v>488</v>
      </c>
      <c r="AY127" s="1091"/>
      <c r="AZ127" s="1091"/>
      <c r="BA127" s="1091"/>
      <c r="BB127" s="1091"/>
      <c r="BC127" s="1091"/>
      <c r="BD127" s="1091"/>
      <c r="BE127" s="1092"/>
      <c r="BF127" s="1093" t="s">
        <v>489</v>
      </c>
      <c r="BG127" s="1091"/>
      <c r="BH127" s="1091"/>
      <c r="BI127" s="1091"/>
      <c r="BJ127" s="1091"/>
      <c r="BK127" s="1091"/>
      <c r="BL127" s="1092"/>
      <c r="BM127" s="1093" t="s">
        <v>490</v>
      </c>
      <c r="BN127" s="1091"/>
      <c r="BO127" s="1091"/>
      <c r="BP127" s="1091"/>
      <c r="BQ127" s="1091"/>
      <c r="BR127" s="1091"/>
      <c r="BS127" s="1092"/>
      <c r="BT127" s="1093" t="s">
        <v>491</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492</v>
      </c>
      <c r="CQ127" s="1008"/>
      <c r="CR127" s="1008"/>
      <c r="CS127" s="1008"/>
      <c r="CT127" s="1008"/>
      <c r="CU127" s="1008"/>
      <c r="CV127" s="1008"/>
      <c r="CW127" s="1008"/>
      <c r="CX127" s="1008"/>
      <c r="CY127" s="1008"/>
      <c r="CZ127" s="1008"/>
      <c r="DA127" s="1008"/>
      <c r="DB127" s="1008"/>
      <c r="DC127" s="1008"/>
      <c r="DD127" s="1008"/>
      <c r="DE127" s="1008"/>
      <c r="DF127" s="1009"/>
      <c r="DG127" s="977" t="s">
        <v>440</v>
      </c>
      <c r="DH127" s="978"/>
      <c r="DI127" s="978"/>
      <c r="DJ127" s="978"/>
      <c r="DK127" s="978"/>
      <c r="DL127" s="978" t="s">
        <v>440</v>
      </c>
      <c r="DM127" s="978"/>
      <c r="DN127" s="978"/>
      <c r="DO127" s="978"/>
      <c r="DP127" s="978"/>
      <c r="DQ127" s="978" t="s">
        <v>173</v>
      </c>
      <c r="DR127" s="978"/>
      <c r="DS127" s="978"/>
      <c r="DT127" s="978"/>
      <c r="DU127" s="978"/>
      <c r="DV127" s="979" t="s">
        <v>440</v>
      </c>
      <c r="DW127" s="979"/>
      <c r="DX127" s="979"/>
      <c r="DY127" s="979"/>
      <c r="DZ127" s="980"/>
    </row>
    <row r="128" spans="1:130" s="248" customFormat="1" ht="26.25" customHeight="1" thickBot="1" x14ac:dyDescent="0.2">
      <c r="A128" s="1101" t="s">
        <v>493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494</v>
      </c>
      <c r="X128" s="1103"/>
      <c r="Y128" s="1103"/>
      <c r="Z128" s="1104"/>
      <c r="AA128" s="1105">
        <v>15288</v>
      </c>
      <c r="AB128" s="1106"/>
      <c r="AC128" s="1106"/>
      <c r="AD128" s="1106"/>
      <c r="AE128" s="1107"/>
      <c r="AF128" s="1108">
        <v>15335</v>
      </c>
      <c r="AG128" s="1106"/>
      <c r="AH128" s="1106"/>
      <c r="AI128" s="1106"/>
      <c r="AJ128" s="1107"/>
      <c r="AK128" s="1108">
        <v>15493</v>
      </c>
      <c r="AL128" s="1106"/>
      <c r="AM128" s="1106"/>
      <c r="AN128" s="1106"/>
      <c r="AO128" s="1107"/>
      <c r="AP128" s="1109"/>
      <c r="AQ128" s="1110"/>
      <c r="AR128" s="1110"/>
      <c r="AS128" s="1110"/>
      <c r="AT128" s="1111"/>
      <c r="AU128" s="284"/>
      <c r="AV128" s="284"/>
      <c r="AW128" s="284"/>
      <c r="AX128" s="946" t="s">
        <v>495</v>
      </c>
      <c r="AY128" s="947"/>
      <c r="AZ128" s="947"/>
      <c r="BA128" s="947"/>
      <c r="BB128" s="947"/>
      <c r="BC128" s="947"/>
      <c r="BD128" s="947"/>
      <c r="BE128" s="948"/>
      <c r="BF128" s="1112" t="s">
        <v>440</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496</v>
      </c>
      <c r="CQ128" s="1095"/>
      <c r="CR128" s="1095"/>
      <c r="CS128" s="1095"/>
      <c r="CT128" s="1095"/>
      <c r="CU128" s="1095"/>
      <c r="CV128" s="1095"/>
      <c r="CW128" s="1095"/>
      <c r="CX128" s="1095"/>
      <c r="CY128" s="1095"/>
      <c r="CZ128" s="1095"/>
      <c r="DA128" s="1095"/>
      <c r="DB128" s="1095"/>
      <c r="DC128" s="1095"/>
      <c r="DD128" s="1095"/>
      <c r="DE128" s="1095"/>
      <c r="DF128" s="1096"/>
      <c r="DG128" s="1097" t="s">
        <v>440</v>
      </c>
      <c r="DH128" s="1098"/>
      <c r="DI128" s="1098"/>
      <c r="DJ128" s="1098"/>
      <c r="DK128" s="1098"/>
      <c r="DL128" s="1098" t="s">
        <v>443</v>
      </c>
      <c r="DM128" s="1098"/>
      <c r="DN128" s="1098"/>
      <c r="DO128" s="1098"/>
      <c r="DP128" s="1098"/>
      <c r="DQ128" s="1098" t="s">
        <v>173</v>
      </c>
      <c r="DR128" s="1098"/>
      <c r="DS128" s="1098"/>
      <c r="DT128" s="1098"/>
      <c r="DU128" s="1098"/>
      <c r="DV128" s="1099" t="s">
        <v>173</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497</v>
      </c>
      <c r="X129" s="1132"/>
      <c r="Y129" s="1132"/>
      <c r="Z129" s="1133"/>
      <c r="AA129" s="1016">
        <v>3595251</v>
      </c>
      <c r="AB129" s="1017"/>
      <c r="AC129" s="1017"/>
      <c r="AD129" s="1017"/>
      <c r="AE129" s="1018"/>
      <c r="AF129" s="1019">
        <v>3593067</v>
      </c>
      <c r="AG129" s="1017"/>
      <c r="AH129" s="1017"/>
      <c r="AI129" s="1017"/>
      <c r="AJ129" s="1018"/>
      <c r="AK129" s="1019">
        <v>3763234</v>
      </c>
      <c r="AL129" s="1017"/>
      <c r="AM129" s="1017"/>
      <c r="AN129" s="1017"/>
      <c r="AO129" s="1018"/>
      <c r="AP129" s="1134"/>
      <c r="AQ129" s="1135"/>
      <c r="AR129" s="1135"/>
      <c r="AS129" s="1135"/>
      <c r="AT129" s="1136"/>
      <c r="AU129" s="286"/>
      <c r="AV129" s="286"/>
      <c r="AW129" s="286"/>
      <c r="AX129" s="1125" t="s">
        <v>498</v>
      </c>
      <c r="AY129" s="1008"/>
      <c r="AZ129" s="1008"/>
      <c r="BA129" s="1008"/>
      <c r="BB129" s="1008"/>
      <c r="BC129" s="1008"/>
      <c r="BD129" s="1008"/>
      <c r="BE129" s="1009"/>
      <c r="BF129" s="1126" t="s">
        <v>443</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499</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500</v>
      </c>
      <c r="X130" s="1132"/>
      <c r="Y130" s="1132"/>
      <c r="Z130" s="1133"/>
      <c r="AA130" s="1016">
        <v>545217</v>
      </c>
      <c r="AB130" s="1017"/>
      <c r="AC130" s="1017"/>
      <c r="AD130" s="1017"/>
      <c r="AE130" s="1018"/>
      <c r="AF130" s="1019">
        <v>540018</v>
      </c>
      <c r="AG130" s="1017"/>
      <c r="AH130" s="1017"/>
      <c r="AI130" s="1017"/>
      <c r="AJ130" s="1018"/>
      <c r="AK130" s="1019">
        <v>516586</v>
      </c>
      <c r="AL130" s="1017"/>
      <c r="AM130" s="1017"/>
      <c r="AN130" s="1017"/>
      <c r="AO130" s="1018"/>
      <c r="AP130" s="1134"/>
      <c r="AQ130" s="1135"/>
      <c r="AR130" s="1135"/>
      <c r="AS130" s="1135"/>
      <c r="AT130" s="1136"/>
      <c r="AU130" s="286"/>
      <c r="AV130" s="286"/>
      <c r="AW130" s="286"/>
      <c r="AX130" s="1125" t="s">
        <v>501</v>
      </c>
      <c r="AY130" s="1008"/>
      <c r="AZ130" s="1008"/>
      <c r="BA130" s="1008"/>
      <c r="BB130" s="1008"/>
      <c r="BC130" s="1008"/>
      <c r="BD130" s="1008"/>
      <c r="BE130" s="1009"/>
      <c r="BF130" s="1162">
        <v>12.7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502</v>
      </c>
      <c r="X131" s="1170"/>
      <c r="Y131" s="1170"/>
      <c r="Z131" s="1171"/>
      <c r="AA131" s="1063">
        <v>3050034</v>
      </c>
      <c r="AB131" s="1042"/>
      <c r="AC131" s="1042"/>
      <c r="AD131" s="1042"/>
      <c r="AE131" s="1043"/>
      <c r="AF131" s="1041">
        <v>3053049</v>
      </c>
      <c r="AG131" s="1042"/>
      <c r="AH131" s="1042"/>
      <c r="AI131" s="1042"/>
      <c r="AJ131" s="1043"/>
      <c r="AK131" s="1041">
        <v>3246648</v>
      </c>
      <c r="AL131" s="1042"/>
      <c r="AM131" s="1042"/>
      <c r="AN131" s="1042"/>
      <c r="AO131" s="1043"/>
      <c r="AP131" s="1172"/>
      <c r="AQ131" s="1173"/>
      <c r="AR131" s="1173"/>
      <c r="AS131" s="1173"/>
      <c r="AT131" s="1174"/>
      <c r="AU131" s="286"/>
      <c r="AV131" s="286"/>
      <c r="AW131" s="286"/>
      <c r="AX131" s="1144" t="s">
        <v>503</v>
      </c>
      <c r="AY131" s="1095"/>
      <c r="AZ131" s="1095"/>
      <c r="BA131" s="1095"/>
      <c r="BB131" s="1095"/>
      <c r="BC131" s="1095"/>
      <c r="BD131" s="1095"/>
      <c r="BE131" s="1096"/>
      <c r="BF131" s="1145">
        <v>115.4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504</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505</v>
      </c>
      <c r="W132" s="1155"/>
      <c r="X132" s="1155"/>
      <c r="Y132" s="1155"/>
      <c r="Z132" s="1156"/>
      <c r="AA132" s="1157">
        <v>13.54368509</v>
      </c>
      <c r="AB132" s="1158"/>
      <c r="AC132" s="1158"/>
      <c r="AD132" s="1158"/>
      <c r="AE132" s="1159"/>
      <c r="AF132" s="1160">
        <v>13.84802537</v>
      </c>
      <c r="AG132" s="1158"/>
      <c r="AH132" s="1158"/>
      <c r="AI132" s="1158"/>
      <c r="AJ132" s="1159"/>
      <c r="AK132" s="1160">
        <v>10.739414930000001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506</v>
      </c>
      <c r="W133" s="1138"/>
      <c r="X133" s="1138"/>
      <c r="Y133" s="1138"/>
      <c r="Z133" s="1139"/>
      <c r="AA133" s="1140">
        <v>13.6</v>
      </c>
      <c r="AB133" s="1141"/>
      <c r="AC133" s="1141"/>
      <c r="AD133" s="1141"/>
      <c r="AE133" s="1142"/>
      <c r="AF133" s="1140">
        <v>13.6</v>
      </c>
      <c r="AG133" s="1141"/>
      <c r="AH133" s="1141"/>
      <c r="AI133" s="1141"/>
      <c r="AJ133" s="1142"/>
      <c r="AK133" s="1140">
        <v>12.7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0p49Nnk4IXiGO5HUHsPpKZ7HAJ/wZf+ln+yiEj7fRMQHbV2n0Pyv8hhgg3nQAyx31C8KnlJYIMvSVzN/GUW2A==" saltValue="YFMxJFfpocGyzmbWQrZdp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ooI/p5MkgK4WpEGMF8+F/sUKMqoIPY/vFOIpP0c22S2/s9ZMTs5Tt8kGzYVsBcfHE7OjJ0Enn7S54krZhHerQ==" saltValue="+sm7IqfuZHX0t2XppQ4Z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YIS2xCzRACB/6f7eJ+mApLzdJZ3q63DlqmwAqbLHjN4Ltmcw6e0dPe22RN4Cec6SHA9NELvps3HKiKCDdSLLQ==" saltValue="u32lgkNnCzzL8CK2mJ20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515</v>
      </c>
      <c r="AL9" s="1178"/>
      <c r="AM9" s="1178"/>
      <c r="AN9" s="1179"/>
      <c r="AO9" s="314">
        <v>1206641</v>
      </c>
      <c r="AP9" s="314">
        <v>113770</v>
      </c>
      <c r="AQ9" s="315">
        <v>99000</v>
      </c>
      <c r="AR9" s="316">
        <v>14.9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516</v>
      </c>
      <c r="AL10" s="1178"/>
      <c r="AM10" s="1178"/>
      <c r="AN10" s="1179"/>
      <c r="AO10" s="317">
        <v>151451</v>
      </c>
      <c r="AP10" s="317">
        <v>14280</v>
      </c>
      <c r="AQ10" s="318">
        <v>14922</v>
      </c>
      <c r="AR10" s="319">
        <v>-4.3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517</v>
      </c>
      <c r="AL11" s="1178"/>
      <c r="AM11" s="1178"/>
      <c r="AN11" s="1179"/>
      <c r="AO11" s="317">
        <v>1140</v>
      </c>
      <c r="AP11" s="317">
        <v>107</v>
      </c>
      <c r="AQ11" s="318">
        <v>769</v>
      </c>
      <c r="AR11" s="319">
        <v>-86.1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518</v>
      </c>
      <c r="AL12" s="1178"/>
      <c r="AM12" s="1178"/>
      <c r="AN12" s="1179"/>
      <c r="AO12" s="317" t="s">
        <v>519</v>
      </c>
      <c r="AP12" s="317" t="s">
        <v>519</v>
      </c>
      <c r="AQ12" s="318" t="s">
        <v>519</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520</v>
      </c>
      <c r="AL13" s="1178"/>
      <c r="AM13" s="1178"/>
      <c r="AN13" s="1179"/>
      <c r="AO13" s="317">
        <v>30395</v>
      </c>
      <c r="AP13" s="317">
        <v>2866</v>
      </c>
      <c r="AQ13" s="318">
        <v>4122</v>
      </c>
      <c r="AR13" s="319">
        <v>-30.5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521</v>
      </c>
      <c r="AL14" s="1178"/>
      <c r="AM14" s="1178"/>
      <c r="AN14" s="1179"/>
      <c r="AO14" s="317">
        <v>38160</v>
      </c>
      <c r="AP14" s="317">
        <v>3598</v>
      </c>
      <c r="AQ14" s="318">
        <v>2449</v>
      </c>
      <c r="AR14" s="319">
        <v>46.9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522</v>
      </c>
      <c r="AL15" s="1184"/>
      <c r="AM15" s="1184"/>
      <c r="AN15" s="1185"/>
      <c r="AO15" s="317">
        <v>-88523</v>
      </c>
      <c r="AP15" s="317">
        <v>-8347</v>
      </c>
      <c r="AQ15" s="318">
        <v>-7484</v>
      </c>
      <c r="AR15" s="319">
        <v>11.5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1339264</v>
      </c>
      <c r="AP16" s="317">
        <v>126274</v>
      </c>
      <c r="AQ16" s="318">
        <v>113777</v>
      </c>
      <c r="AR16" s="319">
        <v>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527</v>
      </c>
      <c r="AL21" s="1187"/>
      <c r="AM21" s="1187"/>
      <c r="AN21" s="1188"/>
      <c r="AO21" s="330">
        <v>12.07</v>
      </c>
      <c r="AP21" s="331">
        <v>10.16</v>
      </c>
      <c r="AQ21" s="332">
        <v>1.91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528</v>
      </c>
      <c r="AL22" s="1187"/>
      <c r="AM22" s="1187"/>
      <c r="AN22" s="1188"/>
      <c r="AO22" s="335">
        <v>92.8</v>
      </c>
      <c r="AP22" s="336">
        <v>96.4</v>
      </c>
      <c r="AQ22" s="337">
        <v>-3.6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532</v>
      </c>
      <c r="AL32" s="1181"/>
      <c r="AM32" s="1181"/>
      <c r="AN32" s="1182"/>
      <c r="AO32" s="345">
        <v>697593</v>
      </c>
      <c r="AP32" s="345">
        <v>65773</v>
      </c>
      <c r="AQ32" s="346">
        <v>56454</v>
      </c>
      <c r="AR32" s="347">
        <v>16.5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533</v>
      </c>
      <c r="AL33" s="1181"/>
      <c r="AM33" s="1181"/>
      <c r="AN33" s="1182"/>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534</v>
      </c>
      <c r="AL34" s="1181"/>
      <c r="AM34" s="1181"/>
      <c r="AN34" s="1182"/>
      <c r="AO34" s="345" t="s">
        <v>519</v>
      </c>
      <c r="AP34" s="345" t="s">
        <v>519</v>
      </c>
      <c r="AQ34" s="346" t="s">
        <v>519</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535</v>
      </c>
      <c r="AL35" s="1181"/>
      <c r="AM35" s="1181"/>
      <c r="AN35" s="1182"/>
      <c r="AO35" s="345">
        <v>89008</v>
      </c>
      <c r="AP35" s="345">
        <v>8392</v>
      </c>
      <c r="AQ35" s="346">
        <v>20776</v>
      </c>
      <c r="AR35" s="347">
        <v>-59.6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536</v>
      </c>
      <c r="AL36" s="1181"/>
      <c r="AM36" s="1181"/>
      <c r="AN36" s="1182"/>
      <c r="AO36" s="345">
        <v>94132</v>
      </c>
      <c r="AP36" s="345">
        <v>8875</v>
      </c>
      <c r="AQ36" s="346">
        <v>4629</v>
      </c>
      <c r="AR36" s="347">
        <v>91.7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537</v>
      </c>
      <c r="AL37" s="1181"/>
      <c r="AM37" s="1181"/>
      <c r="AN37" s="1182"/>
      <c r="AO37" s="345">
        <v>17</v>
      </c>
      <c r="AP37" s="345">
        <v>2</v>
      </c>
      <c r="AQ37" s="346">
        <v>590</v>
      </c>
      <c r="AR37" s="347">
        <v>-99.7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538</v>
      </c>
      <c r="AL38" s="1190"/>
      <c r="AM38" s="1190"/>
      <c r="AN38" s="1191"/>
      <c r="AO38" s="348" t="s">
        <v>519</v>
      </c>
      <c r="AP38" s="348" t="s">
        <v>519</v>
      </c>
      <c r="AQ38" s="349">
        <v>4</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539</v>
      </c>
      <c r="AL39" s="1190"/>
      <c r="AM39" s="1190"/>
      <c r="AN39" s="1191"/>
      <c r="AO39" s="345">
        <v>-15493</v>
      </c>
      <c r="AP39" s="345">
        <v>-1461</v>
      </c>
      <c r="AQ39" s="346">
        <v>-1455</v>
      </c>
      <c r="AR39" s="347">
        <v>0.4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540</v>
      </c>
      <c r="AL40" s="1181"/>
      <c r="AM40" s="1181"/>
      <c r="AN40" s="1182"/>
      <c r="AO40" s="345">
        <v>-516586</v>
      </c>
      <c r="AP40" s="345">
        <v>-48707</v>
      </c>
      <c r="AQ40" s="346">
        <v>-55724</v>
      </c>
      <c r="AR40" s="347">
        <v>-12.6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348671</v>
      </c>
      <c r="AP41" s="345">
        <v>32875</v>
      </c>
      <c r="AQ41" s="346">
        <v>25274</v>
      </c>
      <c r="AR41" s="347">
        <v>30.1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510</v>
      </c>
      <c r="AN49" s="1197" t="s">
        <v>544</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454087</v>
      </c>
      <c r="AN51" s="367">
        <v>39790</v>
      </c>
      <c r="AO51" s="368">
        <v>-66</v>
      </c>
      <c r="AP51" s="369">
        <v>78903</v>
      </c>
      <c r="AQ51" s="370">
        <v>-25.6</v>
      </c>
      <c r="AR51" s="371">
        <v>-40.4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184123</v>
      </c>
      <c r="AN52" s="375">
        <v>16134</v>
      </c>
      <c r="AO52" s="376">
        <v>-71.2</v>
      </c>
      <c r="AP52" s="377">
        <v>49201</v>
      </c>
      <c r="AQ52" s="378">
        <v>11.1</v>
      </c>
      <c r="AR52" s="379">
        <v>-82.3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429731</v>
      </c>
      <c r="AN53" s="367">
        <v>38158</v>
      </c>
      <c r="AO53" s="368">
        <v>-4.0999999999999996</v>
      </c>
      <c r="AP53" s="369">
        <v>82993</v>
      </c>
      <c r="AQ53" s="370">
        <v>5.2</v>
      </c>
      <c r="AR53" s="371">
        <v>-9.3000000000000007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107218</v>
      </c>
      <c r="AN54" s="375">
        <v>9520</v>
      </c>
      <c r="AO54" s="376">
        <v>-41</v>
      </c>
      <c r="AP54" s="377">
        <v>46787</v>
      </c>
      <c r="AQ54" s="378">
        <v>-4.9000000000000004</v>
      </c>
      <c r="AR54" s="379">
        <v>-36.1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534352</v>
      </c>
      <c r="AN55" s="367">
        <v>48201</v>
      </c>
      <c r="AO55" s="368">
        <v>26.3</v>
      </c>
      <c r="AP55" s="369">
        <v>108252</v>
      </c>
      <c r="AQ55" s="370">
        <v>30.4</v>
      </c>
      <c r="AR55" s="371">
        <v>-4.0999999999999996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349321</v>
      </c>
      <c r="AN56" s="375">
        <v>31510</v>
      </c>
      <c r="AO56" s="376">
        <v>231</v>
      </c>
      <c r="AP56" s="377">
        <v>50321</v>
      </c>
      <c r="AQ56" s="378">
        <v>7.6</v>
      </c>
      <c r="AR56" s="379">
        <v>223.4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565528</v>
      </c>
      <c r="AN57" s="367">
        <v>52364</v>
      </c>
      <c r="AO57" s="368">
        <v>8.6</v>
      </c>
      <c r="AP57" s="369">
        <v>93492</v>
      </c>
      <c r="AQ57" s="370">
        <v>-13.6</v>
      </c>
      <c r="AR57" s="371">
        <v>22.2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250967</v>
      </c>
      <c r="AN58" s="375">
        <v>23238</v>
      </c>
      <c r="AO58" s="376">
        <v>-26.3</v>
      </c>
      <c r="AP58" s="377">
        <v>53316</v>
      </c>
      <c r="AQ58" s="378">
        <v>6</v>
      </c>
      <c r="AR58" s="379">
        <v>-32.299999999999997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692657</v>
      </c>
      <c r="AN59" s="367">
        <v>65308</v>
      </c>
      <c r="AO59" s="368">
        <v>24.7</v>
      </c>
      <c r="AP59" s="369">
        <v>94796</v>
      </c>
      <c r="AQ59" s="370">
        <v>1.4</v>
      </c>
      <c r="AR59" s="371">
        <v>23.3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295441</v>
      </c>
      <c r="AN60" s="375">
        <v>27856</v>
      </c>
      <c r="AO60" s="376">
        <v>19.899999999999999</v>
      </c>
      <c r="AP60" s="377">
        <v>55781</v>
      </c>
      <c r="AQ60" s="378">
        <v>4.5999999999999996</v>
      </c>
      <c r="AR60" s="379">
        <v>15.3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535271</v>
      </c>
      <c r="AN61" s="382">
        <v>48764</v>
      </c>
      <c r="AO61" s="383">
        <v>-2.1</v>
      </c>
      <c r="AP61" s="384">
        <v>91687</v>
      </c>
      <c r="AQ61" s="385">
        <v>-0.4</v>
      </c>
      <c r="AR61" s="371">
        <v>-1.7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237414</v>
      </c>
      <c r="AN62" s="375">
        <v>21652</v>
      </c>
      <c r="AO62" s="376">
        <v>22.5</v>
      </c>
      <c r="AP62" s="377">
        <v>51081</v>
      </c>
      <c r="AQ62" s="378">
        <v>4.9000000000000004</v>
      </c>
      <c r="AR62" s="379">
        <v>17.600000000000001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OvJtMm8yH0SFfS5dI7xDypCfQJDBfovsYId7J+jbT4qG3mBhMI5P9z5Ms8UwS6E5nurTI8++Gdfa7FAMEbBhg==" saltValue="rKqchItkKdwYlRQoFJB4a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4B+o+mDcuwetkwBgM/7njDn1siDGlnGwLCfXcIhCI25DgnJsbybJ/PmpNCM35cBExmSiqUwxbYLyjUMS7BpJ4A==" saltValue="OPy3AU9k9gS+DpK695Vs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bif+TweeTxpF86Loctz7VKCNUG3YCZLNWdTw015jEmEefCsvPqvDzvw/eXC6afy3qIoCgrxt0s+tXrKfcwnqow==" saltValue="71NPqIbUYxH9zOE/y7n/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0" t="s">
        <v>3</v>
      </c>
      <c r="D47" s="1200"/>
      <c r="E47" s="1201"/>
      <c r="F47" s="11">
        <v>13.04</v>
      </c>
      <c r="G47" s="12">
        <v>11.35</v>
      </c>
      <c r="H47" s="12">
        <v>8.2200000000000006</v>
      </c>
      <c r="I47" s="12">
        <v>4.1900000000000004</v>
      </c>
      <c r="J47" s="13">
        <v>6.6</v>
      </c>
    </row>
    <row r="48" spans="2:10" ht="57.75" customHeight="1" x14ac:dyDescent="0.15">
      <c r="B48" s="14"/>
      <c r="C48" s="1202" t="s">
        <v>4</v>
      </c>
      <c r="D48" s="1202"/>
      <c r="E48" s="1203"/>
      <c r="F48" s="15">
        <v>4.6100000000000003</v>
      </c>
      <c r="G48" s="16">
        <v>3.22</v>
      </c>
      <c r="H48" s="16">
        <v>3.05</v>
      </c>
      <c r="I48" s="16">
        <v>3.11</v>
      </c>
      <c r="J48" s="17">
        <v>4.41</v>
      </c>
    </row>
    <row r="49" spans="2:10" ht="57.75" customHeight="1" thickBot="1" x14ac:dyDescent="0.2">
      <c r="B49" s="18"/>
      <c r="C49" s="1204" t="s">
        <v>5</v>
      </c>
      <c r="D49" s="1204"/>
      <c r="E49" s="1205"/>
      <c r="F49" s="19" t="s">
        <v>565</v>
      </c>
      <c r="G49" s="20" t="s">
        <v>566</v>
      </c>
      <c r="H49" s="20" t="s">
        <v>567</v>
      </c>
      <c r="I49" s="20" t="s">
        <v>568</v>
      </c>
      <c r="J49" s="21">
        <v>2.39</v>
      </c>
    </row>
    <row r="50" spans="2:10" ht="13.5" customHeight="1" x14ac:dyDescent="0.15"/>
  </sheetData>
  <sheetProtection algorithmName="SHA-512" hashValue="qVCaMl/bXsBrjIYVjJ4PWhmcLZ0zNeXTYhZQa0jin1nhEcQuY73ze/y9SnHuGzUioBQ70sZfBpyLCMDvy2COdA==" saltValue="gj2jiBokqzGAlpJbouul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2022-03-07T04:46:10Z</cp:lastPrinted>
  <dcterms:created xsi:type="dcterms:W3CDTF">2022-02-02T03:36:50Z</dcterms:created>
  <dcterms:modified xsi:type="dcterms:W3CDTF">2022-09-27T12:37:32Z</dcterms:modified>
  <cp:category/>
</cp:coreProperties>
</file>